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план'!$A$1:$P$102</definedName>
  </definedNames>
  <calcPr calcId="144525"/>
</workbook>
</file>

<file path=xl/calcChain.xml><?xml version="1.0" encoding="utf-8"?>
<calcChain xmlns="http://schemas.openxmlformats.org/spreadsheetml/2006/main">
  <c r="G29" i="1" l="1"/>
  <c r="E45" i="1" l="1"/>
  <c r="G45" i="1"/>
  <c r="H45" i="1"/>
  <c r="I45" i="1"/>
  <c r="J45" i="1"/>
  <c r="F47" i="1"/>
  <c r="D47" i="1" s="1"/>
  <c r="L83" i="1" l="1"/>
  <c r="K45" i="1" l="1"/>
  <c r="L45" i="1"/>
  <c r="M45" i="1"/>
  <c r="N45" i="1"/>
  <c r="O45" i="1"/>
  <c r="P45" i="1"/>
  <c r="F46" i="1"/>
  <c r="D46" i="1" l="1"/>
  <c r="D45" i="1" s="1"/>
  <c r="F45" i="1"/>
  <c r="H9" i="2"/>
  <c r="G9" i="2"/>
  <c r="F9" i="2"/>
  <c r="E9" i="2"/>
  <c r="D9" i="2"/>
  <c r="C9" i="2"/>
  <c r="B9" i="2"/>
  <c r="I8" i="2"/>
  <c r="I7" i="2"/>
  <c r="I6" i="2"/>
  <c r="I5" i="2"/>
  <c r="F89" i="1"/>
  <c r="D89" i="1" s="1"/>
  <c r="F88" i="1"/>
  <c r="D88" i="1" s="1"/>
  <c r="F87" i="1"/>
  <c r="D87" i="1" s="1"/>
  <c r="P86" i="1"/>
  <c r="O86" i="1"/>
  <c r="N86" i="1"/>
  <c r="M86" i="1"/>
  <c r="L86" i="1"/>
  <c r="K86" i="1"/>
  <c r="J86" i="1"/>
  <c r="I86" i="1"/>
  <c r="H86" i="1"/>
  <c r="G86" i="1"/>
  <c r="E86" i="1"/>
  <c r="F85" i="1"/>
  <c r="D85" i="1" s="1"/>
  <c r="F84" i="1"/>
  <c r="D84" i="1" s="1"/>
  <c r="P83" i="1"/>
  <c r="O83" i="1"/>
  <c r="N83" i="1"/>
  <c r="M83" i="1"/>
  <c r="K83" i="1"/>
  <c r="J83" i="1"/>
  <c r="I83" i="1"/>
  <c r="H83" i="1"/>
  <c r="G83" i="1"/>
  <c r="E83" i="1"/>
  <c r="F82" i="1"/>
  <c r="D82" i="1" s="1"/>
  <c r="F81" i="1"/>
  <c r="D81" i="1" s="1"/>
  <c r="F80" i="1"/>
  <c r="D80" i="1" s="1"/>
  <c r="P79" i="1"/>
  <c r="O79" i="1"/>
  <c r="N79" i="1"/>
  <c r="M79" i="1"/>
  <c r="L79" i="1"/>
  <c r="K79" i="1"/>
  <c r="J79" i="1"/>
  <c r="I79" i="1"/>
  <c r="H79" i="1"/>
  <c r="G79" i="1"/>
  <c r="E79" i="1"/>
  <c r="F78" i="1"/>
  <c r="D78" i="1" s="1"/>
  <c r="F77" i="1"/>
  <c r="D77" i="1" s="1"/>
  <c r="F76" i="1"/>
  <c r="D76" i="1" s="1"/>
  <c r="F75" i="1"/>
  <c r="D75" i="1" s="1"/>
  <c r="F74" i="1"/>
  <c r="D74" i="1" s="1"/>
  <c r="P73" i="1"/>
  <c r="O73" i="1"/>
  <c r="N73" i="1"/>
  <c r="M73" i="1"/>
  <c r="L73" i="1"/>
  <c r="K73" i="1"/>
  <c r="J73" i="1"/>
  <c r="I73" i="1"/>
  <c r="H73" i="1"/>
  <c r="G73" i="1"/>
  <c r="E73" i="1"/>
  <c r="F72" i="1"/>
  <c r="D72" i="1" s="1"/>
  <c r="F71" i="1"/>
  <c r="D71" i="1" s="1"/>
  <c r="F70" i="1"/>
  <c r="D70" i="1" s="1"/>
  <c r="P69" i="1"/>
  <c r="O69" i="1"/>
  <c r="N69" i="1"/>
  <c r="M69" i="1"/>
  <c r="L69" i="1"/>
  <c r="K69" i="1"/>
  <c r="J69" i="1"/>
  <c r="I69" i="1"/>
  <c r="H69" i="1"/>
  <c r="H68" i="1" s="1"/>
  <c r="G69" i="1"/>
  <c r="E69" i="1"/>
  <c r="F67" i="1"/>
  <c r="D67" i="1" s="1"/>
  <c r="F66" i="1"/>
  <c r="D66" i="1" s="1"/>
  <c r="F65" i="1"/>
  <c r="D65" i="1" s="1"/>
  <c r="F64" i="1"/>
  <c r="D64" i="1" s="1"/>
  <c r="F63" i="1"/>
  <c r="D63" i="1" s="1"/>
  <c r="F62" i="1"/>
  <c r="D62" i="1" s="1"/>
  <c r="F61" i="1"/>
  <c r="D61" i="1" s="1"/>
  <c r="P60" i="1"/>
  <c r="O60" i="1"/>
  <c r="N60" i="1"/>
  <c r="M60" i="1"/>
  <c r="L60" i="1"/>
  <c r="K60" i="1"/>
  <c r="J60" i="1"/>
  <c r="I60" i="1"/>
  <c r="H60" i="1"/>
  <c r="G60" i="1"/>
  <c r="E60" i="1"/>
  <c r="F58" i="1"/>
  <c r="D58" i="1" s="1"/>
  <c r="F57" i="1"/>
  <c r="D57" i="1" s="1"/>
  <c r="F56" i="1"/>
  <c r="D56" i="1" s="1"/>
  <c r="P55" i="1"/>
  <c r="O55" i="1"/>
  <c r="N55" i="1"/>
  <c r="M55" i="1"/>
  <c r="L55" i="1"/>
  <c r="K55" i="1"/>
  <c r="J55" i="1"/>
  <c r="I55" i="1"/>
  <c r="H55" i="1"/>
  <c r="G55" i="1"/>
  <c r="E55" i="1"/>
  <c r="F54" i="1"/>
  <c r="D54" i="1" s="1"/>
  <c r="F53" i="1"/>
  <c r="D53" i="1" s="1"/>
  <c r="F52" i="1"/>
  <c r="D52" i="1" s="1"/>
  <c r="F51" i="1"/>
  <c r="D51" i="1" s="1"/>
  <c r="F50" i="1"/>
  <c r="D50" i="1" s="1"/>
  <c r="P49" i="1"/>
  <c r="O49" i="1"/>
  <c r="N49" i="1"/>
  <c r="M49" i="1"/>
  <c r="L49" i="1"/>
  <c r="K49" i="1"/>
  <c r="J49" i="1"/>
  <c r="I49" i="1"/>
  <c r="H49" i="1"/>
  <c r="G49" i="1"/>
  <c r="E49" i="1"/>
  <c r="F44" i="1"/>
  <c r="D44" i="1" s="1"/>
  <c r="F43" i="1"/>
  <c r="D43" i="1" s="1"/>
  <c r="F42" i="1"/>
  <c r="D42" i="1" s="1"/>
  <c r="P41" i="1"/>
  <c r="O41" i="1"/>
  <c r="N41" i="1"/>
  <c r="M41" i="1"/>
  <c r="L41" i="1"/>
  <c r="K41" i="1"/>
  <c r="J41" i="1"/>
  <c r="I41" i="1"/>
  <c r="H41" i="1"/>
  <c r="G41" i="1"/>
  <c r="E41" i="1"/>
  <c r="F40" i="1"/>
  <c r="D40" i="1" s="1"/>
  <c r="F39" i="1"/>
  <c r="D39" i="1" s="1"/>
  <c r="F38" i="1"/>
  <c r="D38" i="1" s="1"/>
  <c r="F37" i="1"/>
  <c r="D37" i="1" s="1"/>
  <c r="F36" i="1"/>
  <c r="D36" i="1" s="1"/>
  <c r="F35" i="1"/>
  <c r="D35" i="1" s="1"/>
  <c r="F34" i="1"/>
  <c r="D34" i="1" s="1"/>
  <c r="F33" i="1"/>
  <c r="D33" i="1" s="1"/>
  <c r="F32" i="1"/>
  <c r="D32" i="1" s="1"/>
  <c r="P29" i="1"/>
  <c r="O29" i="1"/>
  <c r="N29" i="1"/>
  <c r="M29" i="1"/>
  <c r="L29" i="1"/>
  <c r="K29" i="1"/>
  <c r="J29" i="1"/>
  <c r="I29" i="1"/>
  <c r="H29" i="1"/>
  <c r="E29" i="1"/>
  <c r="E28" i="1" l="1"/>
  <c r="O28" i="1"/>
  <c r="I28" i="1"/>
  <c r="K28" i="1"/>
  <c r="M28" i="1"/>
  <c r="F41" i="1"/>
  <c r="H59" i="1"/>
  <c r="D55" i="1"/>
  <c r="F55" i="1"/>
  <c r="J68" i="1"/>
  <c r="J59" i="1" s="1"/>
  <c r="P68" i="1"/>
  <c r="P59" i="1" s="1"/>
  <c r="I9" i="2"/>
  <c r="G28" i="1"/>
  <c r="N68" i="1"/>
  <c r="N59" i="1" s="1"/>
  <c r="F49" i="1"/>
  <c r="L68" i="1"/>
  <c r="L59" i="1" s="1"/>
  <c r="D73" i="1"/>
  <c r="F69" i="1"/>
  <c r="D69" i="1"/>
  <c r="F60" i="1"/>
  <c r="D60" i="1"/>
  <c r="G68" i="1"/>
  <c r="G59" i="1" s="1"/>
  <c r="I68" i="1"/>
  <c r="I59" i="1" s="1"/>
  <c r="K68" i="1"/>
  <c r="K59" i="1" s="1"/>
  <c r="M68" i="1"/>
  <c r="M59" i="1" s="1"/>
  <c r="O68" i="1"/>
  <c r="O59" i="1" s="1"/>
  <c r="D83" i="1"/>
  <c r="F73" i="1"/>
  <c r="E68" i="1"/>
  <c r="E59" i="1" s="1"/>
  <c r="E90" i="1" s="1"/>
  <c r="D79" i="1"/>
  <c r="F83" i="1"/>
  <c r="F86" i="1"/>
  <c r="H28" i="1"/>
  <c r="N28" i="1"/>
  <c r="P28" i="1"/>
  <c r="D49" i="1"/>
  <c r="D86" i="1"/>
  <c r="F29" i="1"/>
  <c r="J28" i="1"/>
  <c r="J90" i="1" s="1"/>
  <c r="L28" i="1"/>
  <c r="D41" i="1"/>
  <c r="F79" i="1"/>
  <c r="D29" i="1"/>
  <c r="K90" i="1" l="1"/>
  <c r="D28" i="1"/>
  <c r="F28" i="1"/>
  <c r="O90" i="1"/>
  <c r="H90" i="1"/>
  <c r="M90" i="1"/>
  <c r="I90" i="1"/>
  <c r="P90" i="1"/>
  <c r="G90" i="1"/>
  <c r="L90" i="1"/>
  <c r="D68" i="1"/>
  <c r="D59" i="1" s="1"/>
  <c r="F68" i="1"/>
  <c r="F59" i="1" s="1"/>
  <c r="N90" i="1"/>
  <c r="D90" i="1" l="1"/>
  <c r="F90" i="1"/>
</calcChain>
</file>

<file path=xl/sharedStrings.xml><?xml version="1.0" encoding="utf-8"?>
<sst xmlns="http://schemas.openxmlformats.org/spreadsheetml/2006/main" count="271" uniqueCount="218">
  <si>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</si>
  <si>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</si>
  <si>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</si>
  <si>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</si>
  <si>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</si>
  <si>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</si>
  <si>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</si>
  <si>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</si>
  <si>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</si>
  <si>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</si>
  <si>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</si>
  <si>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</si>
  <si>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</si>
  <si>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</si>
  <si>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</si>
  <si>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</si>
  <si>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</si>
  <si>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</si>
  <si>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</si>
  <si>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</si>
  <si>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</si>
  <si>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</si>
  <si>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</si>
  <si>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</si>
  <si>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</si>
  <si>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</si>
  <si>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</si>
  <si>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</si>
  <si>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</si>
  <si>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</si>
  <si>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</si>
  <si>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</si>
  <si>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</si>
  <si>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</si>
  <si>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</si>
  <si>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</si>
  <si>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</si>
  <si>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</si>
  <si>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</si>
  <si>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</si>
  <si>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</si>
  <si>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</si>
  <si>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</si>
  <si>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</si>
  <si>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</si>
  <si>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</si>
  <si>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</si>
  <si>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</si>
  <si>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</si>
  <si>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</si>
  <si>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</si>
  <si>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</si>
  <si>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</si>
  <si>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</si>
  <si>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</si>
  <si>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</si>
  <si>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</si>
  <si>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</si>
  <si>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</si>
  <si>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</si>
  <si>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</si>
  <si>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</si>
  <si>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</si>
  <si>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</si>
  <si>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</si>
  <si>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</si>
  <si>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</si>
  <si>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</si>
  <si>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</si>
  <si>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</si>
  <si>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</si>
  <si>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</si>
  <si>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</si>
  <si>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</si>
  <si>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</si>
  <si>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ОП.07</t>
  </si>
  <si>
    <t>Производственная практика (преддипломная практика)</t>
  </si>
  <si>
    <t>16 нед. 16/0/0</t>
  </si>
  <si>
    <t>23 нед. 23/0/0</t>
  </si>
  <si>
    <t>16 нед.  16/0/0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</si>
  <si>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</si>
  <si>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</si>
  <si>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</si>
  <si>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</si>
  <si>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</si>
  <si>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</si>
  <si>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</si>
  <si>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</si>
  <si>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</si>
  <si>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</si>
  <si>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</si>
  <si>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</si>
  <si>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</si>
  <si>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</si>
  <si>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</si>
  <si>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Математика: алгебра и начала математического анализа; геометрия</t>
  </si>
  <si>
    <t>ОУДп.12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</si>
  <si>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</si>
  <si>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</si>
  <si>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</si>
  <si>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</si>
  <si>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</si>
  <si>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</si>
  <si>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Математика</t>
  </si>
  <si>
    <t>Химия</t>
  </si>
  <si>
    <t>Обществознание (включая экономику и право)</t>
  </si>
  <si>
    <t>Биология</t>
  </si>
  <si>
    <t>ОУДб.10</t>
  </si>
  <si>
    <t xml:space="preserve">Физика </t>
  </si>
  <si>
    <t>ЕН.03</t>
  </si>
  <si>
    <t>Экологические основы природопользования</t>
  </si>
  <si>
    <t>Правовое обеспечение профессиональной деятельности</t>
  </si>
  <si>
    <t>ПМ.03</t>
  </si>
  <si>
    <t>МДК.03.01</t>
  </si>
  <si>
    <t>ПМ.04</t>
  </si>
  <si>
    <t>МДК.04.01</t>
  </si>
  <si>
    <t>УП.03</t>
  </si>
  <si>
    <t>ПП. 03</t>
  </si>
  <si>
    <t>ПП. 04</t>
  </si>
  <si>
    <t>ОГСЭ.05</t>
  </si>
  <si>
    <t>Информационные технологии в профессиональной деятельности</t>
  </si>
  <si>
    <t>Экзаменов (в т.ч. экзаменов (квалиф.)</t>
  </si>
  <si>
    <t>4нед.</t>
  </si>
  <si>
    <t>6нед.</t>
  </si>
  <si>
    <t>Инженерная графика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</si>
  <si>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</si>
  <si>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</si>
  <si>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</si>
  <si>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</si>
  <si>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Моделирование швейных изделий</t>
  </si>
  <si>
    <t>Основы художественного оформления швейного изделия</t>
  </si>
  <si>
    <t>Конструирование швейных изделий</t>
  </si>
  <si>
    <t>Теоретические основы конструирования швейных изделий</t>
  </si>
  <si>
    <t>МДК.02.02</t>
  </si>
  <si>
    <t>Методы конструктивного моделирования швейных изделий</t>
  </si>
  <si>
    <t>МДК 02.03</t>
  </si>
  <si>
    <t>Подготовка и организация технологических процессов на швейном производстве</t>
  </si>
  <si>
    <t>Основы обработки различных видов одежды</t>
  </si>
  <si>
    <t>Организация работы специализированного подразделения швейного производства и управление ею</t>
  </si>
  <si>
    <t>Основы управления работами специализированного подразделения швейного производства</t>
  </si>
  <si>
    <t>ПМ.05</t>
  </si>
  <si>
    <t>Выполнение работ по профессии Портной</t>
  </si>
  <si>
    <t>МДК.05.01</t>
  </si>
  <si>
    <t>Пошив швейных изделий по индивидуальным заказам</t>
  </si>
  <si>
    <t>УП.05</t>
  </si>
  <si>
    <t>ПП. 05</t>
  </si>
  <si>
    <t>Государственная итоговая аттестация</t>
  </si>
  <si>
    <t>1.1.Выпускная квалификационная работа в форме: дипломного проекта</t>
  </si>
  <si>
    <t>7 сем.</t>
  </si>
  <si>
    <t>8 сем.</t>
  </si>
  <si>
    <t>13 нед. 9/1/3</t>
  </si>
  <si>
    <t>-,-,-,Э</t>
  </si>
  <si>
    <t>-,ДЗ</t>
  </si>
  <si>
    <t>З,ДЗ</t>
  </si>
  <si>
    <t>-,-,ДЗ</t>
  </si>
  <si>
    <t>-,Э</t>
  </si>
  <si>
    <t>ДЗ</t>
  </si>
  <si>
    <t>-,-,-,-,-,ДЗ</t>
  </si>
  <si>
    <t>З,З,З,З,З,ДЗ</t>
  </si>
  <si>
    <t>Э</t>
  </si>
  <si>
    <t>-,-,-,-,ДЗ</t>
  </si>
  <si>
    <t>-,-,-,ДЗ</t>
  </si>
  <si>
    <t>Э(к)</t>
  </si>
  <si>
    <t>-/1ДЗ/2Э</t>
  </si>
  <si>
    <t xml:space="preserve">24 нед.  15/8/1     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</si>
  <si>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</si>
  <si>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</si>
  <si>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</si>
  <si>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</si>
  <si>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</si>
  <si>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</si>
  <si>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29.02.04 Конструирование, моделирование и технология швейных изделий</t>
    </r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</si>
  <si>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</si>
  <si>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</si>
  <si>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и 10 месяцев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</si>
  <si>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</si>
  <si>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технический</t>
    </r>
  </si>
  <si>
    <r>
      <t xml:space="preserve"> Квалификация: </t>
    </r>
    <r>
      <rPr>
        <b/>
        <sz val="10"/>
        <color theme="1"/>
        <rFont val="Times New Roman"/>
        <family val="1"/>
        <charset val="204"/>
      </rPr>
      <t>технолог-конструктор</t>
    </r>
  </si>
  <si>
    <t>Основы безопасности жизнедеятельности</t>
  </si>
  <si>
    <t xml:space="preserve">Русский язык </t>
  </si>
  <si>
    <t>Литература</t>
  </si>
  <si>
    <t>Индивидуальный проект*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</si>
  <si>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</si>
  <si>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Лабораторных и практических        занятий и семинаров</t>
  </si>
  <si>
    <t>23 нед. 21/0/2</t>
  </si>
  <si>
    <t>17 нед.  7/10/0</t>
  </si>
  <si>
    <t>ОУДб.11</t>
  </si>
  <si>
    <t>ОУДп.14</t>
  </si>
  <si>
    <t>УД.15</t>
  </si>
  <si>
    <t>1З/10ДЗ/1Э</t>
  </si>
  <si>
    <t>-/3ДЗ/4Э</t>
  </si>
  <si>
    <t>-,-,-,-,-</t>
  </si>
  <si>
    <t>-,-,-,-</t>
  </si>
  <si>
    <t>-/3ДЗ/-</t>
  </si>
  <si>
    <t>-,-</t>
  </si>
  <si>
    <t>-/13ДЗ/5Э</t>
  </si>
  <si>
    <t>-/16ДЗ/9Э</t>
  </si>
  <si>
    <t>Астрономия</t>
  </si>
  <si>
    <r>
      <t xml:space="preserve">История </t>
    </r>
    <r>
      <rPr>
        <sz val="6"/>
        <color rgb="FF000000"/>
        <rFont val="Times New Roman"/>
        <family val="1"/>
        <charset val="204"/>
      </rPr>
      <t>+ Кубановедение 3ч.</t>
    </r>
  </si>
  <si>
    <t>Дифф. зачетов**</t>
  </si>
  <si>
    <t>Зачетов**</t>
  </si>
  <si>
    <t>Основы финансовой  грамотности</t>
  </si>
  <si>
    <t>Выполнение дипломного проекта с 18.05.2024г. по 14.06.2024г. (всего 4 нед.)</t>
  </si>
  <si>
    <t>Защита дипломного проекта с 15.06.2024г. по 28.06.2024г. (всего 2 нед.)</t>
  </si>
  <si>
    <t>УД.16</t>
  </si>
  <si>
    <t>Родная литература (русская)</t>
  </si>
  <si>
    <t>5З/4ДЗ/1Э</t>
  </si>
  <si>
    <t>-/2ДЗ/-</t>
  </si>
  <si>
    <t>1З/13ДЗ/3Э</t>
  </si>
  <si>
    <t>6з/36ДЗ/13Э</t>
  </si>
  <si>
    <t>**количество зачетов и дифференцированных зачетов указано с учетом физической культуры</t>
  </si>
  <si>
    <r>
      <t xml:space="preserve">I курс  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</si>
  <si>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</si>
  <si>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</si>
  <si>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IV курс             </t>
    </r>
    <r>
      <rPr>
        <sz val="8"/>
        <color theme="1"/>
        <rFont val="Times New Roman"/>
        <family val="1"/>
        <charset val="204"/>
      </rPr>
      <t>2023-2024 уч.год</t>
    </r>
  </si>
  <si>
    <t xml:space="preserve">год поступления - 2020 </t>
  </si>
  <si>
    <t>год выпуска -  2024</t>
  </si>
  <si>
    <t>Новые системы конструирования одежды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</si>
</sst>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" fontId="13" fillId="12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topLeftCell="A85" zoomScale="120" zoomScaleNormal="120" zoomScaleSheetLayoutView="110" workbookViewId="0">
      <selection activeCell="R99" sqref="R99"/>
    </sheetView>
  </sheetViews>
  <sheetFormatPr defaultRowHeight="15" x14ac:dyDescent="0.25"/>
  <cols>
    <col min="1" max="1" width="9.7109375" style="7" customWidth="1"/>
    <col min="2" max="2" width="41" customWidth="1"/>
    <col min="3" max="3" width="13.28515625" style="15" customWidth="1"/>
    <col min="4" max="4" width="5.7109375" customWidth="1"/>
    <col min="5" max="5" width="6.28515625" customWidth="1"/>
    <col min="6" max="6" width="5.85546875" customWidth="1"/>
    <col min="7" max="7" width="7.7109375" customWidth="1"/>
    <col min="8" max="8" width="6.140625" customWidth="1"/>
    <col min="9" max="9" width="6.5703125" customWidth="1"/>
    <col min="10" max="10" width="5.7109375" customWidth="1"/>
    <col min="11" max="12" width="6.28515625" customWidth="1"/>
    <col min="13" max="13" width="6.42578125" customWidth="1"/>
    <col min="14" max="14" width="5.7109375" customWidth="1"/>
    <col min="15" max="15" width="6.140625" customWidth="1"/>
    <col min="16" max="16" width="6.42578125" customWidth="1"/>
  </cols>
  <sheetData>
    <row r="1" spans="1:22" ht="15.75" customHeight="1" x14ac:dyDescent="0.25">
      <c r="A1" s="82" t="s">
        <v>215</v>
      </c>
      <c r="B1" s="82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22" ht="15.75" customHeight="1" x14ac:dyDescent="0.25">
      <c r="A2" s="82" t="s">
        <v>216</v>
      </c>
      <c r="B2" s="8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2" ht="15.75" customHeight="1" x14ac:dyDescent="0.25"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22" ht="15.75" customHeight="1" x14ac:dyDescent="0.25">
      <c r="I4" s="83"/>
      <c r="J4" s="83"/>
      <c r="K4" s="83"/>
      <c r="L4" s="83"/>
      <c r="M4" s="83"/>
      <c r="N4" s="83"/>
      <c r="O4" s="83"/>
      <c r="P4" s="83"/>
      <c r="Q4" s="83"/>
    </row>
    <row r="5" spans="1:22" ht="6.75" customHeight="1" x14ac:dyDescent="0.25">
      <c r="I5" s="65"/>
      <c r="J5" s="65"/>
      <c r="K5" s="65"/>
      <c r="L5" s="65"/>
      <c r="M5" s="65"/>
      <c r="N5" s="65"/>
      <c r="O5" s="65"/>
      <c r="P5" s="65"/>
      <c r="Q5" s="65"/>
    </row>
    <row r="6" spans="1:22" ht="22.5" customHeight="1" x14ac:dyDescent="0.25">
      <c r="B6" s="7"/>
      <c r="C6"/>
      <c r="D6" s="63" t="s">
        <v>165</v>
      </c>
    </row>
    <row r="7" spans="1:22" ht="15" customHeight="1" x14ac:dyDescent="0.25">
      <c r="B7" s="7"/>
      <c r="C7"/>
      <c r="D7" s="64" t="s">
        <v>166</v>
      </c>
    </row>
    <row r="8" spans="1:22" ht="18.75" customHeight="1" x14ac:dyDescent="0.25">
      <c r="B8" s="7"/>
      <c r="C8"/>
      <c r="D8" s="64" t="s">
        <v>167</v>
      </c>
    </row>
    <row r="9" spans="1:22" s="4" customFormat="1" ht="15.75" x14ac:dyDescent="0.25">
      <c r="A9" s="7"/>
      <c r="B9" s="7"/>
      <c r="C9"/>
      <c r="D9" s="64" t="s">
        <v>168</v>
      </c>
      <c r="E9"/>
      <c r="F9"/>
      <c r="G9"/>
      <c r="H9"/>
      <c r="I9"/>
      <c r="J9"/>
      <c r="K9"/>
      <c r="L9"/>
      <c r="M9"/>
      <c r="N9"/>
      <c r="O9"/>
      <c r="P9"/>
    </row>
    <row r="10" spans="1:22" s="7" customFormat="1" ht="15.75" x14ac:dyDescent="0.25">
      <c r="C10"/>
      <c r="D10" s="64" t="s">
        <v>169</v>
      </c>
      <c r="E10"/>
      <c r="F10"/>
      <c r="G10"/>
      <c r="H10"/>
      <c r="I10"/>
      <c r="J10"/>
      <c r="K10"/>
      <c r="L10"/>
      <c r="M10"/>
      <c r="N10"/>
      <c r="O10"/>
      <c r="P10"/>
    </row>
    <row r="11" spans="1:22" s="7" customFormat="1" ht="15.75" x14ac:dyDescent="0.25">
      <c r="C11"/>
      <c r="D11" s="64" t="s">
        <v>170</v>
      </c>
      <c r="E11"/>
      <c r="F11"/>
      <c r="G11"/>
      <c r="H11"/>
      <c r="I11"/>
      <c r="J11"/>
      <c r="K11"/>
      <c r="L11"/>
      <c r="M11"/>
      <c r="N11"/>
      <c r="O11"/>
      <c r="P11"/>
    </row>
    <row r="12" spans="1:22" s="7" customFormat="1" ht="15.75" x14ac:dyDescent="0.25">
      <c r="C12"/>
      <c r="D12" s="64" t="s">
        <v>171</v>
      </c>
      <c r="E12"/>
      <c r="F12"/>
      <c r="G12"/>
      <c r="H12"/>
      <c r="I12"/>
      <c r="J12"/>
      <c r="K12"/>
      <c r="L12"/>
      <c r="M12"/>
      <c r="N12"/>
      <c r="O12"/>
      <c r="P12"/>
    </row>
    <row r="13" spans="1:22" s="7" customFormat="1" ht="15.75" x14ac:dyDescent="0.25">
      <c r="C13"/>
      <c r="D13" s="64" t="s">
        <v>172</v>
      </c>
      <c r="E13"/>
      <c r="F13"/>
      <c r="G13"/>
      <c r="H13"/>
      <c r="I13"/>
      <c r="J13"/>
      <c r="K13"/>
      <c r="L13"/>
      <c r="M13"/>
      <c r="N13"/>
      <c r="O13"/>
      <c r="P13"/>
    </row>
    <row r="14" spans="1:22" s="7" customFormat="1" ht="6" customHeight="1" x14ac:dyDescent="0.25">
      <c r="B14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22" s="7" customFormat="1" x14ac:dyDescent="0.25">
      <c r="B15"/>
      <c r="C15" s="15"/>
      <c r="D15"/>
      <c r="E15"/>
      <c r="F15" s="88" t="s">
        <v>177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/>
      <c r="U15"/>
      <c r="V15"/>
    </row>
    <row r="16" spans="1:22" s="7" customFormat="1" x14ac:dyDescent="0.25">
      <c r="B16"/>
      <c r="C16" s="15"/>
      <c r="D16"/>
      <c r="E16"/>
      <c r="F16" s="88" t="s">
        <v>173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/>
      <c r="U16"/>
      <c r="V16"/>
    </row>
    <row r="17" spans="1:22" s="7" customFormat="1" x14ac:dyDescent="0.25">
      <c r="B17"/>
      <c r="C17" s="15"/>
      <c r="D17"/>
      <c r="E17"/>
      <c r="F17" s="88" t="s">
        <v>174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/>
      <c r="V17"/>
    </row>
    <row r="18" spans="1:22" s="7" customFormat="1" x14ac:dyDescent="0.25">
      <c r="B18"/>
      <c r="C18" s="15"/>
      <c r="D18"/>
      <c r="E18"/>
      <c r="F18" s="89" t="s">
        <v>175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/>
      <c r="V18"/>
    </row>
    <row r="19" spans="1:22" s="7" customFormat="1" x14ac:dyDescent="0.25">
      <c r="B19"/>
      <c r="C19" s="15"/>
      <c r="D19"/>
      <c r="E19"/>
      <c r="F19" s="88" t="s">
        <v>176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s="7" customFormat="1" ht="12" x14ac:dyDescent="0.2">
      <c r="A20" s="90"/>
      <c r="B20" s="90"/>
      <c r="C20" s="90"/>
      <c r="D20" s="90"/>
      <c r="E20" s="90"/>
    </row>
    <row r="21" spans="1:22" s="7" customFormat="1" ht="12" x14ac:dyDescent="0.2">
      <c r="A21" s="91" t="s">
        <v>0</v>
      </c>
      <c r="B21" s="92" t="s">
        <v>1</v>
      </c>
      <c r="C21" s="95" t="s">
        <v>2</v>
      </c>
      <c r="D21" s="101" t="s">
        <v>3</v>
      </c>
      <c r="E21" s="101"/>
      <c r="F21" s="101"/>
      <c r="G21" s="101"/>
      <c r="H21" s="101"/>
      <c r="I21" s="101" t="s">
        <v>66</v>
      </c>
      <c r="J21" s="101"/>
      <c r="K21" s="101"/>
      <c r="L21" s="101"/>
      <c r="M21" s="101"/>
      <c r="N21" s="101"/>
      <c r="O21" s="101"/>
      <c r="P21" s="101"/>
    </row>
    <row r="22" spans="1:22" s="7" customFormat="1" ht="15.75" customHeight="1" x14ac:dyDescent="0.2">
      <c r="A22" s="91"/>
      <c r="B22" s="93"/>
      <c r="C22" s="96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22" s="7" customFormat="1" ht="3" customHeight="1" x14ac:dyDescent="0.2">
      <c r="A23" s="91"/>
      <c r="B23" s="93"/>
      <c r="C23" s="96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22" s="7" customFormat="1" ht="39" customHeight="1" x14ac:dyDescent="0.2">
      <c r="A24" s="91"/>
      <c r="B24" s="93"/>
      <c r="C24" s="96"/>
      <c r="D24" s="102" t="s">
        <v>4</v>
      </c>
      <c r="E24" s="102" t="s">
        <v>5</v>
      </c>
      <c r="F24" s="101" t="s">
        <v>6</v>
      </c>
      <c r="G24" s="101"/>
      <c r="H24" s="101"/>
      <c r="I24" s="103" t="s">
        <v>211</v>
      </c>
      <c r="J24" s="104"/>
      <c r="K24" s="103" t="s">
        <v>212</v>
      </c>
      <c r="L24" s="104"/>
      <c r="M24" s="103" t="s">
        <v>213</v>
      </c>
      <c r="N24" s="104"/>
      <c r="O24" s="103" t="s">
        <v>214</v>
      </c>
      <c r="P24" s="104"/>
    </row>
    <row r="25" spans="1:22" s="7" customFormat="1" ht="12" x14ac:dyDescent="0.2">
      <c r="A25" s="91"/>
      <c r="B25" s="93"/>
      <c r="C25" s="96"/>
      <c r="D25" s="102"/>
      <c r="E25" s="102"/>
      <c r="F25" s="102" t="s">
        <v>11</v>
      </c>
      <c r="G25" s="103" t="s">
        <v>12</v>
      </c>
      <c r="H25" s="104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148</v>
      </c>
      <c r="P25" s="1" t="s">
        <v>149</v>
      </c>
    </row>
    <row r="26" spans="1:22" s="7" customFormat="1" ht="66.75" customHeight="1" x14ac:dyDescent="0.2">
      <c r="A26" s="91"/>
      <c r="B26" s="94"/>
      <c r="C26" s="97"/>
      <c r="D26" s="102"/>
      <c r="E26" s="102"/>
      <c r="F26" s="102"/>
      <c r="G26" s="2" t="s">
        <v>183</v>
      </c>
      <c r="H26" s="2" t="s">
        <v>19</v>
      </c>
      <c r="I26" s="1" t="s">
        <v>77</v>
      </c>
      <c r="J26" s="1" t="s">
        <v>78</v>
      </c>
      <c r="K26" s="1" t="s">
        <v>79</v>
      </c>
      <c r="L26" s="1" t="s">
        <v>164</v>
      </c>
      <c r="M26" s="1" t="s">
        <v>79</v>
      </c>
      <c r="N26" s="1" t="s">
        <v>184</v>
      </c>
      <c r="O26" s="1" t="s">
        <v>185</v>
      </c>
      <c r="P26" s="1" t="s">
        <v>150</v>
      </c>
    </row>
    <row r="27" spans="1:22" s="7" customFormat="1" ht="12" x14ac:dyDescent="0.2">
      <c r="A27" s="13">
        <v>1</v>
      </c>
      <c r="B27" s="3">
        <v>2</v>
      </c>
      <c r="C27" s="14">
        <v>3</v>
      </c>
      <c r="D27" s="3">
        <v>4</v>
      </c>
      <c r="E27" s="3">
        <v>5</v>
      </c>
      <c r="F27" s="3">
        <v>6</v>
      </c>
      <c r="G27" s="3">
        <v>8</v>
      </c>
      <c r="H27" s="3">
        <v>9</v>
      </c>
      <c r="I27" s="3">
        <v>10</v>
      </c>
      <c r="J27" s="3">
        <v>11</v>
      </c>
      <c r="K27" s="3">
        <v>12</v>
      </c>
      <c r="L27" s="3">
        <v>13</v>
      </c>
      <c r="M27" s="3">
        <v>14</v>
      </c>
      <c r="N27" s="3">
        <v>15</v>
      </c>
      <c r="O27" s="3">
        <v>16</v>
      </c>
      <c r="P27" s="3">
        <v>17</v>
      </c>
    </row>
    <row r="28" spans="1:22" s="7" customFormat="1" ht="14.25" x14ac:dyDescent="0.2">
      <c r="A28" s="5" t="s">
        <v>20</v>
      </c>
      <c r="B28" s="27" t="s">
        <v>101</v>
      </c>
      <c r="C28" s="28" t="s">
        <v>208</v>
      </c>
      <c r="D28" s="29">
        <f t="shared" ref="D28:P28" si="0">SUM(D45+D41+D29)</f>
        <v>2106</v>
      </c>
      <c r="E28" s="29">
        <f t="shared" si="0"/>
        <v>702</v>
      </c>
      <c r="F28" s="29">
        <f t="shared" si="0"/>
        <v>1404</v>
      </c>
      <c r="G28" s="29">
        <f t="shared" si="0"/>
        <v>745</v>
      </c>
      <c r="H28" s="29">
        <f t="shared" si="0"/>
        <v>0</v>
      </c>
      <c r="I28" s="29">
        <f t="shared" si="0"/>
        <v>476</v>
      </c>
      <c r="J28" s="29">
        <f t="shared" si="0"/>
        <v>664</v>
      </c>
      <c r="K28" s="29">
        <f t="shared" si="0"/>
        <v>126</v>
      </c>
      <c r="L28" s="29">
        <f t="shared" si="0"/>
        <v>138</v>
      </c>
      <c r="M28" s="29">
        <f t="shared" si="0"/>
        <v>0</v>
      </c>
      <c r="N28" s="29">
        <f t="shared" si="0"/>
        <v>0</v>
      </c>
      <c r="O28" s="29">
        <f t="shared" si="0"/>
        <v>0</v>
      </c>
      <c r="P28" s="29">
        <f t="shared" si="0"/>
        <v>0</v>
      </c>
    </row>
    <row r="29" spans="1:22" s="7" customFormat="1" ht="28.5" x14ac:dyDescent="0.2">
      <c r="A29" s="6" t="s">
        <v>81</v>
      </c>
      <c r="B29" s="30" t="s">
        <v>82</v>
      </c>
      <c r="C29" s="31" t="s">
        <v>189</v>
      </c>
      <c r="D29" s="32">
        <f>SUM(D30:D40)</f>
        <v>1316</v>
      </c>
      <c r="E29" s="32">
        <f>SUM(E30:E40)</f>
        <v>439</v>
      </c>
      <c r="F29" s="32">
        <f>SUM(F30:F40)</f>
        <v>877</v>
      </c>
      <c r="G29" s="32">
        <f>SUM(G30:G40)</f>
        <v>465</v>
      </c>
      <c r="H29" s="32">
        <f>SUM(H30:H39)</f>
        <v>0</v>
      </c>
      <c r="I29" s="32">
        <f t="shared" ref="I29:P29" si="1">SUM(I30:I40)</f>
        <v>304</v>
      </c>
      <c r="J29" s="32">
        <f t="shared" si="1"/>
        <v>426</v>
      </c>
      <c r="K29" s="32">
        <f t="shared" si="1"/>
        <v>78</v>
      </c>
      <c r="L29" s="32">
        <f t="shared" si="1"/>
        <v>69</v>
      </c>
      <c r="M29" s="32">
        <f t="shared" si="1"/>
        <v>0</v>
      </c>
      <c r="N29" s="32">
        <f t="shared" si="1"/>
        <v>0</v>
      </c>
      <c r="O29" s="32">
        <f t="shared" si="1"/>
        <v>0</v>
      </c>
      <c r="P29" s="32">
        <f t="shared" si="1"/>
        <v>0</v>
      </c>
    </row>
    <row r="30" spans="1:22" s="7" customFormat="1" x14ac:dyDescent="0.2">
      <c r="A30" s="77" t="s">
        <v>83</v>
      </c>
      <c r="B30" s="33" t="s">
        <v>179</v>
      </c>
      <c r="C30" s="34" t="s">
        <v>151</v>
      </c>
      <c r="D30" s="78">
        <v>117</v>
      </c>
      <c r="E30" s="78">
        <v>39</v>
      </c>
      <c r="F30" s="78">
        <v>78</v>
      </c>
      <c r="G30" s="78">
        <v>40</v>
      </c>
      <c r="H30" s="78"/>
      <c r="I30" s="78">
        <v>16</v>
      </c>
      <c r="J30" s="78">
        <v>23</v>
      </c>
      <c r="K30" s="78">
        <v>16</v>
      </c>
      <c r="L30" s="78">
        <v>23</v>
      </c>
      <c r="M30" s="78"/>
      <c r="N30" s="78"/>
      <c r="O30" s="78"/>
      <c r="P30" s="78"/>
    </row>
    <row r="31" spans="1:22" s="7" customFormat="1" x14ac:dyDescent="0.2">
      <c r="A31" s="77" t="s">
        <v>84</v>
      </c>
      <c r="B31" s="33" t="s">
        <v>180</v>
      </c>
      <c r="C31" s="34" t="s">
        <v>161</v>
      </c>
      <c r="D31" s="78">
        <v>176</v>
      </c>
      <c r="E31" s="78">
        <v>59</v>
      </c>
      <c r="F31" s="78">
        <v>117</v>
      </c>
      <c r="G31" s="78">
        <v>80</v>
      </c>
      <c r="H31" s="78"/>
      <c r="I31" s="78">
        <v>16</v>
      </c>
      <c r="J31" s="78">
        <v>23</v>
      </c>
      <c r="K31" s="78">
        <v>32</v>
      </c>
      <c r="L31" s="78">
        <v>46</v>
      </c>
      <c r="M31" s="78"/>
      <c r="N31" s="78"/>
      <c r="O31" s="78"/>
      <c r="P31" s="78"/>
    </row>
    <row r="32" spans="1:22" s="7" customFormat="1" x14ac:dyDescent="0.2">
      <c r="A32" s="77" t="s">
        <v>85</v>
      </c>
      <c r="B32" s="33" t="s">
        <v>29</v>
      </c>
      <c r="C32" s="34" t="s">
        <v>152</v>
      </c>
      <c r="D32" s="35">
        <f t="shared" ref="D32:D40" si="2">SUM(E32:F32)</f>
        <v>175</v>
      </c>
      <c r="E32" s="35">
        <v>58</v>
      </c>
      <c r="F32" s="35">
        <f t="shared" ref="F32:F40" si="3">SUM(I32:P32)</f>
        <v>117</v>
      </c>
      <c r="G32" s="36">
        <v>117</v>
      </c>
      <c r="H32" s="36"/>
      <c r="I32" s="36">
        <v>48</v>
      </c>
      <c r="J32" s="36">
        <v>69</v>
      </c>
      <c r="K32" s="37"/>
      <c r="L32" s="35"/>
      <c r="M32" s="35"/>
      <c r="N32" s="35"/>
      <c r="O32" s="35"/>
      <c r="P32" s="35"/>
    </row>
    <row r="33" spans="1:16" s="7" customFormat="1" x14ac:dyDescent="0.2">
      <c r="A33" s="77" t="s">
        <v>86</v>
      </c>
      <c r="B33" s="33" t="s">
        <v>198</v>
      </c>
      <c r="C33" s="34" t="s">
        <v>152</v>
      </c>
      <c r="D33" s="35">
        <f t="shared" si="2"/>
        <v>180</v>
      </c>
      <c r="E33" s="35">
        <v>60</v>
      </c>
      <c r="F33" s="35">
        <f t="shared" si="3"/>
        <v>120</v>
      </c>
      <c r="G33" s="36">
        <v>20</v>
      </c>
      <c r="H33" s="36"/>
      <c r="I33" s="36">
        <v>48</v>
      </c>
      <c r="J33" s="36">
        <v>72</v>
      </c>
      <c r="K33" s="37"/>
      <c r="L33" s="35"/>
      <c r="M33" s="35"/>
      <c r="N33" s="35"/>
      <c r="O33" s="35"/>
      <c r="P33" s="35"/>
    </row>
    <row r="34" spans="1:16" s="7" customFormat="1" x14ac:dyDescent="0.2">
      <c r="A34" s="77" t="s">
        <v>87</v>
      </c>
      <c r="B34" s="33" t="s">
        <v>30</v>
      </c>
      <c r="C34" s="34" t="s">
        <v>153</v>
      </c>
      <c r="D34" s="35">
        <f t="shared" si="2"/>
        <v>176</v>
      </c>
      <c r="E34" s="35">
        <v>59</v>
      </c>
      <c r="F34" s="35">
        <f t="shared" si="3"/>
        <v>117</v>
      </c>
      <c r="G34" s="36">
        <v>117</v>
      </c>
      <c r="H34" s="36"/>
      <c r="I34" s="36">
        <v>48</v>
      </c>
      <c r="J34" s="36">
        <v>69</v>
      </c>
      <c r="K34" s="37"/>
      <c r="L34" s="35"/>
      <c r="M34" s="35"/>
      <c r="N34" s="35"/>
      <c r="O34" s="35"/>
      <c r="P34" s="35"/>
    </row>
    <row r="35" spans="1:16" s="7" customFormat="1" x14ac:dyDescent="0.2">
      <c r="A35" s="77" t="s">
        <v>88</v>
      </c>
      <c r="B35" s="33" t="s">
        <v>178</v>
      </c>
      <c r="C35" s="34" t="s">
        <v>152</v>
      </c>
      <c r="D35" s="35">
        <f t="shared" si="2"/>
        <v>105</v>
      </c>
      <c r="E35" s="35">
        <v>35</v>
      </c>
      <c r="F35" s="35">
        <f t="shared" si="3"/>
        <v>70</v>
      </c>
      <c r="G35" s="36">
        <v>20</v>
      </c>
      <c r="H35" s="36"/>
      <c r="I35" s="36">
        <v>32</v>
      </c>
      <c r="J35" s="36">
        <v>38</v>
      </c>
      <c r="K35" s="37"/>
      <c r="L35" s="35"/>
      <c r="M35" s="35"/>
      <c r="N35" s="35"/>
      <c r="O35" s="35"/>
      <c r="P35" s="35"/>
    </row>
    <row r="36" spans="1:16" s="7" customFormat="1" x14ac:dyDescent="0.2">
      <c r="A36" s="77" t="s">
        <v>89</v>
      </c>
      <c r="B36" s="33" t="s">
        <v>104</v>
      </c>
      <c r="C36" s="34" t="s">
        <v>152</v>
      </c>
      <c r="D36" s="35">
        <f t="shared" si="2"/>
        <v>117</v>
      </c>
      <c r="E36" s="35">
        <v>39</v>
      </c>
      <c r="F36" s="35">
        <f t="shared" si="3"/>
        <v>78</v>
      </c>
      <c r="G36" s="36">
        <v>35</v>
      </c>
      <c r="H36" s="36"/>
      <c r="I36" s="36">
        <v>32</v>
      </c>
      <c r="J36" s="36">
        <v>46</v>
      </c>
      <c r="K36" s="37"/>
      <c r="L36" s="35"/>
      <c r="M36" s="35"/>
      <c r="N36" s="35"/>
      <c r="O36" s="35"/>
      <c r="P36" s="35"/>
    </row>
    <row r="37" spans="1:16" s="7" customFormat="1" ht="29.25" customHeight="1" x14ac:dyDescent="0.2">
      <c r="A37" s="77" t="s">
        <v>90</v>
      </c>
      <c r="B37" s="33" t="s">
        <v>105</v>
      </c>
      <c r="C37" s="34" t="s">
        <v>154</v>
      </c>
      <c r="D37" s="35">
        <f t="shared" si="2"/>
        <v>108</v>
      </c>
      <c r="E37" s="35">
        <v>36</v>
      </c>
      <c r="F37" s="35">
        <f t="shared" si="3"/>
        <v>72</v>
      </c>
      <c r="G37" s="81">
        <v>16</v>
      </c>
      <c r="H37" s="36"/>
      <c r="I37" s="36">
        <v>16</v>
      </c>
      <c r="J37" s="36">
        <v>26</v>
      </c>
      <c r="K37" s="37">
        <v>30</v>
      </c>
      <c r="L37" s="35"/>
      <c r="M37" s="35"/>
      <c r="N37" s="35"/>
      <c r="O37" s="35"/>
      <c r="P37" s="35"/>
    </row>
    <row r="38" spans="1:16" s="7" customFormat="1" x14ac:dyDescent="0.2">
      <c r="A38" s="77" t="s">
        <v>91</v>
      </c>
      <c r="B38" s="33" t="s">
        <v>106</v>
      </c>
      <c r="C38" s="34" t="s">
        <v>152</v>
      </c>
      <c r="D38" s="35">
        <f t="shared" si="2"/>
        <v>54</v>
      </c>
      <c r="E38" s="35">
        <v>18</v>
      </c>
      <c r="F38" s="35">
        <f t="shared" si="3"/>
        <v>36</v>
      </c>
      <c r="G38" s="36">
        <v>6</v>
      </c>
      <c r="H38" s="36"/>
      <c r="I38" s="36">
        <v>16</v>
      </c>
      <c r="J38" s="36">
        <v>20</v>
      </c>
      <c r="K38" s="38"/>
      <c r="L38" s="39"/>
      <c r="M38" s="39"/>
      <c r="N38" s="39"/>
      <c r="O38" s="39"/>
      <c r="P38" s="39"/>
    </row>
    <row r="39" spans="1:16" s="7" customFormat="1" x14ac:dyDescent="0.2">
      <c r="A39" s="77" t="s">
        <v>107</v>
      </c>
      <c r="B39" s="33" t="s">
        <v>92</v>
      </c>
      <c r="C39" s="34" t="s">
        <v>152</v>
      </c>
      <c r="D39" s="35">
        <f t="shared" si="2"/>
        <v>54</v>
      </c>
      <c r="E39" s="35">
        <v>18</v>
      </c>
      <c r="F39" s="35">
        <f t="shared" si="3"/>
        <v>36</v>
      </c>
      <c r="G39" s="36">
        <v>6</v>
      </c>
      <c r="H39" s="36"/>
      <c r="I39" s="36">
        <v>16</v>
      </c>
      <c r="J39" s="36">
        <v>20</v>
      </c>
      <c r="K39" s="38"/>
      <c r="L39" s="38"/>
      <c r="M39" s="38"/>
      <c r="N39" s="38"/>
      <c r="O39" s="38"/>
      <c r="P39" s="38"/>
    </row>
    <row r="40" spans="1:16" s="7" customFormat="1" x14ac:dyDescent="0.2">
      <c r="A40" s="77" t="s">
        <v>186</v>
      </c>
      <c r="B40" s="33" t="s">
        <v>93</v>
      </c>
      <c r="C40" s="34" t="s">
        <v>152</v>
      </c>
      <c r="D40" s="35">
        <f t="shared" si="2"/>
        <v>54</v>
      </c>
      <c r="E40" s="35">
        <v>18</v>
      </c>
      <c r="F40" s="35">
        <f t="shared" si="3"/>
        <v>36</v>
      </c>
      <c r="G40" s="62">
        <v>8</v>
      </c>
      <c r="H40" s="40"/>
      <c r="I40" s="62">
        <v>16</v>
      </c>
      <c r="J40" s="62">
        <v>20</v>
      </c>
      <c r="K40" s="40"/>
      <c r="L40" s="40"/>
      <c r="M40" s="40"/>
      <c r="N40" s="40"/>
      <c r="O40" s="40"/>
      <c r="P40" s="40"/>
    </row>
    <row r="41" spans="1:16" s="7" customFormat="1" ht="28.5" x14ac:dyDescent="0.2">
      <c r="A41" s="6" t="s">
        <v>94</v>
      </c>
      <c r="B41" s="30" t="s">
        <v>102</v>
      </c>
      <c r="C41" s="31" t="s">
        <v>163</v>
      </c>
      <c r="D41" s="41">
        <f t="shared" ref="D41:E41" si="4">SUM(D42:D44)</f>
        <v>682</v>
      </c>
      <c r="E41" s="41">
        <f t="shared" si="4"/>
        <v>227</v>
      </c>
      <c r="F41" s="41">
        <f>SUM(F42:F44)</f>
        <v>455</v>
      </c>
      <c r="G41" s="41">
        <f t="shared" ref="G41:P41" si="5">SUM(G42:G44)</f>
        <v>260</v>
      </c>
      <c r="H41" s="41">
        <f t="shared" si="5"/>
        <v>0</v>
      </c>
      <c r="I41" s="41">
        <f>SUM(I42:I44)</f>
        <v>140</v>
      </c>
      <c r="J41" s="41">
        <f t="shared" si="5"/>
        <v>198</v>
      </c>
      <c r="K41" s="41">
        <f t="shared" si="5"/>
        <v>48</v>
      </c>
      <c r="L41" s="41">
        <f t="shared" si="5"/>
        <v>69</v>
      </c>
      <c r="M41" s="41">
        <f t="shared" si="5"/>
        <v>0</v>
      </c>
      <c r="N41" s="41">
        <f t="shared" si="5"/>
        <v>0</v>
      </c>
      <c r="O41" s="41">
        <f t="shared" si="5"/>
        <v>0</v>
      </c>
      <c r="P41" s="41">
        <f t="shared" si="5"/>
        <v>0</v>
      </c>
    </row>
    <row r="42" spans="1:16" s="7" customFormat="1" ht="30" x14ac:dyDescent="0.2">
      <c r="A42" s="21" t="s">
        <v>96</v>
      </c>
      <c r="B42" s="33" t="s">
        <v>95</v>
      </c>
      <c r="C42" s="34" t="s">
        <v>151</v>
      </c>
      <c r="D42" s="42">
        <f>SUM(E42:F42)</f>
        <v>351</v>
      </c>
      <c r="E42" s="43">
        <v>117</v>
      </c>
      <c r="F42" s="43">
        <f>SUM(I42:P42)</f>
        <v>234</v>
      </c>
      <c r="G42" s="36">
        <v>90</v>
      </c>
      <c r="H42" s="36"/>
      <c r="I42" s="36">
        <v>48</v>
      </c>
      <c r="J42" s="36">
        <v>69</v>
      </c>
      <c r="K42" s="37">
        <v>48</v>
      </c>
      <c r="L42" s="37">
        <v>69</v>
      </c>
      <c r="M42" s="38"/>
      <c r="N42" s="38"/>
      <c r="O42" s="38"/>
      <c r="P42" s="38"/>
    </row>
    <row r="43" spans="1:16" s="7" customFormat="1" x14ac:dyDescent="0.2">
      <c r="A43" s="21" t="s">
        <v>98</v>
      </c>
      <c r="B43" s="33" t="s">
        <v>97</v>
      </c>
      <c r="C43" s="34" t="s">
        <v>152</v>
      </c>
      <c r="D43" s="42">
        <f t="shared" ref="D43:D44" si="6">SUM(E43:F43)</f>
        <v>150</v>
      </c>
      <c r="E43" s="43">
        <v>50</v>
      </c>
      <c r="F43" s="43">
        <f t="shared" ref="F43:F44" si="7">SUM(I43:P43)</f>
        <v>100</v>
      </c>
      <c r="G43" s="36">
        <v>90</v>
      </c>
      <c r="H43" s="36"/>
      <c r="I43" s="36">
        <v>44</v>
      </c>
      <c r="J43" s="36">
        <v>56</v>
      </c>
      <c r="K43" s="38"/>
      <c r="L43" s="38"/>
      <c r="M43" s="38"/>
      <c r="N43" s="38"/>
      <c r="O43" s="38"/>
      <c r="P43" s="38"/>
    </row>
    <row r="44" spans="1:16" s="7" customFormat="1" x14ac:dyDescent="0.2">
      <c r="A44" s="21" t="s">
        <v>187</v>
      </c>
      <c r="B44" s="33" t="s">
        <v>108</v>
      </c>
      <c r="C44" s="34" t="s">
        <v>155</v>
      </c>
      <c r="D44" s="42">
        <f t="shared" si="6"/>
        <v>181</v>
      </c>
      <c r="E44" s="43">
        <v>60</v>
      </c>
      <c r="F44" s="43">
        <f t="shared" si="7"/>
        <v>121</v>
      </c>
      <c r="G44" s="36">
        <v>80</v>
      </c>
      <c r="H44" s="36"/>
      <c r="I44" s="36">
        <v>48</v>
      </c>
      <c r="J44" s="36">
        <v>73</v>
      </c>
      <c r="K44" s="38"/>
      <c r="L44" s="38"/>
      <c r="M44" s="38"/>
      <c r="N44" s="38"/>
      <c r="O44" s="38"/>
      <c r="P44" s="38"/>
    </row>
    <row r="45" spans="1:16" s="7" customFormat="1" ht="15.75" customHeight="1" x14ac:dyDescent="0.2">
      <c r="A45" s="22" t="s">
        <v>99</v>
      </c>
      <c r="B45" s="44" t="s">
        <v>100</v>
      </c>
      <c r="C45" s="45" t="s">
        <v>207</v>
      </c>
      <c r="D45" s="69">
        <f t="shared" ref="D45:I45" si="8">SUM(D46:D47)</f>
        <v>108</v>
      </c>
      <c r="E45" s="69">
        <f t="shared" si="8"/>
        <v>36</v>
      </c>
      <c r="F45" s="69">
        <f t="shared" si="8"/>
        <v>72</v>
      </c>
      <c r="G45" s="69">
        <f t="shared" si="8"/>
        <v>20</v>
      </c>
      <c r="H45" s="69">
        <f t="shared" si="8"/>
        <v>0</v>
      </c>
      <c r="I45" s="69">
        <f t="shared" si="8"/>
        <v>32</v>
      </c>
      <c r="J45" s="69">
        <f>SUM(J46:J47)</f>
        <v>40</v>
      </c>
      <c r="K45" s="69">
        <f t="shared" ref="K45:P45" si="9">SUM(K46)</f>
        <v>0</v>
      </c>
      <c r="L45" s="69">
        <f t="shared" si="9"/>
        <v>0</v>
      </c>
      <c r="M45" s="69">
        <f t="shared" si="9"/>
        <v>0</v>
      </c>
      <c r="N45" s="69">
        <f t="shared" si="9"/>
        <v>0</v>
      </c>
      <c r="O45" s="69">
        <f t="shared" si="9"/>
        <v>0</v>
      </c>
      <c r="P45" s="69">
        <f t="shared" si="9"/>
        <v>0</v>
      </c>
    </row>
    <row r="46" spans="1:16" s="7" customFormat="1" x14ac:dyDescent="0.2">
      <c r="A46" s="21" t="s">
        <v>188</v>
      </c>
      <c r="B46" s="33" t="s">
        <v>197</v>
      </c>
      <c r="C46" s="34" t="s">
        <v>152</v>
      </c>
      <c r="D46" s="42">
        <f>SUM(E46:F46)</f>
        <v>54</v>
      </c>
      <c r="E46" s="43">
        <v>18</v>
      </c>
      <c r="F46" s="43">
        <f>SUM(I46:P46)</f>
        <v>36</v>
      </c>
      <c r="G46" s="81">
        <v>10</v>
      </c>
      <c r="H46" s="36"/>
      <c r="I46" s="36">
        <v>16</v>
      </c>
      <c r="J46" s="36">
        <v>20</v>
      </c>
      <c r="K46" s="38"/>
      <c r="L46" s="38"/>
      <c r="M46" s="38"/>
      <c r="N46" s="38"/>
      <c r="O46" s="38"/>
      <c r="P46" s="38"/>
    </row>
    <row r="47" spans="1:16" s="7" customFormat="1" x14ac:dyDescent="0.2">
      <c r="A47" s="21" t="s">
        <v>204</v>
      </c>
      <c r="B47" s="33" t="s">
        <v>205</v>
      </c>
      <c r="C47" s="34" t="s">
        <v>152</v>
      </c>
      <c r="D47" s="42">
        <f>SUM(E47:F47)</f>
        <v>54</v>
      </c>
      <c r="E47" s="43">
        <v>18</v>
      </c>
      <c r="F47" s="43">
        <f>SUM(I47:P47)</f>
        <v>36</v>
      </c>
      <c r="G47" s="81">
        <v>10</v>
      </c>
      <c r="H47" s="36"/>
      <c r="I47" s="36">
        <v>16</v>
      </c>
      <c r="J47" s="36">
        <v>20</v>
      </c>
      <c r="K47" s="38"/>
      <c r="L47" s="38"/>
      <c r="M47" s="38"/>
      <c r="N47" s="38"/>
      <c r="O47" s="38"/>
      <c r="P47" s="38"/>
    </row>
    <row r="48" spans="1:16" s="7" customFormat="1" ht="12.75" x14ac:dyDescent="0.2">
      <c r="A48" s="21"/>
      <c r="B48" s="67" t="s">
        <v>181</v>
      </c>
      <c r="C48" s="14"/>
      <c r="D48" s="70">
        <v>18</v>
      </c>
      <c r="E48" s="71"/>
      <c r="F48" s="71">
        <v>18</v>
      </c>
      <c r="G48" s="68"/>
      <c r="H48" s="68"/>
      <c r="I48" s="68"/>
      <c r="J48" s="68"/>
      <c r="K48" s="72"/>
      <c r="L48" s="72"/>
      <c r="M48" s="72"/>
      <c r="N48" s="72"/>
      <c r="O48" s="72"/>
      <c r="P48" s="72"/>
    </row>
    <row r="49" spans="1:16" s="7" customFormat="1" ht="28.5" x14ac:dyDescent="0.2">
      <c r="A49" s="5" t="s">
        <v>21</v>
      </c>
      <c r="B49" s="27" t="s">
        <v>22</v>
      </c>
      <c r="C49" s="28" t="s">
        <v>206</v>
      </c>
      <c r="D49" s="46">
        <f>SUM(D50:D54)</f>
        <v>702</v>
      </c>
      <c r="E49" s="46">
        <f t="shared" ref="E49:P49" si="10">SUM(E50:E54)</f>
        <v>234</v>
      </c>
      <c r="F49" s="46">
        <f t="shared" si="10"/>
        <v>468</v>
      </c>
      <c r="G49" s="46">
        <f t="shared" si="10"/>
        <v>368</v>
      </c>
      <c r="H49" s="46">
        <f t="shared" si="10"/>
        <v>0</v>
      </c>
      <c r="I49" s="46">
        <f t="shared" si="10"/>
        <v>36</v>
      </c>
      <c r="J49" s="46">
        <f t="shared" si="10"/>
        <v>0</v>
      </c>
      <c r="K49" s="46">
        <f t="shared" si="10"/>
        <v>112</v>
      </c>
      <c r="L49" s="46">
        <f t="shared" si="10"/>
        <v>60</v>
      </c>
      <c r="M49" s="46">
        <f t="shared" si="10"/>
        <v>64</v>
      </c>
      <c r="N49" s="46">
        <f t="shared" si="10"/>
        <v>132</v>
      </c>
      <c r="O49" s="46">
        <f t="shared" si="10"/>
        <v>28</v>
      </c>
      <c r="P49" s="46">
        <f t="shared" si="10"/>
        <v>36</v>
      </c>
    </row>
    <row r="50" spans="1:16" s="7" customFormat="1" x14ac:dyDescent="0.2">
      <c r="A50" s="20" t="s">
        <v>23</v>
      </c>
      <c r="B50" s="47" t="s">
        <v>24</v>
      </c>
      <c r="C50" s="34" t="s">
        <v>156</v>
      </c>
      <c r="D50" s="35">
        <f t="shared" ref="D50:D52" si="11">SUM(E50:F50)</f>
        <v>60</v>
      </c>
      <c r="E50" s="35">
        <v>12</v>
      </c>
      <c r="F50" s="35">
        <f>SUM(I50:P50)</f>
        <v>48</v>
      </c>
      <c r="G50" s="35">
        <v>8</v>
      </c>
      <c r="H50" s="35"/>
      <c r="I50" s="35"/>
      <c r="J50" s="37"/>
      <c r="K50" s="37"/>
      <c r="L50" s="37"/>
      <c r="M50" s="37"/>
      <c r="N50" s="37">
        <v>48</v>
      </c>
      <c r="O50" s="37"/>
      <c r="P50" s="37"/>
    </row>
    <row r="51" spans="1:16" s="7" customFormat="1" x14ac:dyDescent="0.2">
      <c r="A51" s="20" t="s">
        <v>25</v>
      </c>
      <c r="B51" s="47" t="s">
        <v>27</v>
      </c>
      <c r="C51" s="34" t="s">
        <v>156</v>
      </c>
      <c r="D51" s="35">
        <f t="shared" si="11"/>
        <v>60</v>
      </c>
      <c r="E51" s="35">
        <v>12</v>
      </c>
      <c r="F51" s="35">
        <f t="shared" ref="F51:F54" si="12">SUM(I51:P51)</f>
        <v>48</v>
      </c>
      <c r="G51" s="35">
        <v>8</v>
      </c>
      <c r="H51" s="35"/>
      <c r="I51" s="35"/>
      <c r="J51" s="37"/>
      <c r="K51" s="37">
        <v>48</v>
      </c>
      <c r="L51" s="37"/>
      <c r="M51" s="37"/>
      <c r="N51" s="37"/>
      <c r="O51" s="37"/>
      <c r="P51" s="37"/>
    </row>
    <row r="52" spans="1:16" s="7" customFormat="1" x14ac:dyDescent="0.2">
      <c r="A52" s="20" t="s">
        <v>26</v>
      </c>
      <c r="B52" s="47" t="s">
        <v>29</v>
      </c>
      <c r="C52" s="34" t="s">
        <v>157</v>
      </c>
      <c r="D52" s="35">
        <f t="shared" si="11"/>
        <v>192</v>
      </c>
      <c r="E52" s="35">
        <v>24</v>
      </c>
      <c r="F52" s="35">
        <f t="shared" si="12"/>
        <v>168</v>
      </c>
      <c r="G52" s="35">
        <v>168</v>
      </c>
      <c r="H52" s="35"/>
      <c r="I52" s="35"/>
      <c r="J52" s="37"/>
      <c r="K52" s="37">
        <v>32</v>
      </c>
      <c r="L52" s="37">
        <v>30</v>
      </c>
      <c r="M52" s="37">
        <v>32</v>
      </c>
      <c r="N52" s="37">
        <v>42</v>
      </c>
      <c r="O52" s="37">
        <v>14</v>
      </c>
      <c r="P52" s="37">
        <v>18</v>
      </c>
    </row>
    <row r="53" spans="1:16" s="7" customFormat="1" x14ac:dyDescent="0.2">
      <c r="A53" s="20" t="s">
        <v>28</v>
      </c>
      <c r="B53" s="47" t="s">
        <v>30</v>
      </c>
      <c r="C53" s="34" t="s">
        <v>158</v>
      </c>
      <c r="D53" s="35">
        <f t="shared" ref="D53:D54" si="13">SUM(E53:F53)</f>
        <v>336</v>
      </c>
      <c r="E53" s="35">
        <v>168</v>
      </c>
      <c r="F53" s="35">
        <f t="shared" si="12"/>
        <v>168</v>
      </c>
      <c r="G53" s="35">
        <v>166</v>
      </c>
      <c r="H53" s="35"/>
      <c r="I53" s="35"/>
      <c r="J53" s="37"/>
      <c r="K53" s="37">
        <v>32</v>
      </c>
      <c r="L53" s="37">
        <v>30</v>
      </c>
      <c r="M53" s="37">
        <v>32</v>
      </c>
      <c r="N53" s="37">
        <v>42</v>
      </c>
      <c r="O53" s="37">
        <v>14</v>
      </c>
      <c r="P53" s="37">
        <v>18</v>
      </c>
    </row>
    <row r="54" spans="1:16" s="7" customFormat="1" x14ac:dyDescent="0.2">
      <c r="A54" s="26" t="s">
        <v>119</v>
      </c>
      <c r="B54" s="48" t="s">
        <v>201</v>
      </c>
      <c r="C54" s="34" t="s">
        <v>159</v>
      </c>
      <c r="D54" s="35">
        <f t="shared" si="13"/>
        <v>54</v>
      </c>
      <c r="E54" s="35">
        <v>18</v>
      </c>
      <c r="F54" s="35">
        <f t="shared" si="12"/>
        <v>36</v>
      </c>
      <c r="G54" s="35">
        <v>18</v>
      </c>
      <c r="H54" s="35"/>
      <c r="I54" s="35">
        <v>36</v>
      </c>
      <c r="J54" s="37"/>
      <c r="K54" s="37"/>
      <c r="L54" s="37"/>
      <c r="M54" s="37"/>
      <c r="N54" s="37"/>
      <c r="O54" s="37"/>
      <c r="P54" s="37"/>
    </row>
    <row r="55" spans="1:16" s="11" customFormat="1" ht="28.5" x14ac:dyDescent="0.2">
      <c r="A55" s="23" t="s">
        <v>31</v>
      </c>
      <c r="B55" s="49" t="s">
        <v>32</v>
      </c>
      <c r="C55" s="28" t="s">
        <v>193</v>
      </c>
      <c r="D55" s="46">
        <f>SUM(D56:D58)</f>
        <v>267</v>
      </c>
      <c r="E55" s="46">
        <f t="shared" ref="E55:P55" si="14">SUM(E56:E58)</f>
        <v>89</v>
      </c>
      <c r="F55" s="46">
        <f t="shared" si="14"/>
        <v>178</v>
      </c>
      <c r="G55" s="46">
        <f t="shared" si="14"/>
        <v>100</v>
      </c>
      <c r="H55" s="46">
        <f t="shared" si="14"/>
        <v>0</v>
      </c>
      <c r="I55" s="46">
        <f t="shared" si="14"/>
        <v>0</v>
      </c>
      <c r="J55" s="46">
        <f t="shared" si="14"/>
        <v>0</v>
      </c>
      <c r="K55" s="46">
        <f t="shared" si="14"/>
        <v>100</v>
      </c>
      <c r="L55" s="46">
        <f t="shared" si="14"/>
        <v>30</v>
      </c>
      <c r="M55" s="46">
        <f t="shared" si="14"/>
        <v>48</v>
      </c>
      <c r="N55" s="46">
        <f t="shared" si="14"/>
        <v>0</v>
      </c>
      <c r="O55" s="46">
        <f t="shared" si="14"/>
        <v>0</v>
      </c>
      <c r="P55" s="46">
        <f t="shared" si="14"/>
        <v>0</v>
      </c>
    </row>
    <row r="56" spans="1:16" s="11" customFormat="1" x14ac:dyDescent="0.2">
      <c r="A56" s="20" t="s">
        <v>33</v>
      </c>
      <c r="B56" s="47" t="s">
        <v>103</v>
      </c>
      <c r="C56" s="34" t="s">
        <v>156</v>
      </c>
      <c r="D56" s="35">
        <f>SUM(E56:F56)</f>
        <v>72</v>
      </c>
      <c r="E56" s="35">
        <v>24</v>
      </c>
      <c r="F56" s="35">
        <f>SUM(I56:P56)</f>
        <v>48</v>
      </c>
      <c r="G56" s="35">
        <v>28</v>
      </c>
      <c r="H56" s="35"/>
      <c r="I56" s="35"/>
      <c r="J56" s="35"/>
      <c r="K56" s="35"/>
      <c r="L56" s="35"/>
      <c r="M56" s="35">
        <v>48</v>
      </c>
      <c r="N56" s="35"/>
      <c r="O56" s="35"/>
      <c r="P56" s="35"/>
    </row>
    <row r="57" spans="1:16" s="7" customFormat="1" x14ac:dyDescent="0.2">
      <c r="A57" s="20" t="s">
        <v>34</v>
      </c>
      <c r="B57" s="47" t="s">
        <v>110</v>
      </c>
      <c r="C57" s="34" t="s">
        <v>156</v>
      </c>
      <c r="D57" s="35">
        <f t="shared" ref="D57:D58" si="15">SUM(E57:F57)</f>
        <v>54</v>
      </c>
      <c r="E57" s="35">
        <v>18</v>
      </c>
      <c r="F57" s="35">
        <f t="shared" ref="F57:F58" si="16">SUM(I57:P57)</f>
        <v>36</v>
      </c>
      <c r="G57" s="35">
        <v>0</v>
      </c>
      <c r="H57" s="35"/>
      <c r="I57" s="35"/>
      <c r="J57" s="35"/>
      <c r="K57" s="35">
        <v>36</v>
      </c>
      <c r="L57" s="35"/>
      <c r="M57" s="35"/>
      <c r="N57" s="35"/>
      <c r="O57" s="35"/>
      <c r="P57" s="35"/>
    </row>
    <row r="58" spans="1:16" s="7" customFormat="1" ht="30" x14ac:dyDescent="0.2">
      <c r="A58" s="20" t="s">
        <v>109</v>
      </c>
      <c r="B58" s="47" t="s">
        <v>120</v>
      </c>
      <c r="C58" s="34" t="s">
        <v>152</v>
      </c>
      <c r="D58" s="35">
        <f t="shared" si="15"/>
        <v>141</v>
      </c>
      <c r="E58" s="35">
        <v>47</v>
      </c>
      <c r="F58" s="35">
        <f t="shared" si="16"/>
        <v>94</v>
      </c>
      <c r="G58" s="35">
        <v>72</v>
      </c>
      <c r="H58" s="35"/>
      <c r="I58" s="35"/>
      <c r="J58" s="35"/>
      <c r="K58" s="35">
        <v>64</v>
      </c>
      <c r="L58" s="35">
        <v>30</v>
      </c>
      <c r="M58" s="35"/>
      <c r="N58" s="35"/>
      <c r="O58" s="35"/>
      <c r="P58" s="35"/>
    </row>
    <row r="59" spans="1:16" s="7" customFormat="1" ht="14.25" x14ac:dyDescent="0.2">
      <c r="A59" s="23" t="s">
        <v>35</v>
      </c>
      <c r="B59" s="49" t="s">
        <v>36</v>
      </c>
      <c r="C59" s="28" t="s">
        <v>196</v>
      </c>
      <c r="D59" s="46">
        <f>SUM(D68+D60)</f>
        <v>4467</v>
      </c>
      <c r="E59" s="46">
        <f>SUM(E68+E60)</f>
        <v>1189</v>
      </c>
      <c r="F59" s="46">
        <f>SUM(F68+F60)</f>
        <v>3278</v>
      </c>
      <c r="G59" s="46">
        <f>SUM(G68+G60)</f>
        <v>1338</v>
      </c>
      <c r="H59" s="46">
        <f t="shared" ref="H59:I59" si="17">SUM(H68+H60)</f>
        <v>30</v>
      </c>
      <c r="I59" s="46">
        <f t="shared" si="17"/>
        <v>64</v>
      </c>
      <c r="J59" s="46">
        <f>SUM(J68+J60)</f>
        <v>164</v>
      </c>
      <c r="K59" s="46">
        <f t="shared" ref="K59:P59" si="18">SUM(K68+K60)</f>
        <v>238</v>
      </c>
      <c r="L59" s="46">
        <f t="shared" si="18"/>
        <v>636</v>
      </c>
      <c r="M59" s="46">
        <f t="shared" si="18"/>
        <v>464</v>
      </c>
      <c r="N59" s="46">
        <f t="shared" si="18"/>
        <v>696</v>
      </c>
      <c r="O59" s="46">
        <f t="shared" si="18"/>
        <v>584</v>
      </c>
      <c r="P59" s="46">
        <f t="shared" si="18"/>
        <v>432</v>
      </c>
    </row>
    <row r="60" spans="1:16" s="7" customFormat="1" ht="14.25" x14ac:dyDescent="0.2">
      <c r="A60" s="25" t="s">
        <v>37</v>
      </c>
      <c r="B60" s="50" t="s">
        <v>38</v>
      </c>
      <c r="C60" s="51" t="s">
        <v>190</v>
      </c>
      <c r="D60" s="52">
        <f t="shared" ref="D60:I60" si="19">SUM(D61:D67)</f>
        <v>1018</v>
      </c>
      <c r="E60" s="52">
        <f t="shared" si="19"/>
        <v>339</v>
      </c>
      <c r="F60" s="52">
        <f t="shared" si="19"/>
        <v>679</v>
      </c>
      <c r="G60" s="52">
        <f t="shared" si="19"/>
        <v>227</v>
      </c>
      <c r="H60" s="52">
        <f t="shared" si="19"/>
        <v>0</v>
      </c>
      <c r="I60" s="52">
        <f t="shared" si="19"/>
        <v>64</v>
      </c>
      <c r="J60" s="52">
        <f t="shared" ref="J60:P60" si="20">SUM(J61:J67)</f>
        <v>164</v>
      </c>
      <c r="K60" s="52">
        <f t="shared" si="20"/>
        <v>146</v>
      </c>
      <c r="L60" s="52">
        <f t="shared" si="20"/>
        <v>94</v>
      </c>
      <c r="M60" s="52">
        <f t="shared" si="20"/>
        <v>80</v>
      </c>
      <c r="N60" s="52">
        <f t="shared" si="20"/>
        <v>78</v>
      </c>
      <c r="O60" s="52">
        <f t="shared" si="20"/>
        <v>35</v>
      </c>
      <c r="P60" s="52">
        <f t="shared" si="20"/>
        <v>18</v>
      </c>
    </row>
    <row r="61" spans="1:16" s="7" customFormat="1" x14ac:dyDescent="0.2">
      <c r="A61" s="20" t="s">
        <v>39</v>
      </c>
      <c r="B61" s="47" t="s">
        <v>124</v>
      </c>
      <c r="C61" s="34" t="s">
        <v>159</v>
      </c>
      <c r="D61" s="35">
        <f>SUM(E61:F61)</f>
        <v>96</v>
      </c>
      <c r="E61" s="35">
        <v>32</v>
      </c>
      <c r="F61" s="35">
        <f>SUM(I61:P61)</f>
        <v>64</v>
      </c>
      <c r="G61" s="35">
        <v>50</v>
      </c>
      <c r="H61" s="35"/>
      <c r="I61" s="35">
        <v>64</v>
      </c>
      <c r="J61" s="35"/>
      <c r="K61" s="35"/>
      <c r="L61" s="35"/>
      <c r="M61" s="35"/>
      <c r="N61" s="35"/>
      <c r="O61" s="35"/>
      <c r="P61" s="35"/>
    </row>
    <row r="62" spans="1:16" s="7" customFormat="1" ht="30" x14ac:dyDescent="0.2">
      <c r="A62" s="20" t="s">
        <v>40</v>
      </c>
      <c r="B62" s="47" t="s">
        <v>125</v>
      </c>
      <c r="C62" s="34" t="s">
        <v>159</v>
      </c>
      <c r="D62" s="35">
        <f t="shared" ref="D62:D67" si="21">SUM(E62:F62)</f>
        <v>72</v>
      </c>
      <c r="E62" s="35">
        <v>24</v>
      </c>
      <c r="F62" s="35">
        <f t="shared" ref="F62:F67" si="22">SUM(I62:P62)</f>
        <v>48</v>
      </c>
      <c r="G62" s="35">
        <v>9</v>
      </c>
      <c r="H62" s="35"/>
      <c r="I62" s="35"/>
      <c r="J62" s="35"/>
      <c r="K62" s="35"/>
      <c r="L62" s="35"/>
      <c r="M62" s="35">
        <v>48</v>
      </c>
      <c r="N62" s="35"/>
      <c r="O62" s="35"/>
      <c r="P62" s="35"/>
    </row>
    <row r="63" spans="1:16" s="7" customFormat="1" x14ac:dyDescent="0.2">
      <c r="A63" s="20" t="s">
        <v>41</v>
      </c>
      <c r="B63" s="47" t="s">
        <v>126</v>
      </c>
      <c r="C63" s="34" t="s">
        <v>155</v>
      </c>
      <c r="D63" s="35">
        <f t="shared" si="21"/>
        <v>117</v>
      </c>
      <c r="E63" s="35">
        <v>39</v>
      </c>
      <c r="F63" s="35">
        <f t="shared" si="22"/>
        <v>78</v>
      </c>
      <c r="G63" s="35">
        <v>8</v>
      </c>
      <c r="H63" s="35"/>
      <c r="I63" s="35"/>
      <c r="J63" s="35">
        <v>46</v>
      </c>
      <c r="K63" s="35">
        <v>32</v>
      </c>
      <c r="L63" s="35"/>
      <c r="M63" s="35"/>
      <c r="N63" s="35"/>
      <c r="O63" s="35"/>
      <c r="P63" s="35"/>
    </row>
    <row r="64" spans="1:16" s="7" customFormat="1" x14ac:dyDescent="0.2">
      <c r="A64" s="20" t="s">
        <v>42</v>
      </c>
      <c r="B64" s="47" t="s">
        <v>127</v>
      </c>
      <c r="C64" s="34" t="s">
        <v>151</v>
      </c>
      <c r="D64" s="35">
        <f t="shared" si="21"/>
        <v>215</v>
      </c>
      <c r="E64" s="35">
        <v>72</v>
      </c>
      <c r="F64" s="35">
        <f t="shared" si="22"/>
        <v>143</v>
      </c>
      <c r="G64" s="35">
        <v>94</v>
      </c>
      <c r="H64" s="35"/>
      <c r="I64" s="35"/>
      <c r="J64" s="35">
        <v>49</v>
      </c>
      <c r="K64" s="35">
        <v>32</v>
      </c>
      <c r="L64" s="35">
        <v>30</v>
      </c>
      <c r="M64" s="35">
        <v>32</v>
      </c>
      <c r="N64" s="35"/>
      <c r="O64" s="35"/>
      <c r="P64" s="35"/>
    </row>
    <row r="65" spans="1:21" s="7" customFormat="1" x14ac:dyDescent="0.2">
      <c r="A65" s="20" t="s">
        <v>43</v>
      </c>
      <c r="B65" s="47" t="s">
        <v>128</v>
      </c>
      <c r="C65" s="34" t="s">
        <v>154</v>
      </c>
      <c r="D65" s="35">
        <f t="shared" si="21"/>
        <v>220</v>
      </c>
      <c r="E65" s="35">
        <v>73</v>
      </c>
      <c r="F65" s="35">
        <f t="shared" si="22"/>
        <v>147</v>
      </c>
      <c r="G65" s="35">
        <v>6</v>
      </c>
      <c r="H65" s="35"/>
      <c r="I65" s="35"/>
      <c r="J65" s="35">
        <v>69</v>
      </c>
      <c r="K65" s="35">
        <v>48</v>
      </c>
      <c r="L65" s="35">
        <v>30</v>
      </c>
      <c r="M65" s="35"/>
      <c r="N65" s="35"/>
      <c r="O65" s="35"/>
      <c r="P65" s="35"/>
    </row>
    <row r="66" spans="1:21" s="7" customFormat="1" ht="30" x14ac:dyDescent="0.2">
      <c r="A66" s="20" t="s">
        <v>45</v>
      </c>
      <c r="B66" s="47" t="s">
        <v>111</v>
      </c>
      <c r="C66" s="34" t="s">
        <v>152</v>
      </c>
      <c r="D66" s="35">
        <f t="shared" si="21"/>
        <v>196</v>
      </c>
      <c r="E66" s="35">
        <v>65</v>
      </c>
      <c r="F66" s="35">
        <f t="shared" si="22"/>
        <v>131</v>
      </c>
      <c r="G66" s="35">
        <v>38</v>
      </c>
      <c r="H66" s="35"/>
      <c r="I66" s="35"/>
      <c r="J66" s="35"/>
      <c r="K66" s="35"/>
      <c r="L66" s="35"/>
      <c r="M66" s="35"/>
      <c r="N66" s="35">
        <v>78</v>
      </c>
      <c r="O66" s="35">
        <v>35</v>
      </c>
      <c r="P66" s="35">
        <v>18</v>
      </c>
    </row>
    <row r="67" spans="1:21" s="7" customFormat="1" x14ac:dyDescent="0.2">
      <c r="A67" s="20" t="s">
        <v>75</v>
      </c>
      <c r="B67" s="47" t="s">
        <v>44</v>
      </c>
      <c r="C67" s="34" t="s">
        <v>152</v>
      </c>
      <c r="D67" s="35">
        <f t="shared" si="21"/>
        <v>102</v>
      </c>
      <c r="E67" s="35">
        <v>34</v>
      </c>
      <c r="F67" s="35">
        <f t="shared" si="22"/>
        <v>68</v>
      </c>
      <c r="G67" s="35">
        <v>22</v>
      </c>
      <c r="H67" s="35"/>
      <c r="I67" s="35"/>
      <c r="J67" s="35"/>
      <c r="K67" s="35">
        <v>34</v>
      </c>
      <c r="L67" s="79">
        <v>34</v>
      </c>
      <c r="M67" s="35"/>
      <c r="N67" s="35"/>
      <c r="O67" s="35"/>
      <c r="P67" s="35"/>
    </row>
    <row r="68" spans="1:21" s="7" customFormat="1" ht="14.25" x14ac:dyDescent="0.2">
      <c r="A68" s="25" t="s">
        <v>46</v>
      </c>
      <c r="B68" s="50" t="s">
        <v>47</v>
      </c>
      <c r="C68" s="51" t="s">
        <v>195</v>
      </c>
      <c r="D68" s="52">
        <f t="shared" ref="D68:P68" si="23">SUM(D86+D83+D79+D73+D69)</f>
        <v>3449</v>
      </c>
      <c r="E68" s="52">
        <f t="shared" si="23"/>
        <v>850</v>
      </c>
      <c r="F68" s="52">
        <f t="shared" si="23"/>
        <v>2599</v>
      </c>
      <c r="G68" s="52">
        <f t="shared" si="23"/>
        <v>1111</v>
      </c>
      <c r="H68" s="52">
        <f t="shared" si="23"/>
        <v>30</v>
      </c>
      <c r="I68" s="52">
        <f t="shared" si="23"/>
        <v>0</v>
      </c>
      <c r="J68" s="52">
        <f t="shared" si="23"/>
        <v>0</v>
      </c>
      <c r="K68" s="52">
        <f t="shared" si="23"/>
        <v>92</v>
      </c>
      <c r="L68" s="52">
        <f t="shared" si="23"/>
        <v>542</v>
      </c>
      <c r="M68" s="52">
        <f t="shared" si="23"/>
        <v>384</v>
      </c>
      <c r="N68" s="52">
        <f t="shared" si="23"/>
        <v>618</v>
      </c>
      <c r="O68" s="52">
        <f t="shared" si="23"/>
        <v>549</v>
      </c>
      <c r="P68" s="52">
        <f t="shared" si="23"/>
        <v>414</v>
      </c>
    </row>
    <row r="69" spans="1:21" s="7" customFormat="1" ht="14.25" x14ac:dyDescent="0.2">
      <c r="A69" s="24" t="s">
        <v>48</v>
      </c>
      <c r="B69" s="53" t="s">
        <v>129</v>
      </c>
      <c r="C69" s="54" t="s">
        <v>162</v>
      </c>
      <c r="D69" s="55">
        <f>SUM(D70:D72)</f>
        <v>797</v>
      </c>
      <c r="E69" s="55">
        <f t="shared" ref="E69:P69" si="24">SUM(E70:E72)</f>
        <v>242</v>
      </c>
      <c r="F69" s="55">
        <f t="shared" si="24"/>
        <v>555</v>
      </c>
      <c r="G69" s="55">
        <f t="shared" si="24"/>
        <v>311</v>
      </c>
      <c r="H69" s="55">
        <f t="shared" si="24"/>
        <v>0</v>
      </c>
      <c r="I69" s="55">
        <f t="shared" si="24"/>
        <v>0</v>
      </c>
      <c r="J69" s="55">
        <f t="shared" si="24"/>
        <v>0</v>
      </c>
      <c r="K69" s="55">
        <f t="shared" si="24"/>
        <v>0</v>
      </c>
      <c r="L69" s="55">
        <f t="shared" si="24"/>
        <v>75</v>
      </c>
      <c r="M69" s="55">
        <f t="shared" si="24"/>
        <v>112</v>
      </c>
      <c r="N69" s="55">
        <f t="shared" si="24"/>
        <v>168</v>
      </c>
      <c r="O69" s="55">
        <f t="shared" si="24"/>
        <v>92</v>
      </c>
      <c r="P69" s="55">
        <f t="shared" si="24"/>
        <v>108</v>
      </c>
    </row>
    <row r="70" spans="1:21" s="7" customFormat="1" ht="30" x14ac:dyDescent="0.2">
      <c r="A70" s="20" t="s">
        <v>49</v>
      </c>
      <c r="B70" s="47" t="s">
        <v>130</v>
      </c>
      <c r="C70" s="34" t="s">
        <v>160</v>
      </c>
      <c r="D70" s="35">
        <f>SUM(E70:F70)</f>
        <v>725</v>
      </c>
      <c r="E70" s="35">
        <v>242</v>
      </c>
      <c r="F70" s="35">
        <f>SUM(I70:P70)</f>
        <v>483</v>
      </c>
      <c r="G70" s="35">
        <v>311</v>
      </c>
      <c r="H70" s="35"/>
      <c r="I70" s="35"/>
      <c r="J70" s="35"/>
      <c r="K70" s="35"/>
      <c r="L70" s="79">
        <v>75</v>
      </c>
      <c r="M70" s="35">
        <v>112</v>
      </c>
      <c r="N70" s="35">
        <v>168</v>
      </c>
      <c r="O70" s="35">
        <v>56</v>
      </c>
      <c r="P70" s="35">
        <v>72</v>
      </c>
    </row>
    <row r="71" spans="1:21" s="7" customFormat="1" x14ac:dyDescent="0.2">
      <c r="A71" s="20" t="s">
        <v>50</v>
      </c>
      <c r="B71" s="47" t="s">
        <v>51</v>
      </c>
      <c r="C71" s="34" t="s">
        <v>156</v>
      </c>
      <c r="D71" s="35">
        <f t="shared" ref="D71:D72" si="25">SUM(E71:F71)</f>
        <v>36</v>
      </c>
      <c r="E71" s="35"/>
      <c r="F71" s="35">
        <f t="shared" ref="F71:F72" si="26">SUM(I71:P71)</f>
        <v>36</v>
      </c>
      <c r="G71" s="35"/>
      <c r="H71" s="35"/>
      <c r="I71" s="35"/>
      <c r="J71" s="35"/>
      <c r="K71" s="35"/>
      <c r="L71" s="35"/>
      <c r="M71" s="35"/>
      <c r="N71" s="35"/>
      <c r="O71" s="35">
        <v>36</v>
      </c>
      <c r="P71" s="35"/>
    </row>
    <row r="72" spans="1:21" s="7" customFormat="1" x14ac:dyDescent="0.2">
      <c r="A72" s="20" t="s">
        <v>52</v>
      </c>
      <c r="B72" s="47" t="s">
        <v>53</v>
      </c>
      <c r="C72" s="34" t="s">
        <v>156</v>
      </c>
      <c r="D72" s="35">
        <f t="shared" si="25"/>
        <v>36</v>
      </c>
      <c r="E72" s="35"/>
      <c r="F72" s="35">
        <f t="shared" si="26"/>
        <v>36</v>
      </c>
      <c r="G72" s="35"/>
      <c r="H72" s="35"/>
      <c r="I72" s="35"/>
      <c r="J72" s="35"/>
      <c r="K72" s="35"/>
      <c r="L72" s="35"/>
      <c r="M72" s="35"/>
      <c r="N72" s="35"/>
      <c r="O72" s="35"/>
      <c r="P72" s="35">
        <v>36</v>
      </c>
    </row>
    <row r="73" spans="1:21" s="7" customFormat="1" ht="14.25" x14ac:dyDescent="0.2">
      <c r="A73" s="24" t="s">
        <v>54</v>
      </c>
      <c r="B73" s="53" t="s">
        <v>131</v>
      </c>
      <c r="C73" s="54" t="s">
        <v>162</v>
      </c>
      <c r="D73" s="55">
        <f>SUM(D74:D78)</f>
        <v>1053</v>
      </c>
      <c r="E73" s="55">
        <f t="shared" ref="E73:P73" si="27">SUM(E74:E78)</f>
        <v>303</v>
      </c>
      <c r="F73" s="55">
        <f t="shared" si="27"/>
        <v>750</v>
      </c>
      <c r="G73" s="55">
        <f t="shared" si="27"/>
        <v>395</v>
      </c>
      <c r="H73" s="55">
        <f t="shared" si="27"/>
        <v>30</v>
      </c>
      <c r="I73" s="55">
        <f t="shared" si="27"/>
        <v>0</v>
      </c>
      <c r="J73" s="55">
        <f t="shared" si="27"/>
        <v>0</v>
      </c>
      <c r="K73" s="55">
        <f t="shared" si="27"/>
        <v>48</v>
      </c>
      <c r="L73" s="55">
        <f t="shared" si="27"/>
        <v>75</v>
      </c>
      <c r="M73" s="55">
        <f t="shared" si="27"/>
        <v>112</v>
      </c>
      <c r="N73" s="55">
        <f t="shared" si="27"/>
        <v>168</v>
      </c>
      <c r="O73" s="55">
        <f t="shared" si="27"/>
        <v>149</v>
      </c>
      <c r="P73" s="55">
        <f t="shared" si="27"/>
        <v>198</v>
      </c>
    </row>
    <row r="74" spans="1:21" s="7" customFormat="1" ht="30" x14ac:dyDescent="0.2">
      <c r="A74" s="20" t="s">
        <v>55</v>
      </c>
      <c r="B74" s="47" t="s">
        <v>132</v>
      </c>
      <c r="C74" s="34" t="s">
        <v>156</v>
      </c>
      <c r="D74" s="35">
        <f>SUM(E74:F74)</f>
        <v>72</v>
      </c>
      <c r="E74" s="35">
        <v>24</v>
      </c>
      <c r="F74" s="35">
        <f>SUM(I74:P74)</f>
        <v>48</v>
      </c>
      <c r="G74" s="35">
        <v>0</v>
      </c>
      <c r="H74" s="35"/>
      <c r="I74" s="35"/>
      <c r="J74" s="35"/>
      <c r="K74" s="35">
        <v>48</v>
      </c>
      <c r="L74" s="35"/>
      <c r="M74" s="35"/>
      <c r="N74" s="35"/>
      <c r="O74" s="35"/>
      <c r="P74" s="35"/>
    </row>
    <row r="75" spans="1:21" s="7" customFormat="1" ht="30" x14ac:dyDescent="0.2">
      <c r="A75" s="20" t="s">
        <v>133</v>
      </c>
      <c r="B75" s="47" t="s">
        <v>134</v>
      </c>
      <c r="C75" s="34" t="s">
        <v>191</v>
      </c>
      <c r="D75" s="35">
        <f t="shared" ref="D75:D78" si="28">SUM(E75:F75)</f>
        <v>725</v>
      </c>
      <c r="E75" s="35">
        <v>242</v>
      </c>
      <c r="F75" s="35">
        <f t="shared" ref="F75:F78" si="29">SUM(I75:P75)</f>
        <v>483</v>
      </c>
      <c r="G75" s="35">
        <v>325</v>
      </c>
      <c r="H75" s="35">
        <v>30</v>
      </c>
      <c r="I75" s="35"/>
      <c r="J75" s="35"/>
      <c r="K75" s="35"/>
      <c r="L75" s="35">
        <v>75</v>
      </c>
      <c r="M75" s="35">
        <v>112</v>
      </c>
      <c r="N75" s="35">
        <v>168</v>
      </c>
      <c r="O75" s="35">
        <v>56</v>
      </c>
      <c r="P75" s="35">
        <v>72</v>
      </c>
    </row>
    <row r="76" spans="1:21" s="7" customFormat="1" ht="19.5" customHeight="1" x14ac:dyDescent="0.2">
      <c r="A76" s="26" t="s">
        <v>135</v>
      </c>
      <c r="B76" s="48" t="s">
        <v>217</v>
      </c>
      <c r="C76" s="34" t="s">
        <v>152</v>
      </c>
      <c r="D76" s="35">
        <f t="shared" si="28"/>
        <v>112</v>
      </c>
      <c r="E76" s="35">
        <v>37</v>
      </c>
      <c r="F76" s="35">
        <f t="shared" si="29"/>
        <v>75</v>
      </c>
      <c r="G76" s="35">
        <v>70</v>
      </c>
      <c r="H76" s="35"/>
      <c r="I76" s="35"/>
      <c r="J76" s="35"/>
      <c r="K76" s="35"/>
      <c r="L76" s="35"/>
      <c r="M76" s="35"/>
      <c r="N76" s="35"/>
      <c r="O76" s="35">
        <v>21</v>
      </c>
      <c r="P76" s="35">
        <v>54</v>
      </c>
    </row>
    <row r="77" spans="1:21" s="11" customFormat="1" x14ac:dyDescent="0.2">
      <c r="A77" s="20" t="s">
        <v>56</v>
      </c>
      <c r="B77" s="47" t="s">
        <v>51</v>
      </c>
      <c r="C77" s="34" t="s">
        <v>152</v>
      </c>
      <c r="D77" s="35">
        <f t="shared" si="28"/>
        <v>108</v>
      </c>
      <c r="E77" s="35"/>
      <c r="F77" s="35">
        <f t="shared" si="29"/>
        <v>108</v>
      </c>
      <c r="G77" s="35"/>
      <c r="H77" s="35"/>
      <c r="I77" s="35"/>
      <c r="J77" s="35"/>
      <c r="K77" s="35"/>
      <c r="L77" s="35"/>
      <c r="M77" s="35"/>
      <c r="N77" s="35"/>
      <c r="O77" s="35">
        <v>72</v>
      </c>
      <c r="P77" s="35">
        <v>36</v>
      </c>
    </row>
    <row r="78" spans="1:21" s="11" customFormat="1" x14ac:dyDescent="0.2">
      <c r="A78" s="20" t="s">
        <v>57</v>
      </c>
      <c r="B78" s="47" t="s">
        <v>53</v>
      </c>
      <c r="C78" s="34" t="s">
        <v>156</v>
      </c>
      <c r="D78" s="35">
        <f t="shared" si="28"/>
        <v>36</v>
      </c>
      <c r="E78" s="35"/>
      <c r="F78" s="35">
        <f t="shared" si="29"/>
        <v>36</v>
      </c>
      <c r="G78" s="35"/>
      <c r="H78" s="35"/>
      <c r="I78" s="35"/>
      <c r="J78" s="35"/>
      <c r="K78" s="35"/>
      <c r="L78" s="35"/>
      <c r="M78" s="35"/>
      <c r="N78" s="35"/>
      <c r="O78" s="35"/>
      <c r="P78" s="35">
        <v>36</v>
      </c>
      <c r="T78" s="16"/>
      <c r="U78" s="16"/>
    </row>
    <row r="79" spans="1:21" s="11" customFormat="1" ht="42.75" x14ac:dyDescent="0.2">
      <c r="A79" s="24" t="s">
        <v>112</v>
      </c>
      <c r="B79" s="53" t="s">
        <v>136</v>
      </c>
      <c r="C79" s="54" t="s">
        <v>162</v>
      </c>
      <c r="D79" s="56">
        <f>SUM(D80:D82)</f>
        <v>924</v>
      </c>
      <c r="E79" s="56">
        <f t="shared" ref="E79:P79" si="30">SUM(E80:E82)</f>
        <v>212</v>
      </c>
      <c r="F79" s="56">
        <f t="shared" si="30"/>
        <v>712</v>
      </c>
      <c r="G79" s="56">
        <f t="shared" si="30"/>
        <v>276</v>
      </c>
      <c r="H79" s="56">
        <f t="shared" si="30"/>
        <v>0</v>
      </c>
      <c r="I79" s="56">
        <f t="shared" si="30"/>
        <v>0</v>
      </c>
      <c r="J79" s="56">
        <f t="shared" si="30"/>
        <v>0</v>
      </c>
      <c r="K79" s="56">
        <f t="shared" si="30"/>
        <v>0</v>
      </c>
      <c r="L79" s="56">
        <f t="shared" si="30"/>
        <v>0</v>
      </c>
      <c r="M79" s="56">
        <f t="shared" si="30"/>
        <v>128</v>
      </c>
      <c r="N79" s="56">
        <f t="shared" si="30"/>
        <v>168</v>
      </c>
      <c r="O79" s="56">
        <f t="shared" si="30"/>
        <v>308</v>
      </c>
      <c r="P79" s="56">
        <f t="shared" si="30"/>
        <v>108</v>
      </c>
      <c r="Q79" s="7"/>
      <c r="T79" s="16"/>
      <c r="U79" s="16"/>
    </row>
    <row r="80" spans="1:21" s="7" customFormat="1" ht="28.5" customHeight="1" x14ac:dyDescent="0.2">
      <c r="A80" s="20" t="s">
        <v>113</v>
      </c>
      <c r="B80" s="47" t="s">
        <v>137</v>
      </c>
      <c r="C80" s="34" t="s">
        <v>192</v>
      </c>
      <c r="D80" s="35">
        <f>SUM(E80:F80)</f>
        <v>636</v>
      </c>
      <c r="E80" s="35">
        <v>212</v>
      </c>
      <c r="F80" s="35">
        <f>SUM(I80:P80)</f>
        <v>424</v>
      </c>
      <c r="G80" s="35">
        <v>276</v>
      </c>
      <c r="H80" s="35"/>
      <c r="I80" s="35"/>
      <c r="J80" s="35"/>
      <c r="K80" s="35"/>
      <c r="L80" s="35"/>
      <c r="M80" s="35">
        <v>128</v>
      </c>
      <c r="N80" s="35">
        <v>168</v>
      </c>
      <c r="O80" s="35">
        <v>56</v>
      </c>
      <c r="P80" s="35">
        <v>72</v>
      </c>
    </row>
    <row r="81" spans="1:16" s="7" customFormat="1" x14ac:dyDescent="0.2">
      <c r="A81" s="20" t="s">
        <v>116</v>
      </c>
      <c r="B81" s="47" t="s">
        <v>51</v>
      </c>
      <c r="C81" s="34" t="s">
        <v>156</v>
      </c>
      <c r="D81" s="35">
        <f t="shared" ref="D81:D82" si="31">SUM(E81:F81)</f>
        <v>252</v>
      </c>
      <c r="E81" s="35"/>
      <c r="F81" s="35">
        <f t="shared" ref="F81:F82" si="32">SUM(I81:P81)</f>
        <v>252</v>
      </c>
      <c r="G81" s="35"/>
      <c r="H81" s="35"/>
      <c r="I81" s="35"/>
      <c r="J81" s="35"/>
      <c r="K81" s="35"/>
      <c r="L81" s="35"/>
      <c r="M81" s="35"/>
      <c r="N81" s="35"/>
      <c r="O81" s="35">
        <v>252</v>
      </c>
      <c r="P81" s="35"/>
    </row>
    <row r="82" spans="1:16" s="7" customFormat="1" x14ac:dyDescent="0.2">
      <c r="A82" s="20" t="s">
        <v>117</v>
      </c>
      <c r="B82" s="47" t="s">
        <v>53</v>
      </c>
      <c r="C82" s="34" t="s">
        <v>156</v>
      </c>
      <c r="D82" s="35">
        <f t="shared" si="31"/>
        <v>36</v>
      </c>
      <c r="E82" s="35"/>
      <c r="F82" s="35">
        <f t="shared" si="32"/>
        <v>36</v>
      </c>
      <c r="G82" s="35"/>
      <c r="H82" s="35"/>
      <c r="I82" s="35"/>
      <c r="J82" s="35"/>
      <c r="K82" s="35"/>
      <c r="L82" s="35"/>
      <c r="M82" s="35"/>
      <c r="N82" s="35"/>
      <c r="O82" s="35"/>
      <c r="P82" s="35">
        <v>36</v>
      </c>
    </row>
    <row r="83" spans="1:16" s="7" customFormat="1" ht="60.75" customHeight="1" x14ac:dyDescent="0.2">
      <c r="A83" s="24" t="s">
        <v>114</v>
      </c>
      <c r="B83" s="53" t="s">
        <v>138</v>
      </c>
      <c r="C83" s="54" t="s">
        <v>162</v>
      </c>
      <c r="D83" s="56">
        <f t="shared" ref="D83:P83" si="33">SUM(D84:D85)</f>
        <v>183</v>
      </c>
      <c r="E83" s="56">
        <f t="shared" si="33"/>
        <v>37</v>
      </c>
      <c r="F83" s="56">
        <f t="shared" si="33"/>
        <v>146</v>
      </c>
      <c r="G83" s="56">
        <f t="shared" si="33"/>
        <v>49</v>
      </c>
      <c r="H83" s="56">
        <f t="shared" si="33"/>
        <v>0</v>
      </c>
      <c r="I83" s="56">
        <f t="shared" si="33"/>
        <v>0</v>
      </c>
      <c r="J83" s="56">
        <f t="shared" si="33"/>
        <v>0</v>
      </c>
      <c r="K83" s="56">
        <f t="shared" si="33"/>
        <v>0</v>
      </c>
      <c r="L83" s="56">
        <f t="shared" si="33"/>
        <v>0</v>
      </c>
      <c r="M83" s="56">
        <f t="shared" si="33"/>
        <v>32</v>
      </c>
      <c r="N83" s="56">
        <f t="shared" si="33"/>
        <v>114</v>
      </c>
      <c r="O83" s="56">
        <f t="shared" si="33"/>
        <v>0</v>
      </c>
      <c r="P83" s="56">
        <f t="shared" si="33"/>
        <v>0</v>
      </c>
    </row>
    <row r="84" spans="1:16" s="7" customFormat="1" ht="45" x14ac:dyDescent="0.2">
      <c r="A84" s="20" t="s">
        <v>115</v>
      </c>
      <c r="B84" s="47" t="s">
        <v>139</v>
      </c>
      <c r="C84" s="34" t="s">
        <v>152</v>
      </c>
      <c r="D84" s="35">
        <f>SUM(E84:F84)</f>
        <v>111</v>
      </c>
      <c r="E84" s="35">
        <v>37</v>
      </c>
      <c r="F84" s="35">
        <f>SUM(I84:P84)</f>
        <v>74</v>
      </c>
      <c r="G84" s="35">
        <v>49</v>
      </c>
      <c r="H84" s="35"/>
      <c r="I84" s="35"/>
      <c r="J84" s="35"/>
      <c r="K84" s="35"/>
      <c r="L84" s="35"/>
      <c r="M84" s="35">
        <v>32</v>
      </c>
      <c r="N84" s="35">
        <v>42</v>
      </c>
      <c r="O84" s="35"/>
      <c r="P84" s="35"/>
    </row>
    <row r="85" spans="1:16" x14ac:dyDescent="0.25">
      <c r="A85" s="20" t="s">
        <v>118</v>
      </c>
      <c r="B85" s="47" t="s">
        <v>53</v>
      </c>
      <c r="C85" s="34" t="s">
        <v>156</v>
      </c>
      <c r="D85" s="35">
        <f t="shared" ref="D85" si="34">SUM(E85:F85)</f>
        <v>72</v>
      </c>
      <c r="E85" s="35"/>
      <c r="F85" s="35">
        <f t="shared" ref="F85" si="35">SUM(I85:P85)</f>
        <v>72</v>
      </c>
      <c r="G85" s="35"/>
      <c r="H85" s="35"/>
      <c r="I85" s="35"/>
      <c r="J85" s="35"/>
      <c r="K85" s="35"/>
      <c r="L85" s="35"/>
      <c r="M85" s="35"/>
      <c r="N85" s="35">
        <v>72</v>
      </c>
      <c r="O85" s="35"/>
      <c r="P85" s="35"/>
    </row>
    <row r="86" spans="1:16" ht="28.5" x14ac:dyDescent="0.25">
      <c r="A86" s="24" t="s">
        <v>140</v>
      </c>
      <c r="B86" s="53" t="s">
        <v>141</v>
      </c>
      <c r="C86" s="54" t="s">
        <v>162</v>
      </c>
      <c r="D86" s="56">
        <f t="shared" ref="D86:G86" si="36">SUM(D87:D89)</f>
        <v>492</v>
      </c>
      <c r="E86" s="56">
        <f t="shared" si="36"/>
        <v>56</v>
      </c>
      <c r="F86" s="56">
        <f t="shared" si="36"/>
        <v>436</v>
      </c>
      <c r="G86" s="56">
        <f t="shared" si="36"/>
        <v>80</v>
      </c>
      <c r="H86" s="56">
        <f>SUM(H87:H89)</f>
        <v>0</v>
      </c>
      <c r="I86" s="56">
        <f t="shared" ref="I86:P86" si="37">SUM(I87:I89)</f>
        <v>0</v>
      </c>
      <c r="J86" s="56">
        <f t="shared" si="37"/>
        <v>0</v>
      </c>
      <c r="K86" s="56">
        <f t="shared" si="37"/>
        <v>44</v>
      </c>
      <c r="L86" s="56">
        <f t="shared" si="37"/>
        <v>392</v>
      </c>
      <c r="M86" s="56">
        <f t="shared" si="37"/>
        <v>0</v>
      </c>
      <c r="N86" s="56">
        <f t="shared" si="37"/>
        <v>0</v>
      </c>
      <c r="O86" s="56">
        <f t="shared" si="37"/>
        <v>0</v>
      </c>
      <c r="P86" s="56">
        <f t="shared" si="37"/>
        <v>0</v>
      </c>
    </row>
    <row r="87" spans="1:16" ht="30" x14ac:dyDescent="0.25">
      <c r="A87" s="20" t="s">
        <v>142</v>
      </c>
      <c r="B87" s="47" t="s">
        <v>143</v>
      </c>
      <c r="C87" s="34" t="s">
        <v>194</v>
      </c>
      <c r="D87" s="35">
        <f>SUM(E87:F87)</f>
        <v>168</v>
      </c>
      <c r="E87" s="35">
        <v>56</v>
      </c>
      <c r="F87" s="35">
        <f>SUM(I87:P87)</f>
        <v>112</v>
      </c>
      <c r="G87" s="35">
        <v>80</v>
      </c>
      <c r="H87" s="35"/>
      <c r="I87" s="35"/>
      <c r="J87" s="35"/>
      <c r="K87" s="35">
        <v>44</v>
      </c>
      <c r="L87" s="35">
        <v>68</v>
      </c>
      <c r="M87" s="35"/>
      <c r="N87" s="35"/>
      <c r="O87" s="35"/>
      <c r="P87" s="35"/>
    </row>
    <row r="88" spans="1:16" x14ac:dyDescent="0.25">
      <c r="A88" s="20" t="s">
        <v>144</v>
      </c>
      <c r="B88" s="47" t="s">
        <v>51</v>
      </c>
      <c r="C88" s="34" t="s">
        <v>156</v>
      </c>
      <c r="D88" s="35">
        <f t="shared" ref="D88:D89" si="38">SUM(E88:F88)</f>
        <v>288</v>
      </c>
      <c r="E88" s="35"/>
      <c r="F88" s="35">
        <f t="shared" ref="F88:F89" si="39">SUM(I88:P88)</f>
        <v>288</v>
      </c>
      <c r="G88" s="35"/>
      <c r="H88" s="35"/>
      <c r="I88" s="35"/>
      <c r="J88" s="35"/>
      <c r="K88" s="35"/>
      <c r="L88" s="35">
        <v>288</v>
      </c>
      <c r="M88" s="35"/>
      <c r="N88" s="35"/>
      <c r="O88" s="35"/>
      <c r="P88" s="35"/>
    </row>
    <row r="89" spans="1:16" x14ac:dyDescent="0.25">
      <c r="A89" s="20" t="s">
        <v>145</v>
      </c>
      <c r="B89" s="47" t="s">
        <v>53</v>
      </c>
      <c r="C89" s="34" t="s">
        <v>156</v>
      </c>
      <c r="D89" s="35">
        <f t="shared" si="38"/>
        <v>36</v>
      </c>
      <c r="E89" s="35"/>
      <c r="F89" s="35">
        <f t="shared" si="39"/>
        <v>36</v>
      </c>
      <c r="G89" s="35"/>
      <c r="H89" s="35"/>
      <c r="I89" s="35"/>
      <c r="J89" s="35"/>
      <c r="K89" s="35"/>
      <c r="L89" s="35">
        <v>36</v>
      </c>
      <c r="M89" s="35"/>
      <c r="N89" s="35"/>
      <c r="O89" s="35"/>
      <c r="P89" s="35"/>
    </row>
    <row r="90" spans="1:16" x14ac:dyDescent="0.25">
      <c r="A90" s="8"/>
      <c r="B90" s="57" t="s">
        <v>58</v>
      </c>
      <c r="C90" s="58" t="s">
        <v>209</v>
      </c>
      <c r="D90" s="61">
        <f t="shared" ref="D90:P90" si="40">D28+D49+D55+D59</f>
        <v>7542</v>
      </c>
      <c r="E90" s="61">
        <f t="shared" si="40"/>
        <v>2214</v>
      </c>
      <c r="F90" s="61">
        <f t="shared" si="40"/>
        <v>5328</v>
      </c>
      <c r="G90" s="61">
        <f t="shared" si="40"/>
        <v>2551</v>
      </c>
      <c r="H90" s="61">
        <f t="shared" si="40"/>
        <v>30</v>
      </c>
      <c r="I90" s="61">
        <f t="shared" si="40"/>
        <v>576</v>
      </c>
      <c r="J90" s="61">
        <f t="shared" si="40"/>
        <v>828</v>
      </c>
      <c r="K90" s="80">
        <f t="shared" si="40"/>
        <v>576</v>
      </c>
      <c r="L90" s="61">
        <f t="shared" si="40"/>
        <v>864</v>
      </c>
      <c r="M90" s="61">
        <f t="shared" si="40"/>
        <v>576</v>
      </c>
      <c r="N90" s="61">
        <f t="shared" si="40"/>
        <v>828</v>
      </c>
      <c r="O90" s="80">
        <f t="shared" si="40"/>
        <v>612</v>
      </c>
      <c r="P90" s="61">
        <f t="shared" si="40"/>
        <v>468</v>
      </c>
    </row>
    <row r="91" spans="1:16" ht="28.5" customHeight="1" x14ac:dyDescent="0.25">
      <c r="A91" s="19" t="s">
        <v>64</v>
      </c>
      <c r="B91" s="59" t="s">
        <v>76</v>
      </c>
      <c r="C91" s="6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 t="s">
        <v>122</v>
      </c>
    </row>
    <row r="92" spans="1:16" ht="14.25" customHeight="1" x14ac:dyDescent="0.25">
      <c r="A92" s="19" t="s">
        <v>65</v>
      </c>
      <c r="B92" s="59" t="s">
        <v>146</v>
      </c>
      <c r="C92" s="6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 t="s">
        <v>123</v>
      </c>
    </row>
    <row r="93" spans="1:16" ht="21" customHeight="1" x14ac:dyDescent="0.25">
      <c r="A93" s="110" t="s">
        <v>74</v>
      </c>
      <c r="B93" s="111"/>
      <c r="C93" s="111"/>
      <c r="D93" s="111"/>
      <c r="E93" s="112"/>
      <c r="F93" s="98" t="s">
        <v>58</v>
      </c>
      <c r="G93" s="105" t="s">
        <v>60</v>
      </c>
      <c r="H93" s="106"/>
      <c r="I93" s="42">
        <v>576</v>
      </c>
      <c r="J93" s="42">
        <v>828</v>
      </c>
      <c r="K93" s="42">
        <v>576</v>
      </c>
      <c r="L93" s="42">
        <v>540</v>
      </c>
      <c r="M93" s="42">
        <v>576</v>
      </c>
      <c r="N93" s="42">
        <v>756</v>
      </c>
      <c r="O93" s="42">
        <v>252</v>
      </c>
      <c r="P93" s="42">
        <v>324</v>
      </c>
    </row>
    <row r="94" spans="1:16" ht="12" customHeight="1" x14ac:dyDescent="0.25">
      <c r="A94" s="113" t="s">
        <v>146</v>
      </c>
      <c r="B94" s="114"/>
      <c r="C94" s="114"/>
      <c r="D94" s="114"/>
      <c r="E94" s="115"/>
      <c r="F94" s="99"/>
      <c r="G94" s="105" t="s">
        <v>61</v>
      </c>
      <c r="H94" s="106"/>
      <c r="I94" s="42">
        <v>0</v>
      </c>
      <c r="J94" s="42">
        <v>0</v>
      </c>
      <c r="K94" s="42">
        <v>0</v>
      </c>
      <c r="L94" s="42">
        <v>288</v>
      </c>
      <c r="M94" s="42">
        <v>0</v>
      </c>
      <c r="N94" s="42">
        <v>0</v>
      </c>
      <c r="O94" s="42">
        <v>360</v>
      </c>
      <c r="P94" s="42">
        <v>36</v>
      </c>
    </row>
    <row r="95" spans="1:16" ht="21.75" customHeight="1" x14ac:dyDescent="0.25">
      <c r="A95" s="113" t="s">
        <v>80</v>
      </c>
      <c r="B95" s="114"/>
      <c r="C95" s="114"/>
      <c r="D95" s="114"/>
      <c r="E95" s="115"/>
      <c r="F95" s="99"/>
      <c r="G95" s="105" t="s">
        <v>62</v>
      </c>
      <c r="H95" s="106"/>
      <c r="I95" s="42">
        <v>0</v>
      </c>
      <c r="J95" s="42">
        <v>0</v>
      </c>
      <c r="K95" s="42">
        <v>0</v>
      </c>
      <c r="L95" s="42">
        <v>36</v>
      </c>
      <c r="M95" s="42">
        <v>0</v>
      </c>
      <c r="N95" s="42">
        <v>72</v>
      </c>
      <c r="O95" s="42">
        <v>0</v>
      </c>
      <c r="P95" s="42">
        <v>108</v>
      </c>
    </row>
    <row r="96" spans="1:16" ht="21" customHeight="1" x14ac:dyDescent="0.25">
      <c r="A96" s="84" t="s">
        <v>147</v>
      </c>
      <c r="B96" s="85"/>
      <c r="C96" s="85"/>
      <c r="D96" s="85"/>
      <c r="E96" s="116"/>
      <c r="F96" s="99"/>
      <c r="G96" s="105" t="s">
        <v>63</v>
      </c>
      <c r="H96" s="106"/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144</v>
      </c>
    </row>
    <row r="97" spans="1:16" ht="21.75" customHeight="1" x14ac:dyDescent="0.25">
      <c r="A97" s="117"/>
      <c r="B97" s="118"/>
      <c r="C97" s="118"/>
      <c r="D97" s="118"/>
      <c r="E97" s="119"/>
      <c r="F97" s="99"/>
      <c r="G97" s="105" t="s">
        <v>121</v>
      </c>
      <c r="H97" s="106"/>
      <c r="I97" s="37">
        <v>2</v>
      </c>
      <c r="J97" s="37">
        <v>1</v>
      </c>
      <c r="K97" s="37">
        <v>1</v>
      </c>
      <c r="L97" s="37">
        <v>3</v>
      </c>
      <c r="M97" s="37">
        <v>2</v>
      </c>
      <c r="N97" s="37">
        <v>1</v>
      </c>
      <c r="O97" s="37">
        <v>0</v>
      </c>
      <c r="P97" s="37">
        <v>3</v>
      </c>
    </row>
    <row r="98" spans="1:16" x14ac:dyDescent="0.25">
      <c r="A98" s="84" t="s">
        <v>202</v>
      </c>
      <c r="B98" s="85"/>
      <c r="C98" s="85"/>
      <c r="D98" s="85"/>
      <c r="E98" s="116"/>
      <c r="F98" s="99"/>
      <c r="G98" s="105" t="s">
        <v>199</v>
      </c>
      <c r="H98" s="106"/>
      <c r="I98" s="37">
        <v>0</v>
      </c>
      <c r="J98" s="37">
        <v>11</v>
      </c>
      <c r="K98" s="37">
        <v>4</v>
      </c>
      <c r="L98" s="37">
        <v>6</v>
      </c>
      <c r="M98" s="37">
        <v>1</v>
      </c>
      <c r="N98" s="37">
        <v>3</v>
      </c>
      <c r="O98" s="37">
        <v>2</v>
      </c>
      <c r="P98" s="37">
        <v>9</v>
      </c>
    </row>
    <row r="99" spans="1:16" x14ac:dyDescent="0.25">
      <c r="A99" s="107" t="s">
        <v>203</v>
      </c>
      <c r="B99" s="108"/>
      <c r="C99" s="108"/>
      <c r="D99" s="108"/>
      <c r="E99" s="109"/>
      <c r="F99" s="100"/>
      <c r="G99" s="105" t="s">
        <v>200</v>
      </c>
      <c r="H99" s="106"/>
      <c r="I99" s="37">
        <v>1</v>
      </c>
      <c r="J99" s="37">
        <v>0</v>
      </c>
      <c r="K99" s="37">
        <v>1</v>
      </c>
      <c r="L99" s="37">
        <v>1</v>
      </c>
      <c r="M99" s="37">
        <v>1</v>
      </c>
      <c r="N99" s="37">
        <v>1</v>
      </c>
      <c r="O99" s="37">
        <v>1</v>
      </c>
      <c r="P99" s="37">
        <v>0</v>
      </c>
    </row>
    <row r="100" spans="1:16" ht="12.75" customHeight="1" x14ac:dyDescent="0.25">
      <c r="A100" s="120" t="s">
        <v>182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</row>
    <row r="101" spans="1:16" ht="15" customHeight="1" x14ac:dyDescent="0.25">
      <c r="A101" s="84" t="s">
        <v>210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</row>
    <row r="102" spans="1:16" ht="18.75" x14ac:dyDescent="0.25">
      <c r="A102" s="73"/>
      <c r="B102" s="74"/>
      <c r="C102" s="75"/>
      <c r="D102" s="75"/>
      <c r="E102" s="75"/>
      <c r="F102" s="76"/>
      <c r="G102" s="66"/>
      <c r="H102" s="121"/>
      <c r="I102" s="121"/>
      <c r="J102" s="121"/>
      <c r="K102" s="121"/>
      <c r="L102" s="121"/>
      <c r="M102" s="121"/>
      <c r="N102" s="121"/>
      <c r="O102" s="18"/>
      <c r="P102" s="18"/>
    </row>
    <row r="103" spans="1:16" x14ac:dyDescent="0.25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</sheetData>
  <mergeCells count="46">
    <mergeCell ref="K101:P101"/>
    <mergeCell ref="A100:N100"/>
    <mergeCell ref="H102:N102"/>
    <mergeCell ref="A95:E95"/>
    <mergeCell ref="G96:H96"/>
    <mergeCell ref="G97:H97"/>
    <mergeCell ref="G98:H98"/>
    <mergeCell ref="G99:H99"/>
    <mergeCell ref="G95:H95"/>
    <mergeCell ref="A94:E94"/>
    <mergeCell ref="A96:E96"/>
    <mergeCell ref="A97:E97"/>
    <mergeCell ref="A98:E98"/>
    <mergeCell ref="F101:J101"/>
    <mergeCell ref="F93:F99"/>
    <mergeCell ref="I21:P23"/>
    <mergeCell ref="D24:D26"/>
    <mergeCell ref="E24:E26"/>
    <mergeCell ref="F24:H24"/>
    <mergeCell ref="I24:J24"/>
    <mergeCell ref="K24:L24"/>
    <mergeCell ref="O24:P24"/>
    <mergeCell ref="F25:F26"/>
    <mergeCell ref="G25:H25"/>
    <mergeCell ref="M24:N24"/>
    <mergeCell ref="D21:H23"/>
    <mergeCell ref="G93:H93"/>
    <mergeCell ref="G94:H94"/>
    <mergeCell ref="A99:E99"/>
    <mergeCell ref="A93:E93"/>
    <mergeCell ref="A1:B1"/>
    <mergeCell ref="A2:B2"/>
    <mergeCell ref="I4:Q4"/>
    <mergeCell ref="A101:E101"/>
    <mergeCell ref="I1:S1"/>
    <mergeCell ref="I2:S2"/>
    <mergeCell ref="I3:S3"/>
    <mergeCell ref="F16:S16"/>
    <mergeCell ref="F17:T17"/>
    <mergeCell ref="F18:T18"/>
    <mergeCell ref="F19:V19"/>
    <mergeCell ref="F15:S15"/>
    <mergeCell ref="A20:E20"/>
    <mergeCell ref="A21:A26"/>
    <mergeCell ref="B21:B26"/>
    <mergeCell ref="C21:C26"/>
  </mergeCells>
  <pageMargins left="0.59055118110236227" right="0.19685039370078741" top="0.19685039370078741" bottom="0.19685039370078741" header="0.19685039370078741" footer="0.19685039370078741"/>
  <pageSetup paperSize="9" scale="90" fitToWidth="0" orientation="landscape" r:id="rId1"/>
  <rowBreaks count="2" manualBreakCount="2">
    <brk id="38" max="15" man="1"/>
    <brk id="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73</v>
      </c>
    </row>
    <row r="2" spans="1:9" ht="30.75" customHeight="1" x14ac:dyDescent="0.25">
      <c r="A2" s="122" t="s">
        <v>67</v>
      </c>
      <c r="B2" s="122" t="s">
        <v>68</v>
      </c>
      <c r="C2" s="122" t="s">
        <v>51</v>
      </c>
      <c r="D2" s="122" t="s">
        <v>53</v>
      </c>
      <c r="E2" s="122"/>
      <c r="F2" s="122" t="s">
        <v>69</v>
      </c>
      <c r="G2" s="122" t="s">
        <v>59</v>
      </c>
      <c r="H2" s="122" t="s">
        <v>70</v>
      </c>
      <c r="I2" s="122" t="s">
        <v>58</v>
      </c>
    </row>
    <row r="3" spans="1:9" ht="24" x14ac:dyDescent="0.25">
      <c r="A3" s="122"/>
      <c r="B3" s="122"/>
      <c r="C3" s="122"/>
      <c r="D3" s="9" t="s">
        <v>71</v>
      </c>
      <c r="E3" s="9" t="s">
        <v>72</v>
      </c>
      <c r="F3" s="122"/>
      <c r="G3" s="122"/>
      <c r="H3" s="122"/>
      <c r="I3" s="122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58</v>
      </c>
      <c r="B9" s="9">
        <f>SUM(B5:B8)</f>
        <v>123</v>
      </c>
      <c r="C9" s="17">
        <f t="shared" ref="C9:I9" si="1">SUM(C5:C8)</f>
        <v>15</v>
      </c>
      <c r="D9" s="17">
        <f t="shared" si="1"/>
        <v>10</v>
      </c>
      <c r="E9" s="17">
        <f t="shared" si="1"/>
        <v>4</v>
      </c>
      <c r="F9" s="17">
        <f t="shared" si="1"/>
        <v>7</v>
      </c>
      <c r="G9" s="17">
        <f t="shared" si="1"/>
        <v>6</v>
      </c>
      <c r="H9" s="17">
        <f t="shared" si="1"/>
        <v>34</v>
      </c>
      <c r="I9" s="17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2020-08-20T12:13:50Z</cp:lastPrinted>
  <dcterms:created xsi:type="dcterms:W3CDTF">2015-09-07T05:30:15Z</dcterms:created>
  <dcterms:modified xsi:type="dcterms:W3CDTF">2020-09-04T06:31:31Z</dcterms:modified>
</cp:coreProperties>
</file>