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план'!$A$1:$M$80</definedName>
  </definedNames>
  <calcPr calcId="144525"/>
</workbook>
</file>

<file path=xl/calcChain.xml><?xml version="1.0" encoding="utf-8"?>
<calcChain xmlns="http://schemas.openxmlformats.org/spreadsheetml/2006/main">
  <c r="G27" i="1" l="1"/>
  <c r="D55" i="1"/>
  <c r="F55" i="1"/>
  <c r="J59" i="1"/>
  <c r="J58" i="1" s="1"/>
  <c r="J64" i="1"/>
  <c r="E27" i="1"/>
  <c r="I40" i="1"/>
  <c r="I27" i="1"/>
  <c r="J27" i="1"/>
  <c r="K27" i="1"/>
  <c r="L27" i="1"/>
  <c r="M27" i="1"/>
  <c r="H27" i="1"/>
  <c r="H40" i="1"/>
  <c r="H44" i="1"/>
  <c r="I44" i="1"/>
  <c r="J44" i="1"/>
  <c r="K44" i="1"/>
  <c r="L44" i="1"/>
  <c r="M44" i="1"/>
  <c r="H26" i="1" l="1"/>
  <c r="I26" i="1"/>
  <c r="M59" i="1"/>
  <c r="M64" i="1"/>
  <c r="G44" i="1" l="1"/>
  <c r="E44" i="1"/>
  <c r="F30" i="1"/>
  <c r="D30" i="1" s="1"/>
  <c r="H64" i="1" l="1"/>
  <c r="I64" i="1"/>
  <c r="H59" i="1"/>
  <c r="H58" i="1" s="1"/>
  <c r="H57" i="1" s="1"/>
  <c r="I59" i="1"/>
  <c r="H49" i="1"/>
  <c r="I49" i="1"/>
  <c r="I58" i="1" l="1"/>
  <c r="I57" i="1" s="1"/>
  <c r="I68" i="1" s="1"/>
  <c r="H68" i="1"/>
  <c r="F42" i="1"/>
  <c r="F39" i="1" l="1"/>
  <c r="D39" i="1" s="1"/>
  <c r="E49" i="1" l="1"/>
  <c r="J49" i="1" l="1"/>
  <c r="K49" i="1"/>
  <c r="L49" i="1"/>
  <c r="M49" i="1"/>
  <c r="G49" i="1"/>
  <c r="F49" i="1" l="1"/>
  <c r="F56" i="1"/>
  <c r="D56" i="1" s="1"/>
  <c r="F29" i="1" l="1"/>
  <c r="F31" i="1"/>
  <c r="F32" i="1"/>
  <c r="F33" i="1"/>
  <c r="F34" i="1"/>
  <c r="F35" i="1"/>
  <c r="F36" i="1"/>
  <c r="F37" i="1"/>
  <c r="F38" i="1"/>
  <c r="F47" i="1"/>
  <c r="F41" i="1"/>
  <c r="F43" i="1"/>
  <c r="F45" i="1"/>
  <c r="F46" i="1"/>
  <c r="F50" i="1"/>
  <c r="F51" i="1"/>
  <c r="F52" i="1"/>
  <c r="F53" i="1"/>
  <c r="F54" i="1"/>
  <c r="F60" i="1"/>
  <c r="F61" i="1"/>
  <c r="F62" i="1"/>
  <c r="F63" i="1"/>
  <c r="F65" i="1"/>
  <c r="F66" i="1"/>
  <c r="F67" i="1"/>
  <c r="F28" i="1"/>
  <c r="F27" i="1" l="1"/>
  <c r="F44" i="1"/>
  <c r="D53" i="1"/>
  <c r="D52" i="1"/>
  <c r="D29" i="1" l="1"/>
  <c r="D28" i="1"/>
  <c r="D67" i="1" l="1"/>
  <c r="D61" i="1"/>
  <c r="D62" i="1"/>
  <c r="D63" i="1"/>
  <c r="D60" i="1"/>
  <c r="D51" i="1"/>
  <c r="D54" i="1"/>
  <c r="D50" i="1"/>
  <c r="D46" i="1"/>
  <c r="D47" i="1"/>
  <c r="D38" i="1"/>
  <c r="E64" i="1"/>
  <c r="G64" i="1"/>
  <c r="K64" i="1"/>
  <c r="L64" i="1"/>
  <c r="E59" i="1"/>
  <c r="G59" i="1"/>
  <c r="K59" i="1"/>
  <c r="L59" i="1"/>
  <c r="M58" i="1"/>
  <c r="E40" i="1"/>
  <c r="G40" i="1"/>
  <c r="J40" i="1"/>
  <c r="J26" i="1" s="1"/>
  <c r="K40" i="1"/>
  <c r="K26" i="1" s="1"/>
  <c r="L40" i="1"/>
  <c r="L26" i="1" s="1"/>
  <c r="M40" i="1"/>
  <c r="M26" i="1" s="1"/>
  <c r="D45" i="1"/>
  <c r="G58" i="1" l="1"/>
  <c r="K58" i="1"/>
  <c r="J57" i="1"/>
  <c r="L58" i="1"/>
  <c r="L57" i="1" s="1"/>
  <c r="E58" i="1"/>
  <c r="E57" i="1" s="1"/>
  <c r="D49" i="1"/>
  <c r="F59" i="1"/>
  <c r="F64" i="1"/>
  <c r="F40" i="1"/>
  <c r="F26" i="1" s="1"/>
  <c r="M57" i="1"/>
  <c r="K57" i="1"/>
  <c r="G57" i="1"/>
  <c r="G26" i="1"/>
  <c r="G68" i="1" s="1"/>
  <c r="E26" i="1"/>
  <c r="D44" i="1"/>
  <c r="F58" i="1" l="1"/>
  <c r="M68" i="1"/>
  <c r="F57" i="1"/>
  <c r="E68" i="1"/>
  <c r="J68" i="1"/>
  <c r="K68" i="1"/>
  <c r="L68" i="1"/>
  <c r="D66" i="1"/>
  <c r="F68" i="1" l="1"/>
  <c r="D65" i="1"/>
  <c r="D64" i="1" s="1"/>
  <c r="D59" i="1"/>
  <c r="D58" i="1" l="1"/>
  <c r="D57" i="1" s="1"/>
  <c r="D42" i="1"/>
  <c r="D43" i="1"/>
  <c r="D32" i="1"/>
  <c r="D33" i="1"/>
  <c r="D34" i="1"/>
  <c r="D35" i="1"/>
  <c r="D36" i="1"/>
  <c r="D37" i="1"/>
  <c r="D31" i="1" l="1"/>
  <c r="D27" i="1" s="1"/>
  <c r="D41" i="1"/>
  <c r="D40" i="1" s="1"/>
  <c r="D26" i="1" l="1"/>
  <c r="D68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<sst xmlns="http://schemas.openxmlformats.org/spreadsheetml/2006/main" count="199" uniqueCount="167">
  <si>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</si>
  <si>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</si>
  <si>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</si>
  <si>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</si>
  <si>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</si>
  <si>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</si>
  <si>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</si>
  <si>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</si>
  <si>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</si>
  <si>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</si>
  <si>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</si>
  <si>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</si>
  <si>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</si>
  <si>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</si>
  <si>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</si>
  <si>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</si>
  <si>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</si>
  <si>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</si>
  <si>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</si>
  <si>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</si>
  <si>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О.00</t>
  </si>
  <si>
    <t>ДЗ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</si>
  <si>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</si>
  <si>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</si>
  <si>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</si>
  <si>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</si>
  <si>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</si>
  <si>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</si>
  <si>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</si>
  <si>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</si>
  <si>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</si>
  <si>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</si>
  <si>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</si>
  <si>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</si>
  <si>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</si>
  <si>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</si>
  <si>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</si>
  <si>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</si>
  <si>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</si>
  <si>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</si>
  <si>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Всего</t>
  </si>
  <si>
    <t>Государственная (итоговая) аттестация</t>
  </si>
  <si>
    <t>Дисциплин и МДК</t>
  </si>
  <si>
    <t>Учебной практики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</si>
  <si>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</si>
  <si>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</si>
  <si>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</si>
  <si>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</si>
  <si>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</si>
  <si>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</si>
  <si>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</si>
  <si>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</si>
  <si>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</si>
  <si>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</si>
  <si>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</si>
  <si>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</si>
  <si>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</si>
  <si>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</si>
  <si>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</si>
  <si>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</si>
  <si>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</si>
  <si>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</si>
  <si>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</si>
  <si>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</si>
  <si>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</si>
  <si>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</si>
  <si>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</si>
  <si>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ОУДп.13</t>
  </si>
  <si>
    <t>УД.00</t>
  </si>
  <si>
    <t>Дополнительные учебные дисциплины</t>
  </si>
  <si>
    <t>Кубановедение</t>
  </si>
  <si>
    <t>Общеобразовательный учебный цикл</t>
  </si>
  <si>
    <t>Профильные общеобразовательные учебные дисциплины</t>
  </si>
  <si>
    <t>-,ДЗ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</si>
  <si>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</si>
  <si>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</si>
  <si>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-,-,-,Э</t>
  </si>
  <si>
    <t>З,ДЗ</t>
  </si>
  <si>
    <t>-,-,ДЗ</t>
  </si>
  <si>
    <t>-,-,-,ДЗ</t>
  </si>
  <si>
    <t>ПМ.03</t>
  </si>
  <si>
    <t>УП.03</t>
  </si>
  <si>
    <t>МДК.03.01</t>
  </si>
  <si>
    <t>Э(к)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</si>
  <si>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</si>
  <si>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</si>
  <si>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</si>
  <si>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</si>
  <si>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</si>
  <si>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</si>
  <si>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</si>
  <si>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</si>
  <si>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</si>
  <si>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</si>
  <si>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</si>
  <si>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</si>
  <si>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Экзаменов (в т.ч. экзаменов (квалификац.)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</si>
  <si>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</si>
  <si>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</si>
  <si>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</si>
  <si>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программы подготовки квалифицированных рабочих, служащих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</si>
  <si>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</si>
  <si>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Химия</t>
  </si>
  <si>
    <t>Обществознание (включая экономику и право)</t>
  </si>
  <si>
    <t>Биология</t>
  </si>
  <si>
    <t>ОУДб.10</t>
  </si>
  <si>
    <t>УД.16</t>
  </si>
  <si>
    <t>Общепрофессональный учебный цикл</t>
  </si>
  <si>
    <t>МДК.01.02</t>
  </si>
  <si>
    <t>ПП.01</t>
  </si>
  <si>
    <t>Производственная  практика</t>
  </si>
  <si>
    <t>ФК.00</t>
  </si>
  <si>
    <t xml:space="preserve">Выпускная квалификационная работа </t>
  </si>
  <si>
    <t>(выпускная практическая квалификационная работа и письменная экзаменационная работа)</t>
  </si>
  <si>
    <t>Производств. практики</t>
  </si>
  <si>
    <t>З,З,ДЗ</t>
  </si>
  <si>
    <t>-/1ДЗ/2Э</t>
  </si>
  <si>
    <t>-,-,-,-,ДЗ</t>
  </si>
  <si>
    <t>Основы технического черчения</t>
  </si>
  <si>
    <t>Основы материаловедения и технология общеслесарных работ</t>
  </si>
  <si>
    <t>Основы электротехники</t>
  </si>
  <si>
    <t>Эксплуатация и техническое обслуживание сельскохозяйственных машин и оборудования</t>
  </si>
  <si>
    <t>Транспортировка грузов</t>
  </si>
  <si>
    <t>ОП.05</t>
  </si>
  <si>
    <t>Техническая механика с основами технических измерений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</si>
  <si>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тракторист-машинист сельскохозяйственного производства; водитель автомобиля</t>
    </r>
  </si>
  <si>
    <t>2 нед.</t>
  </si>
  <si>
    <t>17 нед. 17/0/0</t>
  </si>
  <si>
    <t>ОУДб.11</t>
  </si>
  <si>
    <t>ОУДп.14</t>
  </si>
  <si>
    <t>УД.17</t>
  </si>
  <si>
    <t>ОП.06</t>
  </si>
  <si>
    <t>Введение в профессию</t>
  </si>
  <si>
    <t>Теоретическая подготовка водителей автомобилей категории "С"</t>
  </si>
  <si>
    <r>
      <t xml:space="preserve">по профессии  </t>
    </r>
    <r>
      <rPr>
        <b/>
        <sz val="12"/>
        <color theme="1"/>
        <rFont val="Times New Roman"/>
        <family val="1"/>
        <charset val="204"/>
      </rPr>
      <t>35.01.13 Тракторист-машинист сельскохозяйственного производства</t>
    </r>
  </si>
  <si>
    <t>**количество зачетов и дифференцированных зачетов указано с учетом физической культуры</t>
  </si>
  <si>
    <t>Технологии механизированных работ в сельском хозяйстве</t>
  </si>
  <si>
    <t>УД.18</t>
  </si>
  <si>
    <t>Астрономия</t>
  </si>
  <si>
    <r>
      <t xml:space="preserve">Информатика </t>
    </r>
    <r>
      <rPr>
        <sz val="6"/>
        <color rgb="FF000000"/>
        <rFont val="Times New Roman"/>
        <family val="1"/>
        <charset val="204"/>
      </rPr>
      <t>-10ч.на астрономию</t>
    </r>
  </si>
  <si>
    <r>
      <t xml:space="preserve">Физика </t>
    </r>
    <r>
      <rPr>
        <sz val="6"/>
        <color rgb="FF000000"/>
        <rFont val="Times New Roman"/>
        <family val="1"/>
        <charset val="204"/>
      </rPr>
      <t>-26ч.на астрономию</t>
    </r>
  </si>
  <si>
    <t>Родная литература (русская)</t>
  </si>
  <si>
    <t>год поступления - 2021</t>
  </si>
  <si>
    <t>год выпуска -  2024</t>
  </si>
  <si>
    <r>
      <t xml:space="preserve">I курс   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</si>
  <si>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</si>
  <si>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   </t>
    </r>
    <r>
      <rPr>
        <sz val="8"/>
        <color theme="1"/>
        <rFont val="Times New Roman"/>
        <family val="1"/>
        <charset val="204"/>
      </rPr>
      <t>2023-2024 уч.год</t>
    </r>
  </si>
  <si>
    <t>ОУДб.12</t>
  </si>
  <si>
    <t>ОУДп.15</t>
  </si>
  <si>
    <t>Математика</t>
  </si>
  <si>
    <t xml:space="preserve">23 нед. 22/1/0 </t>
  </si>
  <si>
    <t xml:space="preserve">17 нед. 15/2/0  </t>
  </si>
  <si>
    <t xml:space="preserve">22 нед. 16/6/0 </t>
  </si>
  <si>
    <t xml:space="preserve">17 нед.          6/2/9 </t>
  </si>
  <si>
    <t>20 нед. 3/6/11</t>
  </si>
  <si>
    <t>Основы финансовой грамотности и предпринимательской деятельности/Основы интеллектуального труда, финансовой грамотности и предпринимательской деятельности</t>
  </si>
  <si>
    <t>ОП.07</t>
  </si>
  <si>
    <t>Основы бережливого производства</t>
  </si>
  <si>
    <t>Защита выпускной квалификационной  работы с 15.06.2024г. по 28.06.2024г. (всего 2 нед.)</t>
  </si>
  <si>
    <t>2З/15ДЗ/3Э</t>
  </si>
  <si>
    <t>2З/11ДЗ/1Э</t>
  </si>
  <si>
    <t>-/3ДЗ/-</t>
  </si>
  <si>
    <t>-/6ДЗ/1Э</t>
  </si>
  <si>
    <t>Э</t>
  </si>
  <si>
    <t>-/5ДЗ/3Э</t>
  </si>
  <si>
    <t>-,-,Э</t>
  </si>
  <si>
    <t>3з/26ДЗ/7Э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</si>
</sst>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6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0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topLeftCell="A7" zoomScale="140" zoomScaleNormal="140" zoomScaleSheetLayoutView="85" workbookViewId="0">
      <selection activeCell="B84" sqref="B84"/>
    </sheetView>
  </sheetViews>
  <sheetFormatPr defaultRowHeight="15" x14ac:dyDescent="0.25"/>
  <cols>
    <col min="1" max="1" width="11.7109375" style="5" customWidth="1"/>
    <col min="2" max="2" width="41.285156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11.85546875" customWidth="1"/>
    <col min="8" max="8" width="6.5703125" style="83" customWidth="1"/>
    <col min="9" max="9" width="6.7109375" style="83" customWidth="1"/>
    <col min="10" max="10" width="6.85546875" customWidth="1"/>
    <col min="11" max="11" width="7.42578125" customWidth="1"/>
    <col min="12" max="12" width="7" customWidth="1"/>
    <col min="13" max="13" width="7.140625" customWidth="1"/>
  </cols>
  <sheetData>
    <row r="1" spans="1:15" x14ac:dyDescent="0.25">
      <c r="A1" s="91" t="s">
        <v>142</v>
      </c>
      <c r="B1" s="91"/>
      <c r="H1" s="80"/>
      <c r="I1" s="81"/>
      <c r="J1" s="47"/>
      <c r="K1" s="47"/>
      <c r="L1" s="47"/>
      <c r="M1" s="47"/>
    </row>
    <row r="2" spans="1:15" x14ac:dyDescent="0.25">
      <c r="A2" s="91" t="s">
        <v>143</v>
      </c>
      <c r="B2" s="91"/>
      <c r="H2" s="80"/>
      <c r="I2" s="81"/>
      <c r="J2" s="47"/>
      <c r="K2" s="47"/>
      <c r="L2" s="47"/>
      <c r="M2" s="47"/>
      <c r="N2" s="47"/>
      <c r="O2" s="47"/>
    </row>
    <row r="3" spans="1:15" x14ac:dyDescent="0.25">
      <c r="H3" s="80"/>
      <c r="I3" s="81"/>
      <c r="J3" s="47"/>
      <c r="K3" s="47"/>
      <c r="L3" s="47"/>
      <c r="M3" s="47"/>
      <c r="N3" s="47"/>
      <c r="O3" s="47"/>
    </row>
    <row r="4" spans="1:15" x14ac:dyDescent="0.25">
      <c r="H4" s="82"/>
    </row>
    <row r="6" spans="1:15" ht="15.75" x14ac:dyDescent="0.25">
      <c r="C6" s="45" t="s">
        <v>84</v>
      </c>
    </row>
    <row r="7" spans="1:15" ht="15.75" x14ac:dyDescent="0.25">
      <c r="C7" s="46" t="s">
        <v>85</v>
      </c>
    </row>
    <row r="8" spans="1:15" ht="15.75" x14ac:dyDescent="0.25">
      <c r="C8" s="46" t="s">
        <v>86</v>
      </c>
    </row>
    <row r="9" spans="1:15" ht="15.75" x14ac:dyDescent="0.25">
      <c r="C9" s="46" t="s">
        <v>100</v>
      </c>
    </row>
    <row r="10" spans="1:15" ht="15.75" x14ac:dyDescent="0.25">
      <c r="C10" s="46" t="s">
        <v>87</v>
      </c>
    </row>
    <row r="11" spans="1:15" ht="15.75" x14ac:dyDescent="0.25">
      <c r="C11" s="46" t="s">
        <v>88</v>
      </c>
    </row>
    <row r="12" spans="1:15" ht="22.5" customHeight="1" x14ac:dyDescent="0.25">
      <c r="B12" s="92" t="s">
        <v>134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5" ht="25.5" customHeight="1" x14ac:dyDescent="0.25">
      <c r="D13" s="115" t="s">
        <v>125</v>
      </c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5" x14ac:dyDescent="0.25">
      <c r="D14" s="116" t="s">
        <v>89</v>
      </c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5" x14ac:dyDescent="0.25">
      <c r="D15" s="116" t="s">
        <v>90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47"/>
    </row>
    <row r="16" spans="1:15" x14ac:dyDescent="0.25">
      <c r="D16" s="117" t="s">
        <v>91</v>
      </c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7" x14ac:dyDescent="0.25">
      <c r="D17" s="116" t="s">
        <v>101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47"/>
      <c r="Q17" s="47"/>
    </row>
    <row r="18" spans="1:17" x14ac:dyDescent="0.25">
      <c r="D18" s="57"/>
      <c r="E18" s="57"/>
      <c r="F18" s="57"/>
      <c r="G18" s="57"/>
      <c r="H18" s="84"/>
      <c r="I18" s="84"/>
      <c r="J18" s="57"/>
      <c r="K18" s="57"/>
      <c r="L18" s="57"/>
      <c r="M18" s="57"/>
      <c r="N18" s="57"/>
      <c r="O18" s="57"/>
      <c r="P18" s="47"/>
      <c r="Q18" s="47"/>
    </row>
    <row r="19" spans="1:17" ht="24" customHeight="1" x14ac:dyDescent="0.25">
      <c r="A19" s="101" t="s">
        <v>0</v>
      </c>
      <c r="B19" s="103" t="s">
        <v>1</v>
      </c>
      <c r="C19" s="106" t="s">
        <v>2</v>
      </c>
      <c r="D19" s="102" t="s">
        <v>3</v>
      </c>
      <c r="E19" s="102"/>
      <c r="F19" s="102"/>
      <c r="G19" s="102"/>
      <c r="H19" s="102" t="s">
        <v>45</v>
      </c>
      <c r="I19" s="102"/>
      <c r="J19" s="102"/>
      <c r="K19" s="102"/>
      <c r="L19" s="102"/>
      <c r="M19" s="102"/>
    </row>
    <row r="20" spans="1:17" ht="15.75" hidden="1" customHeight="1" thickBot="1" x14ac:dyDescent="0.25">
      <c r="A20" s="101"/>
      <c r="B20" s="104"/>
      <c r="C20" s="107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7" ht="15.75" hidden="1" customHeight="1" thickBot="1" x14ac:dyDescent="0.25">
      <c r="A21" s="101"/>
      <c r="B21" s="104"/>
      <c r="C21" s="107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7" ht="26.25" customHeight="1" x14ac:dyDescent="0.25">
      <c r="A22" s="101"/>
      <c r="B22" s="104"/>
      <c r="C22" s="107"/>
      <c r="D22" s="121" t="s">
        <v>4</v>
      </c>
      <c r="E22" s="121" t="s">
        <v>5</v>
      </c>
      <c r="F22" s="102" t="s">
        <v>6</v>
      </c>
      <c r="G22" s="102"/>
      <c r="H22" s="102" t="s">
        <v>144</v>
      </c>
      <c r="I22" s="102"/>
      <c r="J22" s="102" t="s">
        <v>145</v>
      </c>
      <c r="K22" s="102"/>
      <c r="L22" s="102" t="s">
        <v>146</v>
      </c>
      <c r="M22" s="102"/>
    </row>
    <row r="23" spans="1:17" ht="12.75" customHeight="1" x14ac:dyDescent="0.25">
      <c r="A23" s="101"/>
      <c r="B23" s="104"/>
      <c r="C23" s="107"/>
      <c r="D23" s="121"/>
      <c r="E23" s="121"/>
      <c r="F23" s="121" t="s">
        <v>11</v>
      </c>
      <c r="G23" s="59" t="s">
        <v>12</v>
      </c>
      <c r="H23" s="85" t="s">
        <v>13</v>
      </c>
      <c r="I23" s="85" t="s">
        <v>14</v>
      </c>
      <c r="J23" s="1" t="s">
        <v>15</v>
      </c>
      <c r="K23" s="1" t="s">
        <v>16</v>
      </c>
      <c r="L23" s="1" t="s">
        <v>17</v>
      </c>
      <c r="M23" s="1" t="s">
        <v>18</v>
      </c>
    </row>
    <row r="24" spans="1:17" ht="57" customHeight="1" x14ac:dyDescent="0.25">
      <c r="A24" s="101"/>
      <c r="B24" s="105"/>
      <c r="C24" s="108"/>
      <c r="D24" s="121"/>
      <c r="E24" s="121"/>
      <c r="F24" s="121"/>
      <c r="G24" s="2" t="s">
        <v>19</v>
      </c>
      <c r="H24" s="85" t="s">
        <v>127</v>
      </c>
      <c r="I24" s="85" t="s">
        <v>150</v>
      </c>
      <c r="J24" s="1" t="s">
        <v>151</v>
      </c>
      <c r="K24" s="1" t="s">
        <v>152</v>
      </c>
      <c r="L24" s="1" t="s">
        <v>153</v>
      </c>
      <c r="M24" s="1" t="s">
        <v>154</v>
      </c>
    </row>
    <row r="25" spans="1:17" s="4" customFormat="1" ht="11.25" customHeight="1" x14ac:dyDescent="0.25">
      <c r="A25" s="10">
        <v>1</v>
      </c>
      <c r="B25" s="3">
        <v>2</v>
      </c>
      <c r="C25" s="11">
        <v>3</v>
      </c>
      <c r="D25" s="3">
        <v>4</v>
      </c>
      <c r="E25" s="3">
        <v>5</v>
      </c>
      <c r="F25" s="3">
        <v>6</v>
      </c>
      <c r="G25" s="3">
        <v>7</v>
      </c>
      <c r="H25" s="86">
        <v>8</v>
      </c>
      <c r="I25" s="86">
        <v>9</v>
      </c>
      <c r="J25" s="3">
        <v>10</v>
      </c>
      <c r="K25" s="3">
        <v>11</v>
      </c>
      <c r="L25" s="3">
        <v>12</v>
      </c>
      <c r="M25" s="3">
        <v>13</v>
      </c>
    </row>
    <row r="26" spans="1:17" s="5" customFormat="1" ht="18.75" customHeight="1" x14ac:dyDescent="0.2">
      <c r="A26" s="68" t="s">
        <v>20</v>
      </c>
      <c r="B26" s="69" t="s">
        <v>71</v>
      </c>
      <c r="C26" s="70" t="s">
        <v>159</v>
      </c>
      <c r="D26" s="68">
        <f t="shared" ref="D26:G26" si="0">SUM(D27+D40+D44)</f>
        <v>3078</v>
      </c>
      <c r="E26" s="68">
        <f t="shared" si="0"/>
        <v>1026</v>
      </c>
      <c r="F26" s="68">
        <f>SUM(F27+F40+F44)</f>
        <v>2052</v>
      </c>
      <c r="G26" s="68">
        <f t="shared" si="0"/>
        <v>846</v>
      </c>
      <c r="H26" s="68">
        <f>SUM(H27+H40+H44)</f>
        <v>576</v>
      </c>
      <c r="I26" s="68">
        <f t="shared" ref="I26:M26" si="1">SUM(I27+I40+I44)</f>
        <v>677</v>
      </c>
      <c r="J26" s="68">
        <f t="shared" si="1"/>
        <v>435</v>
      </c>
      <c r="K26" s="68">
        <f t="shared" si="1"/>
        <v>364</v>
      </c>
      <c r="L26" s="68">
        <f t="shared" si="1"/>
        <v>0</v>
      </c>
      <c r="M26" s="68">
        <f t="shared" si="1"/>
        <v>0</v>
      </c>
    </row>
    <row r="27" spans="1:17" s="5" customFormat="1" ht="33.75" customHeight="1" x14ac:dyDescent="0.2">
      <c r="A27" s="19" t="s">
        <v>53</v>
      </c>
      <c r="B27" s="20" t="s">
        <v>54</v>
      </c>
      <c r="C27" s="21" t="s">
        <v>160</v>
      </c>
      <c r="D27" s="22">
        <f t="shared" ref="D27:E27" si="2">SUM(D28:D39)</f>
        <v>1949</v>
      </c>
      <c r="E27" s="22">
        <f t="shared" si="2"/>
        <v>650</v>
      </c>
      <c r="F27" s="22">
        <f>SUM(F28:F39)</f>
        <v>1299</v>
      </c>
      <c r="G27" s="22">
        <f>SUM(G28:G39)</f>
        <v>541</v>
      </c>
      <c r="H27" s="22">
        <f>SUM(H28:H39)</f>
        <v>361</v>
      </c>
      <c r="I27" s="22">
        <f>SUM(I28:I39)</f>
        <v>446</v>
      </c>
      <c r="J27" s="22">
        <f t="shared" ref="J27:M27" si="3">SUM(J28:J39)</f>
        <v>300</v>
      </c>
      <c r="K27" s="22">
        <f t="shared" si="3"/>
        <v>192</v>
      </c>
      <c r="L27" s="22">
        <f t="shared" si="3"/>
        <v>0</v>
      </c>
      <c r="M27" s="22">
        <f t="shared" si="3"/>
        <v>0</v>
      </c>
    </row>
    <row r="28" spans="1:17" s="5" customFormat="1" x14ac:dyDescent="0.2">
      <c r="A28" s="71" t="s">
        <v>55</v>
      </c>
      <c r="B28" s="23" t="s">
        <v>93</v>
      </c>
      <c r="C28" s="24" t="s">
        <v>76</v>
      </c>
      <c r="D28" s="73">
        <f>SUM(E28:F28)</f>
        <v>171</v>
      </c>
      <c r="E28" s="73">
        <v>57</v>
      </c>
      <c r="F28" s="73">
        <f>SUM(H28:M28)</f>
        <v>114</v>
      </c>
      <c r="G28" s="73">
        <v>48</v>
      </c>
      <c r="H28" s="90">
        <v>34</v>
      </c>
      <c r="I28" s="90">
        <v>44</v>
      </c>
      <c r="J28" s="90">
        <v>15</v>
      </c>
      <c r="K28" s="90">
        <v>21</v>
      </c>
      <c r="L28" s="90"/>
      <c r="M28" s="90"/>
    </row>
    <row r="29" spans="1:17" s="5" customFormat="1" x14ac:dyDescent="0.2">
      <c r="A29" s="71" t="s">
        <v>56</v>
      </c>
      <c r="B29" s="23" t="s">
        <v>94</v>
      </c>
      <c r="C29" s="24" t="s">
        <v>79</v>
      </c>
      <c r="D29" s="73">
        <f>SUM(E29:F29)</f>
        <v>256</v>
      </c>
      <c r="E29" s="73">
        <v>85</v>
      </c>
      <c r="F29" s="73">
        <f t="shared" ref="F29:F67" si="4">SUM(H29:M29)</f>
        <v>171</v>
      </c>
      <c r="G29" s="73">
        <v>47</v>
      </c>
      <c r="H29" s="90">
        <v>34</v>
      </c>
      <c r="I29" s="90">
        <v>44</v>
      </c>
      <c r="J29" s="90">
        <v>45</v>
      </c>
      <c r="K29" s="90">
        <v>48</v>
      </c>
      <c r="L29" s="90"/>
      <c r="M29" s="90"/>
    </row>
    <row r="30" spans="1:17" s="5" customFormat="1" x14ac:dyDescent="0.2">
      <c r="A30" s="71" t="s">
        <v>57</v>
      </c>
      <c r="B30" s="23" t="s">
        <v>141</v>
      </c>
      <c r="C30" s="24" t="s">
        <v>73</v>
      </c>
      <c r="D30" s="15">
        <f t="shared" ref="D30" si="5">SUM(E30:F30)</f>
        <v>54</v>
      </c>
      <c r="E30" s="17">
        <v>18</v>
      </c>
      <c r="F30" s="73">
        <f t="shared" ref="F30" si="6">SUM(H30:M30)</f>
        <v>36</v>
      </c>
      <c r="G30" s="79">
        <v>10</v>
      </c>
      <c r="H30" s="79">
        <v>36</v>
      </c>
      <c r="I30" s="79"/>
      <c r="J30" s="31"/>
      <c r="K30" s="31"/>
      <c r="L30" s="31"/>
      <c r="M30" s="31"/>
    </row>
    <row r="31" spans="1:17" s="5" customFormat="1" x14ac:dyDescent="0.2">
      <c r="A31" s="71" t="s">
        <v>58</v>
      </c>
      <c r="B31" s="23" t="s">
        <v>23</v>
      </c>
      <c r="C31" s="24" t="s">
        <v>79</v>
      </c>
      <c r="D31" s="15">
        <f t="shared" ref="D31:D43" si="7">SUM(E31:F31)</f>
        <v>257</v>
      </c>
      <c r="E31" s="15">
        <v>86</v>
      </c>
      <c r="F31" s="73">
        <f t="shared" si="4"/>
        <v>171</v>
      </c>
      <c r="G31" s="15">
        <v>57</v>
      </c>
      <c r="H31" s="31">
        <v>51</v>
      </c>
      <c r="I31" s="31">
        <v>44</v>
      </c>
      <c r="J31" s="31">
        <v>45</v>
      </c>
      <c r="K31" s="31">
        <v>31</v>
      </c>
      <c r="L31" s="31"/>
      <c r="M31" s="31"/>
    </row>
    <row r="32" spans="1:17" s="5" customFormat="1" x14ac:dyDescent="0.2">
      <c r="A32" s="71" t="s">
        <v>59</v>
      </c>
      <c r="B32" s="23" t="s">
        <v>22</v>
      </c>
      <c r="C32" s="24" t="s">
        <v>79</v>
      </c>
      <c r="D32" s="15">
        <f t="shared" si="7"/>
        <v>257</v>
      </c>
      <c r="E32" s="15">
        <v>86</v>
      </c>
      <c r="F32" s="73">
        <f t="shared" si="4"/>
        <v>171</v>
      </c>
      <c r="G32" s="18">
        <v>57</v>
      </c>
      <c r="H32" s="31">
        <v>51</v>
      </c>
      <c r="I32" s="31">
        <v>44</v>
      </c>
      <c r="J32" s="31">
        <v>45</v>
      </c>
      <c r="K32" s="31">
        <v>31</v>
      </c>
      <c r="L32" s="31"/>
      <c r="M32" s="31"/>
    </row>
    <row r="33" spans="1:13" s="5" customFormat="1" x14ac:dyDescent="0.2">
      <c r="A33" s="71" t="s">
        <v>60</v>
      </c>
      <c r="B33" s="23" t="s">
        <v>24</v>
      </c>
      <c r="C33" s="24" t="s">
        <v>115</v>
      </c>
      <c r="D33" s="15">
        <f t="shared" si="7"/>
        <v>256</v>
      </c>
      <c r="E33" s="15">
        <v>85</v>
      </c>
      <c r="F33" s="73">
        <f t="shared" si="4"/>
        <v>171</v>
      </c>
      <c r="G33" s="18">
        <v>167</v>
      </c>
      <c r="H33" s="79">
        <v>51</v>
      </c>
      <c r="I33" s="79">
        <v>66</v>
      </c>
      <c r="J33" s="31">
        <v>54</v>
      </c>
      <c r="K33" s="31"/>
      <c r="L33" s="31"/>
      <c r="M33" s="31"/>
    </row>
    <row r="34" spans="1:13" s="5" customFormat="1" x14ac:dyDescent="0.2">
      <c r="A34" s="71" t="s">
        <v>61</v>
      </c>
      <c r="B34" s="23" t="s">
        <v>92</v>
      </c>
      <c r="C34" s="24" t="s">
        <v>73</v>
      </c>
      <c r="D34" s="15">
        <f t="shared" si="7"/>
        <v>108</v>
      </c>
      <c r="E34" s="15">
        <v>36</v>
      </c>
      <c r="F34" s="73">
        <f t="shared" si="4"/>
        <v>72</v>
      </c>
      <c r="G34" s="18">
        <v>24</v>
      </c>
      <c r="H34" s="79">
        <v>34</v>
      </c>
      <c r="I34" s="79">
        <v>38</v>
      </c>
      <c r="J34" s="31"/>
      <c r="K34" s="31"/>
      <c r="L34" s="31"/>
      <c r="M34" s="31"/>
    </row>
    <row r="35" spans="1:13" s="5" customFormat="1" x14ac:dyDescent="0.2">
      <c r="A35" s="71" t="s">
        <v>62</v>
      </c>
      <c r="B35" s="23" t="s">
        <v>102</v>
      </c>
      <c r="C35" s="24" t="s">
        <v>78</v>
      </c>
      <c r="D35" s="15">
        <f t="shared" si="7"/>
        <v>171</v>
      </c>
      <c r="E35" s="15">
        <v>57</v>
      </c>
      <c r="F35" s="73">
        <f t="shared" si="4"/>
        <v>114</v>
      </c>
      <c r="G35" s="18">
        <v>38</v>
      </c>
      <c r="H35" s="79">
        <v>34</v>
      </c>
      <c r="I35" s="79">
        <v>44</v>
      </c>
      <c r="J35" s="31">
        <v>36</v>
      </c>
      <c r="K35" s="31"/>
      <c r="L35" s="31"/>
      <c r="M35" s="31"/>
    </row>
    <row r="36" spans="1:13" s="5" customFormat="1" ht="30" x14ac:dyDescent="0.2">
      <c r="A36" s="71" t="s">
        <v>63</v>
      </c>
      <c r="B36" s="23" t="s">
        <v>103</v>
      </c>
      <c r="C36" s="24" t="s">
        <v>78</v>
      </c>
      <c r="D36" s="15">
        <f t="shared" si="7"/>
        <v>203</v>
      </c>
      <c r="E36" s="15">
        <v>68</v>
      </c>
      <c r="F36" s="73">
        <f t="shared" si="4"/>
        <v>135</v>
      </c>
      <c r="G36" s="79">
        <v>47</v>
      </c>
      <c r="H36" s="79"/>
      <c r="I36" s="79">
        <v>44</v>
      </c>
      <c r="J36" s="31">
        <v>30</v>
      </c>
      <c r="K36" s="31">
        <v>61</v>
      </c>
      <c r="L36" s="31"/>
      <c r="M36" s="31"/>
    </row>
    <row r="37" spans="1:13" s="5" customFormat="1" x14ac:dyDescent="0.2">
      <c r="A37" s="71" t="s">
        <v>105</v>
      </c>
      <c r="B37" s="23" t="s">
        <v>104</v>
      </c>
      <c r="C37" s="24" t="s">
        <v>21</v>
      </c>
      <c r="D37" s="15">
        <f t="shared" si="7"/>
        <v>54</v>
      </c>
      <c r="E37" s="15">
        <v>18</v>
      </c>
      <c r="F37" s="73">
        <f t="shared" si="4"/>
        <v>36</v>
      </c>
      <c r="G37" s="18">
        <v>12</v>
      </c>
      <c r="H37" s="79">
        <v>36</v>
      </c>
      <c r="I37" s="79"/>
      <c r="J37" s="31"/>
      <c r="K37" s="31"/>
      <c r="L37" s="31"/>
      <c r="M37" s="31"/>
    </row>
    <row r="38" spans="1:13" s="5" customFormat="1" x14ac:dyDescent="0.2">
      <c r="A38" s="71" t="s">
        <v>128</v>
      </c>
      <c r="B38" s="23" t="s">
        <v>64</v>
      </c>
      <c r="C38" s="24" t="s">
        <v>73</v>
      </c>
      <c r="D38" s="15">
        <f t="shared" si="7"/>
        <v>108</v>
      </c>
      <c r="E38" s="15">
        <v>36</v>
      </c>
      <c r="F38" s="73">
        <f t="shared" si="4"/>
        <v>72</v>
      </c>
      <c r="G38" s="18">
        <v>24</v>
      </c>
      <c r="H38" s="79"/>
      <c r="I38" s="79">
        <v>42</v>
      </c>
      <c r="J38" s="31">
        <v>30</v>
      </c>
      <c r="K38" s="31"/>
      <c r="L38" s="31"/>
      <c r="M38" s="31"/>
    </row>
    <row r="39" spans="1:13" s="5" customFormat="1" x14ac:dyDescent="0.2">
      <c r="A39" s="71" t="s">
        <v>147</v>
      </c>
      <c r="B39" s="23" t="s">
        <v>138</v>
      </c>
      <c r="C39" s="24" t="s">
        <v>73</v>
      </c>
      <c r="D39" s="15">
        <f t="shared" ref="D39" si="8">SUM(E39:F39)</f>
        <v>54</v>
      </c>
      <c r="E39" s="17">
        <v>18</v>
      </c>
      <c r="F39" s="73">
        <f t="shared" ref="F39" si="9">SUM(H39:M39)</f>
        <v>36</v>
      </c>
      <c r="G39" s="79">
        <v>10</v>
      </c>
      <c r="H39" s="79"/>
      <c r="I39" s="79">
        <v>36</v>
      </c>
      <c r="J39" s="31"/>
      <c r="K39" s="31"/>
      <c r="L39" s="31"/>
      <c r="M39" s="31"/>
    </row>
    <row r="40" spans="1:13" s="5" customFormat="1" ht="39.75" customHeight="1" x14ac:dyDescent="0.2">
      <c r="A40" s="19" t="s">
        <v>66</v>
      </c>
      <c r="B40" s="20" t="s">
        <v>72</v>
      </c>
      <c r="C40" s="21" t="s">
        <v>116</v>
      </c>
      <c r="D40" s="22">
        <f>SUM(D41:D43)</f>
        <v>882</v>
      </c>
      <c r="E40" s="22">
        <f t="shared" ref="E40:M40" si="10">SUM(E41:E43)</f>
        <v>294</v>
      </c>
      <c r="F40" s="75">
        <f t="shared" si="4"/>
        <v>588</v>
      </c>
      <c r="G40" s="22">
        <f t="shared" si="10"/>
        <v>259</v>
      </c>
      <c r="H40" s="22">
        <f>SUM(H41:H43)</f>
        <v>119</v>
      </c>
      <c r="I40" s="22">
        <f>SUM(I41:I43)</f>
        <v>198</v>
      </c>
      <c r="J40" s="22">
        <f t="shared" si="10"/>
        <v>135</v>
      </c>
      <c r="K40" s="22">
        <f t="shared" si="10"/>
        <v>136</v>
      </c>
      <c r="L40" s="22">
        <f t="shared" si="10"/>
        <v>0</v>
      </c>
      <c r="M40" s="22">
        <f t="shared" si="10"/>
        <v>0</v>
      </c>
    </row>
    <row r="41" spans="1:13" s="5" customFormat="1" x14ac:dyDescent="0.2">
      <c r="A41" s="18" t="s">
        <v>67</v>
      </c>
      <c r="B41" s="23" t="s">
        <v>149</v>
      </c>
      <c r="C41" s="24" t="s">
        <v>76</v>
      </c>
      <c r="D41" s="15">
        <f t="shared" si="7"/>
        <v>427</v>
      </c>
      <c r="E41" s="16">
        <v>142</v>
      </c>
      <c r="F41" s="73">
        <f t="shared" si="4"/>
        <v>285</v>
      </c>
      <c r="G41" s="18">
        <v>95</v>
      </c>
      <c r="H41" s="79">
        <v>68</v>
      </c>
      <c r="I41" s="79">
        <v>88</v>
      </c>
      <c r="J41" s="31">
        <v>60</v>
      </c>
      <c r="K41" s="31">
        <v>69</v>
      </c>
      <c r="L41" s="72"/>
      <c r="M41" s="72"/>
    </row>
    <row r="42" spans="1:13" s="5" customFormat="1" x14ac:dyDescent="0.2">
      <c r="A42" s="18" t="s">
        <v>129</v>
      </c>
      <c r="B42" s="23" t="s">
        <v>139</v>
      </c>
      <c r="C42" s="24" t="s">
        <v>79</v>
      </c>
      <c r="D42" s="15">
        <f t="shared" si="7"/>
        <v>185</v>
      </c>
      <c r="E42" s="16">
        <v>62</v>
      </c>
      <c r="F42" s="73">
        <f>SUM(H42:M42)</f>
        <v>123</v>
      </c>
      <c r="G42" s="18">
        <v>106</v>
      </c>
      <c r="H42" s="79">
        <v>17</v>
      </c>
      <c r="I42" s="79">
        <v>44</v>
      </c>
      <c r="J42" s="31">
        <v>30</v>
      </c>
      <c r="K42" s="31">
        <v>32</v>
      </c>
      <c r="L42" s="31"/>
      <c r="M42" s="31"/>
    </row>
    <row r="43" spans="1:13" s="5" customFormat="1" x14ac:dyDescent="0.2">
      <c r="A43" s="18" t="s">
        <v>148</v>
      </c>
      <c r="B43" s="23" t="s">
        <v>140</v>
      </c>
      <c r="C43" s="24" t="s">
        <v>76</v>
      </c>
      <c r="D43" s="15">
        <f t="shared" si="7"/>
        <v>270</v>
      </c>
      <c r="E43" s="16">
        <v>90</v>
      </c>
      <c r="F43" s="73">
        <f t="shared" si="4"/>
        <v>180</v>
      </c>
      <c r="G43" s="79">
        <v>58</v>
      </c>
      <c r="H43" s="79">
        <v>34</v>
      </c>
      <c r="I43" s="79">
        <v>66</v>
      </c>
      <c r="J43" s="31">
        <v>45</v>
      </c>
      <c r="K43" s="31">
        <v>35</v>
      </c>
      <c r="L43" s="31"/>
      <c r="M43" s="31"/>
    </row>
    <row r="44" spans="1:13" s="5" customFormat="1" ht="15.75" customHeight="1" x14ac:dyDescent="0.2">
      <c r="A44" s="28" t="s">
        <v>68</v>
      </c>
      <c r="B44" s="29" t="s">
        <v>69</v>
      </c>
      <c r="C44" s="30" t="s">
        <v>161</v>
      </c>
      <c r="D44" s="22">
        <f>SUM(D45:D47)</f>
        <v>247</v>
      </c>
      <c r="E44" s="22">
        <f>SUM(E45:E47)</f>
        <v>82</v>
      </c>
      <c r="F44" s="22">
        <f>SUM(F45:F47)</f>
        <v>165</v>
      </c>
      <c r="G44" s="22">
        <f>SUM(G45:G47)</f>
        <v>46</v>
      </c>
      <c r="H44" s="22">
        <f>SUM(H45:H47)</f>
        <v>96</v>
      </c>
      <c r="I44" s="22">
        <f t="shared" ref="I44:M44" si="11">SUM(I45:I47)</f>
        <v>33</v>
      </c>
      <c r="J44" s="22">
        <f t="shared" si="11"/>
        <v>0</v>
      </c>
      <c r="K44" s="22">
        <f t="shared" si="11"/>
        <v>36</v>
      </c>
      <c r="L44" s="22">
        <f t="shared" si="11"/>
        <v>0</v>
      </c>
      <c r="M44" s="22">
        <f t="shared" si="11"/>
        <v>0</v>
      </c>
    </row>
    <row r="45" spans="1:13" s="5" customFormat="1" x14ac:dyDescent="0.2">
      <c r="A45" s="18" t="s">
        <v>106</v>
      </c>
      <c r="B45" s="23" t="s">
        <v>70</v>
      </c>
      <c r="C45" s="24" t="s">
        <v>21</v>
      </c>
      <c r="D45" s="15">
        <f t="shared" ref="D45:D46" si="12">SUM(E45:F45)</f>
        <v>85</v>
      </c>
      <c r="E45" s="17">
        <v>28</v>
      </c>
      <c r="F45" s="73">
        <f t="shared" si="4"/>
        <v>57</v>
      </c>
      <c r="G45" s="18">
        <v>10</v>
      </c>
      <c r="H45" s="79">
        <v>57</v>
      </c>
      <c r="I45" s="79"/>
      <c r="J45" s="31"/>
      <c r="K45" s="31"/>
      <c r="L45" s="31"/>
      <c r="M45" s="31"/>
    </row>
    <row r="46" spans="1:13" s="5" customFormat="1" ht="75" x14ac:dyDescent="0.2">
      <c r="A46" s="18" t="s">
        <v>130</v>
      </c>
      <c r="B46" s="66" t="s">
        <v>155</v>
      </c>
      <c r="C46" s="24" t="s">
        <v>73</v>
      </c>
      <c r="D46" s="31">
        <f t="shared" si="12"/>
        <v>108</v>
      </c>
      <c r="E46" s="31">
        <v>36</v>
      </c>
      <c r="F46" s="73">
        <f t="shared" si="4"/>
        <v>72</v>
      </c>
      <c r="G46" s="31">
        <v>24</v>
      </c>
      <c r="H46" s="31">
        <v>39</v>
      </c>
      <c r="I46" s="31">
        <v>33</v>
      </c>
      <c r="J46" s="31"/>
      <c r="K46" s="31"/>
      <c r="L46" s="31"/>
      <c r="M46" s="31"/>
    </row>
    <row r="47" spans="1:13" s="5" customFormat="1" x14ac:dyDescent="0.2">
      <c r="A47" s="18" t="s">
        <v>137</v>
      </c>
      <c r="B47" s="23" t="s">
        <v>65</v>
      </c>
      <c r="C47" s="24" t="s">
        <v>21</v>
      </c>
      <c r="D47" s="15">
        <f>SUM(E47:F47)</f>
        <v>54</v>
      </c>
      <c r="E47" s="15">
        <v>18</v>
      </c>
      <c r="F47" s="73">
        <f>SUM(H47:M47)</f>
        <v>36</v>
      </c>
      <c r="G47" s="18">
        <v>12</v>
      </c>
      <c r="H47" s="79"/>
      <c r="I47" s="79"/>
      <c r="J47" s="31"/>
      <c r="K47" s="31">
        <v>36</v>
      </c>
      <c r="L47" s="31"/>
      <c r="M47" s="31"/>
    </row>
    <row r="48" spans="1:13" s="5" customFormat="1" x14ac:dyDescent="0.2">
      <c r="A48" s="18"/>
      <c r="B48" s="53" t="s">
        <v>95</v>
      </c>
      <c r="C48" s="24"/>
      <c r="D48" s="15">
        <v>18</v>
      </c>
      <c r="E48" s="17"/>
      <c r="F48" s="73">
        <v>18</v>
      </c>
      <c r="G48" s="18"/>
      <c r="H48" s="79"/>
      <c r="I48" s="79"/>
      <c r="J48" s="31"/>
      <c r="K48" s="31"/>
      <c r="L48" s="31"/>
      <c r="M48" s="31"/>
    </row>
    <row r="49" spans="1:13" s="5" customFormat="1" ht="22.5" customHeight="1" x14ac:dyDescent="0.2">
      <c r="A49" s="68" t="s">
        <v>27</v>
      </c>
      <c r="B49" s="69" t="s">
        <v>107</v>
      </c>
      <c r="C49" s="70" t="s">
        <v>162</v>
      </c>
      <c r="D49" s="68">
        <f>SUM(D50:D56)</f>
        <v>404</v>
      </c>
      <c r="E49" s="68">
        <f>SUM(E50:E56)</f>
        <v>128</v>
      </c>
      <c r="F49" s="76">
        <f>SUM(H49:M49)</f>
        <v>276</v>
      </c>
      <c r="G49" s="68">
        <f>SUM(G50:G56)</f>
        <v>122</v>
      </c>
      <c r="H49" s="68">
        <f t="shared" ref="H49:I49" si="13">SUM(H50:H56)</f>
        <v>36</v>
      </c>
      <c r="I49" s="68">
        <f t="shared" si="13"/>
        <v>67</v>
      </c>
      <c r="J49" s="68">
        <f t="shared" ref="J49:M49" si="14">SUM(J50:J56)</f>
        <v>35</v>
      </c>
      <c r="K49" s="68">
        <f t="shared" si="14"/>
        <v>48</v>
      </c>
      <c r="L49" s="68">
        <f t="shared" si="14"/>
        <v>54</v>
      </c>
      <c r="M49" s="68">
        <f t="shared" si="14"/>
        <v>36</v>
      </c>
    </row>
    <row r="50" spans="1:13" s="5" customFormat="1" x14ac:dyDescent="0.2">
      <c r="A50" s="31" t="s">
        <v>28</v>
      </c>
      <c r="B50" s="32" t="s">
        <v>118</v>
      </c>
      <c r="C50" s="24" t="s">
        <v>73</v>
      </c>
      <c r="D50" s="31">
        <f>SUM(E50:F50)</f>
        <v>54</v>
      </c>
      <c r="E50" s="31">
        <v>18</v>
      </c>
      <c r="F50" s="73">
        <f t="shared" si="4"/>
        <v>36</v>
      </c>
      <c r="G50" s="31">
        <v>16</v>
      </c>
      <c r="H50" s="31"/>
      <c r="I50" s="31">
        <v>21</v>
      </c>
      <c r="J50" s="31">
        <v>15</v>
      </c>
      <c r="K50" s="31"/>
      <c r="L50" s="31"/>
      <c r="M50" s="31"/>
    </row>
    <row r="51" spans="1:13" s="5" customFormat="1" ht="30" x14ac:dyDescent="0.2">
      <c r="A51" s="31" t="s">
        <v>29</v>
      </c>
      <c r="B51" s="32" t="s">
        <v>119</v>
      </c>
      <c r="C51" s="67" t="s">
        <v>73</v>
      </c>
      <c r="D51" s="31">
        <f t="shared" ref="D51:D55" si="15">SUM(E51:F51)</f>
        <v>70</v>
      </c>
      <c r="E51" s="31">
        <v>20</v>
      </c>
      <c r="F51" s="73">
        <f t="shared" si="4"/>
        <v>50</v>
      </c>
      <c r="G51" s="31">
        <v>18</v>
      </c>
      <c r="H51" s="31"/>
      <c r="I51" s="31"/>
      <c r="J51" s="31"/>
      <c r="K51" s="31">
        <v>32</v>
      </c>
      <c r="L51" s="31">
        <v>18</v>
      </c>
      <c r="M51" s="31"/>
    </row>
    <row r="52" spans="1:13" s="5" customFormat="1" ht="30" x14ac:dyDescent="0.2">
      <c r="A52" s="31" t="s">
        <v>30</v>
      </c>
      <c r="B52" s="32" t="s">
        <v>124</v>
      </c>
      <c r="C52" s="67" t="s">
        <v>163</v>
      </c>
      <c r="D52" s="31">
        <f t="shared" ref="D52:D53" si="16">SUM(E52:F52)</f>
        <v>64</v>
      </c>
      <c r="E52" s="31">
        <v>18</v>
      </c>
      <c r="F52" s="73">
        <f t="shared" si="4"/>
        <v>46</v>
      </c>
      <c r="G52" s="31">
        <v>24</v>
      </c>
      <c r="H52" s="31"/>
      <c r="I52" s="31">
        <v>46</v>
      </c>
      <c r="J52" s="31"/>
      <c r="K52" s="31"/>
      <c r="L52" s="31"/>
      <c r="M52" s="31"/>
    </row>
    <row r="53" spans="1:13" s="5" customFormat="1" x14ac:dyDescent="0.2">
      <c r="A53" s="31" t="s">
        <v>31</v>
      </c>
      <c r="B53" s="32" t="s">
        <v>120</v>
      </c>
      <c r="C53" s="24" t="s">
        <v>21</v>
      </c>
      <c r="D53" s="31">
        <f t="shared" si="16"/>
        <v>54</v>
      </c>
      <c r="E53" s="31">
        <v>18</v>
      </c>
      <c r="F53" s="73">
        <f t="shared" si="4"/>
        <v>36</v>
      </c>
      <c r="G53" s="31">
        <v>18</v>
      </c>
      <c r="H53" s="31"/>
      <c r="I53" s="31"/>
      <c r="J53" s="31"/>
      <c r="K53" s="31"/>
      <c r="L53" s="31">
        <v>36</v>
      </c>
      <c r="M53" s="31"/>
    </row>
    <row r="54" spans="1:13" s="5" customFormat="1" x14ac:dyDescent="0.2">
      <c r="A54" s="31" t="s">
        <v>123</v>
      </c>
      <c r="B54" s="32" t="s">
        <v>32</v>
      </c>
      <c r="C54" s="24" t="s">
        <v>73</v>
      </c>
      <c r="D54" s="31">
        <f t="shared" si="15"/>
        <v>54</v>
      </c>
      <c r="E54" s="31">
        <v>18</v>
      </c>
      <c r="F54" s="73">
        <f t="shared" si="4"/>
        <v>36</v>
      </c>
      <c r="G54" s="31">
        <v>24</v>
      </c>
      <c r="H54" s="31"/>
      <c r="I54" s="31"/>
      <c r="J54" s="31">
        <v>20</v>
      </c>
      <c r="K54" s="31">
        <v>16</v>
      </c>
      <c r="L54" s="31"/>
      <c r="M54" s="31"/>
    </row>
    <row r="55" spans="1:13" s="5" customFormat="1" x14ac:dyDescent="0.2">
      <c r="A55" s="77" t="s">
        <v>131</v>
      </c>
      <c r="B55" s="78" t="s">
        <v>132</v>
      </c>
      <c r="C55" s="24" t="s">
        <v>21</v>
      </c>
      <c r="D55" s="31">
        <f t="shared" si="15"/>
        <v>54</v>
      </c>
      <c r="E55" s="31">
        <v>18</v>
      </c>
      <c r="F55" s="73">
        <f t="shared" si="4"/>
        <v>36</v>
      </c>
      <c r="G55" s="31">
        <v>12</v>
      </c>
      <c r="H55" s="31">
        <v>36</v>
      </c>
      <c r="I55" s="31"/>
      <c r="J55" s="31"/>
      <c r="K55" s="31"/>
      <c r="L55" s="31"/>
      <c r="M55" s="31"/>
    </row>
    <row r="56" spans="1:13" s="5" customFormat="1" x14ac:dyDescent="0.2">
      <c r="A56" s="77" t="s">
        <v>156</v>
      </c>
      <c r="B56" s="78" t="s">
        <v>157</v>
      </c>
      <c r="C56" s="24" t="s">
        <v>21</v>
      </c>
      <c r="D56" s="31">
        <f t="shared" ref="D56" si="17">SUM(E56:F56)</f>
        <v>54</v>
      </c>
      <c r="E56" s="31">
        <v>18</v>
      </c>
      <c r="F56" s="73">
        <f t="shared" ref="F56" si="18">SUM(H56:M56)</f>
        <v>36</v>
      </c>
      <c r="G56" s="31">
        <v>10</v>
      </c>
      <c r="H56" s="31"/>
      <c r="I56" s="31"/>
      <c r="J56" s="31"/>
      <c r="K56" s="31"/>
      <c r="L56" s="31"/>
      <c r="M56" s="31">
        <v>36</v>
      </c>
    </row>
    <row r="57" spans="1:13" s="5" customFormat="1" ht="21" customHeight="1" x14ac:dyDescent="0.2">
      <c r="A57" s="68" t="s">
        <v>25</v>
      </c>
      <c r="B57" s="69" t="s">
        <v>26</v>
      </c>
      <c r="C57" s="70" t="s">
        <v>164</v>
      </c>
      <c r="D57" s="68">
        <f>SUM(D58)</f>
        <v>1992</v>
      </c>
      <c r="E57" s="68">
        <f t="shared" ref="E57:M57" si="19">SUM(E58)</f>
        <v>188</v>
      </c>
      <c r="F57" s="76">
        <f t="shared" si="4"/>
        <v>1804</v>
      </c>
      <c r="G57" s="68">
        <f t="shared" si="19"/>
        <v>220</v>
      </c>
      <c r="H57" s="68">
        <f t="shared" si="19"/>
        <v>0</v>
      </c>
      <c r="I57" s="68">
        <f t="shared" si="19"/>
        <v>84</v>
      </c>
      <c r="J57" s="68">
        <f t="shared" si="19"/>
        <v>142</v>
      </c>
      <c r="K57" s="68">
        <f t="shared" si="19"/>
        <v>348</v>
      </c>
      <c r="L57" s="68">
        <f t="shared" si="19"/>
        <v>546</v>
      </c>
      <c r="M57" s="68">
        <f t="shared" si="19"/>
        <v>684</v>
      </c>
    </row>
    <row r="58" spans="1:13" s="5" customFormat="1" ht="20.25" customHeight="1" x14ac:dyDescent="0.2">
      <c r="A58" s="22" t="s">
        <v>33</v>
      </c>
      <c r="B58" s="33" t="s">
        <v>34</v>
      </c>
      <c r="C58" s="21" t="s">
        <v>164</v>
      </c>
      <c r="D58" s="22">
        <f>SUM(D59+D64)</f>
        <v>1992</v>
      </c>
      <c r="E58" s="22">
        <f t="shared" ref="E58:M58" si="20">SUM(E59+E64)</f>
        <v>188</v>
      </c>
      <c r="F58" s="22">
        <f t="shared" si="20"/>
        <v>1804</v>
      </c>
      <c r="G58" s="22">
        <f t="shared" si="20"/>
        <v>220</v>
      </c>
      <c r="H58" s="22">
        <f t="shared" ref="H58" si="21">SUM(H59+H64)</f>
        <v>0</v>
      </c>
      <c r="I58" s="22">
        <f t="shared" ref="I58" si="22">SUM(I59+I64)</f>
        <v>84</v>
      </c>
      <c r="J58" s="22">
        <f>SUM(J59+J64)</f>
        <v>142</v>
      </c>
      <c r="K58" s="22">
        <f t="shared" si="20"/>
        <v>348</v>
      </c>
      <c r="L58" s="22">
        <f t="shared" si="20"/>
        <v>546</v>
      </c>
      <c r="M58" s="22">
        <f t="shared" si="20"/>
        <v>684</v>
      </c>
    </row>
    <row r="59" spans="1:13" s="5" customFormat="1" ht="42.75" x14ac:dyDescent="0.2">
      <c r="A59" s="34" t="s">
        <v>35</v>
      </c>
      <c r="B59" s="35" t="s">
        <v>121</v>
      </c>
      <c r="C59" s="36" t="s">
        <v>83</v>
      </c>
      <c r="D59" s="34">
        <f>SUM(D60:D63)</f>
        <v>1576</v>
      </c>
      <c r="E59" s="34">
        <f t="shared" ref="E59:M59" si="23">SUM(E60:E63)</f>
        <v>129</v>
      </c>
      <c r="F59" s="74">
        <f t="shared" si="4"/>
        <v>1447</v>
      </c>
      <c r="G59" s="34">
        <f t="shared" si="23"/>
        <v>152</v>
      </c>
      <c r="H59" s="34">
        <f t="shared" ref="H59:I59" si="24">SUM(H60:H63)</f>
        <v>0</v>
      </c>
      <c r="I59" s="34">
        <f t="shared" si="24"/>
        <v>84</v>
      </c>
      <c r="J59" s="34">
        <f>SUM(J60:J63)</f>
        <v>127</v>
      </c>
      <c r="K59" s="34">
        <f t="shared" si="23"/>
        <v>228</v>
      </c>
      <c r="L59" s="34">
        <f t="shared" si="23"/>
        <v>468</v>
      </c>
      <c r="M59" s="34">
        <f t="shared" si="23"/>
        <v>540</v>
      </c>
    </row>
    <row r="60" spans="1:13" s="5" customFormat="1" ht="30" x14ac:dyDescent="0.2">
      <c r="A60" s="31" t="s">
        <v>36</v>
      </c>
      <c r="B60" s="32" t="s">
        <v>136</v>
      </c>
      <c r="C60" s="24" t="s">
        <v>117</v>
      </c>
      <c r="D60" s="15">
        <f>SUM(E60:F60)</f>
        <v>226</v>
      </c>
      <c r="E60" s="15">
        <v>75</v>
      </c>
      <c r="F60" s="73">
        <f t="shared" si="4"/>
        <v>151</v>
      </c>
      <c r="G60" s="15">
        <v>76</v>
      </c>
      <c r="H60" s="31"/>
      <c r="I60" s="31">
        <v>26</v>
      </c>
      <c r="J60" s="31">
        <v>15</v>
      </c>
      <c r="K60" s="31">
        <v>38</v>
      </c>
      <c r="L60" s="31">
        <v>36</v>
      </c>
      <c r="M60" s="31">
        <v>36</v>
      </c>
    </row>
    <row r="61" spans="1:13" s="5" customFormat="1" ht="45" x14ac:dyDescent="0.2">
      <c r="A61" s="31" t="s">
        <v>108</v>
      </c>
      <c r="B61" s="32" t="s">
        <v>121</v>
      </c>
      <c r="C61" s="24" t="s">
        <v>165</v>
      </c>
      <c r="D61" s="15">
        <f t="shared" ref="D61:D63" si="25">SUM(E61:F61)</f>
        <v>162</v>
      </c>
      <c r="E61" s="15">
        <v>54</v>
      </c>
      <c r="F61" s="73">
        <f t="shared" si="4"/>
        <v>108</v>
      </c>
      <c r="G61" s="15">
        <v>76</v>
      </c>
      <c r="H61" s="31"/>
      <c r="I61" s="31">
        <v>22</v>
      </c>
      <c r="J61" s="31">
        <v>40</v>
      </c>
      <c r="K61" s="31">
        <v>46</v>
      </c>
      <c r="L61" s="31"/>
      <c r="M61" s="31"/>
    </row>
    <row r="62" spans="1:13" s="5" customFormat="1" x14ac:dyDescent="0.2">
      <c r="A62" s="31" t="s">
        <v>37</v>
      </c>
      <c r="B62" s="32" t="s">
        <v>38</v>
      </c>
      <c r="C62" s="24" t="s">
        <v>117</v>
      </c>
      <c r="D62" s="15">
        <f t="shared" si="25"/>
        <v>468</v>
      </c>
      <c r="E62" s="15"/>
      <c r="F62" s="73">
        <f t="shared" si="4"/>
        <v>468</v>
      </c>
      <c r="G62" s="15"/>
      <c r="H62" s="31"/>
      <c r="I62" s="31">
        <v>36</v>
      </c>
      <c r="J62" s="31">
        <v>72</v>
      </c>
      <c r="K62" s="31">
        <v>144</v>
      </c>
      <c r="L62" s="31">
        <v>108</v>
      </c>
      <c r="M62" s="31">
        <v>108</v>
      </c>
    </row>
    <row r="63" spans="1:13" s="5" customFormat="1" x14ac:dyDescent="0.2">
      <c r="A63" s="31" t="s">
        <v>109</v>
      </c>
      <c r="B63" s="32" t="s">
        <v>110</v>
      </c>
      <c r="C63" s="24" t="s">
        <v>73</v>
      </c>
      <c r="D63" s="15">
        <f t="shared" si="25"/>
        <v>720</v>
      </c>
      <c r="E63" s="15"/>
      <c r="F63" s="73">
        <f t="shared" si="4"/>
        <v>720</v>
      </c>
      <c r="G63" s="15"/>
      <c r="H63" s="31"/>
      <c r="I63" s="31"/>
      <c r="J63" s="31"/>
      <c r="K63" s="31"/>
      <c r="L63" s="31">
        <v>324</v>
      </c>
      <c r="M63" s="31">
        <v>396</v>
      </c>
    </row>
    <row r="64" spans="1:13" s="5" customFormat="1" ht="14.25" x14ac:dyDescent="0.2">
      <c r="A64" s="34" t="s">
        <v>80</v>
      </c>
      <c r="B64" s="35" t="s">
        <v>122</v>
      </c>
      <c r="C64" s="36" t="s">
        <v>83</v>
      </c>
      <c r="D64" s="34">
        <f t="shared" ref="D64:M64" si="26">SUM(D65:D66)</f>
        <v>416</v>
      </c>
      <c r="E64" s="34">
        <f t="shared" si="26"/>
        <v>59</v>
      </c>
      <c r="F64" s="74">
        <f t="shared" si="4"/>
        <v>357</v>
      </c>
      <c r="G64" s="34">
        <f t="shared" si="26"/>
        <v>68</v>
      </c>
      <c r="H64" s="34">
        <f t="shared" si="26"/>
        <v>0</v>
      </c>
      <c r="I64" s="34">
        <f t="shared" si="26"/>
        <v>0</v>
      </c>
      <c r="J64" s="34">
        <f>SUM(J65:J66)</f>
        <v>15</v>
      </c>
      <c r="K64" s="34">
        <f t="shared" si="26"/>
        <v>120</v>
      </c>
      <c r="L64" s="34">
        <f t="shared" si="26"/>
        <v>78</v>
      </c>
      <c r="M64" s="34">
        <f t="shared" si="26"/>
        <v>144</v>
      </c>
    </row>
    <row r="65" spans="1:14" s="5" customFormat="1" ht="30" x14ac:dyDescent="0.2">
      <c r="A65" s="31" t="s">
        <v>82</v>
      </c>
      <c r="B65" s="32" t="s">
        <v>133</v>
      </c>
      <c r="C65" s="24" t="s">
        <v>79</v>
      </c>
      <c r="D65" s="15">
        <f>SUM(E65:F65)</f>
        <v>200</v>
      </c>
      <c r="E65" s="15">
        <v>59</v>
      </c>
      <c r="F65" s="73">
        <f t="shared" si="4"/>
        <v>141</v>
      </c>
      <c r="G65" s="15">
        <v>68</v>
      </c>
      <c r="H65" s="31"/>
      <c r="I65" s="31"/>
      <c r="J65" s="31">
        <v>15</v>
      </c>
      <c r="K65" s="31">
        <v>48</v>
      </c>
      <c r="L65" s="31">
        <v>42</v>
      </c>
      <c r="M65" s="31">
        <v>36</v>
      </c>
    </row>
    <row r="66" spans="1:14" s="5" customFormat="1" x14ac:dyDescent="0.2">
      <c r="A66" s="31" t="s">
        <v>81</v>
      </c>
      <c r="B66" s="32" t="s">
        <v>38</v>
      </c>
      <c r="C66" s="24" t="s">
        <v>78</v>
      </c>
      <c r="D66" s="15">
        <f t="shared" ref="D66" si="27">SUM(E66:F66)</f>
        <v>216</v>
      </c>
      <c r="E66" s="15"/>
      <c r="F66" s="73">
        <f t="shared" si="4"/>
        <v>216</v>
      </c>
      <c r="G66" s="15"/>
      <c r="H66" s="31"/>
      <c r="I66" s="31"/>
      <c r="J66" s="31"/>
      <c r="K66" s="31">
        <v>72</v>
      </c>
      <c r="L66" s="31">
        <v>36</v>
      </c>
      <c r="M66" s="31">
        <v>108</v>
      </c>
    </row>
    <row r="67" spans="1:14" s="5" customFormat="1" ht="14.25" x14ac:dyDescent="0.2">
      <c r="A67" s="68" t="s">
        <v>111</v>
      </c>
      <c r="B67" s="69" t="s">
        <v>24</v>
      </c>
      <c r="C67" s="70" t="s">
        <v>77</v>
      </c>
      <c r="D67" s="68">
        <f>SUM(E67:F67)</f>
        <v>88</v>
      </c>
      <c r="E67" s="68">
        <v>44</v>
      </c>
      <c r="F67" s="76">
        <f t="shared" si="4"/>
        <v>44</v>
      </c>
      <c r="G67" s="68">
        <v>42</v>
      </c>
      <c r="H67" s="68"/>
      <c r="I67" s="68"/>
      <c r="J67" s="68"/>
      <c r="K67" s="68">
        <v>32</v>
      </c>
      <c r="L67" s="68">
        <v>12</v>
      </c>
      <c r="M67" s="68"/>
    </row>
    <row r="68" spans="1:14" s="8" customFormat="1" ht="14.25" x14ac:dyDescent="0.2">
      <c r="A68" s="39"/>
      <c r="B68" s="40" t="s">
        <v>40</v>
      </c>
      <c r="C68" s="41" t="s">
        <v>166</v>
      </c>
      <c r="D68" s="39">
        <f>D26+D49+D57+D67</f>
        <v>5562</v>
      </c>
      <c r="E68" s="39">
        <f>E26+E49+E57+E67</f>
        <v>1386</v>
      </c>
      <c r="F68" s="89">
        <f>SUM(H68:M68)</f>
        <v>4176</v>
      </c>
      <c r="G68" s="39">
        <f t="shared" ref="G68:M68" si="28">G26+G49+G57+G67</f>
        <v>1230</v>
      </c>
      <c r="H68" s="39">
        <f t="shared" si="28"/>
        <v>612</v>
      </c>
      <c r="I68" s="39">
        <f t="shared" si="28"/>
        <v>828</v>
      </c>
      <c r="J68" s="39">
        <f t="shared" si="28"/>
        <v>612</v>
      </c>
      <c r="K68" s="39">
        <f t="shared" si="28"/>
        <v>792</v>
      </c>
      <c r="L68" s="39">
        <f t="shared" si="28"/>
        <v>612</v>
      </c>
      <c r="M68" s="39">
        <f t="shared" si="28"/>
        <v>720</v>
      </c>
    </row>
    <row r="69" spans="1:14" s="5" customFormat="1" ht="14.25" x14ac:dyDescent="0.2">
      <c r="A69" s="27" t="s">
        <v>44</v>
      </c>
      <c r="B69" s="37" t="s">
        <v>74</v>
      </c>
      <c r="C69" s="38"/>
      <c r="D69" s="27"/>
      <c r="E69" s="27"/>
      <c r="F69" s="27"/>
      <c r="G69" s="27"/>
      <c r="H69" s="26"/>
      <c r="I69" s="26"/>
      <c r="J69" s="27"/>
      <c r="K69" s="27"/>
      <c r="L69" s="27"/>
      <c r="M69" s="72" t="s">
        <v>126</v>
      </c>
    </row>
    <row r="70" spans="1:14" s="5" customFormat="1" ht="22.5" customHeight="1" x14ac:dyDescent="0.2">
      <c r="A70" s="111" t="s">
        <v>75</v>
      </c>
      <c r="B70" s="112"/>
      <c r="C70" s="112"/>
      <c r="D70" s="112"/>
      <c r="E70" s="113"/>
      <c r="F70" s="109" t="s">
        <v>40</v>
      </c>
      <c r="G70" s="58" t="s">
        <v>42</v>
      </c>
      <c r="H70" s="87">
        <v>612</v>
      </c>
      <c r="I70" s="87">
        <v>792</v>
      </c>
      <c r="J70" s="17">
        <v>540</v>
      </c>
      <c r="K70" s="17">
        <v>576</v>
      </c>
      <c r="L70" s="17">
        <v>216</v>
      </c>
      <c r="M70" s="17">
        <v>108</v>
      </c>
      <c r="N70" s="43"/>
    </row>
    <row r="71" spans="1:14" s="5" customFormat="1" ht="22.5" customHeight="1" x14ac:dyDescent="0.2">
      <c r="A71" s="118" t="s">
        <v>74</v>
      </c>
      <c r="B71" s="119"/>
      <c r="C71" s="119"/>
      <c r="D71" s="119"/>
      <c r="E71" s="120"/>
      <c r="F71" s="110"/>
      <c r="G71" s="58" t="s">
        <v>43</v>
      </c>
      <c r="H71" s="25">
        <v>0</v>
      </c>
      <c r="I71" s="25">
        <v>36</v>
      </c>
      <c r="J71" s="15">
        <v>72</v>
      </c>
      <c r="K71" s="15">
        <v>216</v>
      </c>
      <c r="L71" s="15">
        <v>72</v>
      </c>
      <c r="M71" s="15">
        <v>216</v>
      </c>
      <c r="N71" s="43"/>
    </row>
    <row r="72" spans="1:14" s="5" customFormat="1" ht="22.5" customHeight="1" x14ac:dyDescent="0.2">
      <c r="A72" s="95" t="s">
        <v>112</v>
      </c>
      <c r="B72" s="96"/>
      <c r="C72" s="96"/>
      <c r="D72" s="96"/>
      <c r="E72" s="97"/>
      <c r="F72" s="110"/>
      <c r="G72" s="58" t="s">
        <v>114</v>
      </c>
      <c r="H72" s="25">
        <v>0</v>
      </c>
      <c r="I72" s="25">
        <v>0</v>
      </c>
      <c r="J72" s="15">
        <v>0</v>
      </c>
      <c r="K72" s="15">
        <v>0</v>
      </c>
      <c r="L72" s="15">
        <v>324</v>
      </c>
      <c r="M72" s="15">
        <v>396</v>
      </c>
      <c r="N72" s="43"/>
    </row>
    <row r="73" spans="1:14" s="5" customFormat="1" ht="36" customHeight="1" x14ac:dyDescent="0.2">
      <c r="A73" s="95" t="s">
        <v>113</v>
      </c>
      <c r="B73" s="96"/>
      <c r="C73" s="96"/>
      <c r="D73" s="96"/>
      <c r="E73" s="97"/>
      <c r="F73" s="110"/>
      <c r="G73" s="58" t="s">
        <v>96</v>
      </c>
      <c r="H73" s="25">
        <v>0</v>
      </c>
      <c r="I73" s="25">
        <v>1</v>
      </c>
      <c r="J73" s="25">
        <v>0</v>
      </c>
      <c r="K73" s="25">
        <v>4</v>
      </c>
      <c r="L73" s="25">
        <v>0</v>
      </c>
      <c r="M73" s="25">
        <v>2</v>
      </c>
      <c r="N73" s="43"/>
    </row>
    <row r="74" spans="1:14" s="5" customFormat="1" ht="27" customHeight="1" x14ac:dyDescent="0.2">
      <c r="A74" s="98" t="s">
        <v>158</v>
      </c>
      <c r="B74" s="99"/>
      <c r="C74" s="99"/>
      <c r="D74" s="99"/>
      <c r="E74" s="100"/>
      <c r="F74" s="110"/>
      <c r="G74" s="58" t="s">
        <v>97</v>
      </c>
      <c r="H74" s="25">
        <v>4</v>
      </c>
      <c r="I74" s="25">
        <v>3</v>
      </c>
      <c r="J74" s="25">
        <v>4</v>
      </c>
      <c r="K74" s="25">
        <v>7</v>
      </c>
      <c r="L74" s="25">
        <v>3</v>
      </c>
      <c r="M74" s="25">
        <v>5</v>
      </c>
      <c r="N74" s="43"/>
    </row>
    <row r="75" spans="1:14" s="5" customFormat="1" ht="15" customHeight="1" x14ac:dyDescent="0.2">
      <c r="A75" s="95"/>
      <c r="B75" s="96"/>
      <c r="C75" s="96"/>
      <c r="D75" s="96"/>
      <c r="E75" s="97"/>
      <c r="F75" s="110"/>
      <c r="G75" s="60" t="s">
        <v>98</v>
      </c>
      <c r="H75" s="61">
        <v>1</v>
      </c>
      <c r="I75" s="61">
        <v>1</v>
      </c>
      <c r="J75" s="61">
        <v>0</v>
      </c>
      <c r="K75" s="61">
        <v>1</v>
      </c>
      <c r="L75" s="61">
        <v>0</v>
      </c>
      <c r="M75" s="61">
        <v>0</v>
      </c>
      <c r="N75" s="43"/>
    </row>
    <row r="76" spans="1:14" s="5" customFormat="1" x14ac:dyDescent="0.2">
      <c r="A76" s="62"/>
      <c r="B76" s="62"/>
      <c r="C76" s="62"/>
      <c r="D76" s="62"/>
      <c r="E76" s="62"/>
      <c r="F76" s="63"/>
      <c r="G76" s="64"/>
      <c r="H76" s="65"/>
      <c r="I76" s="65"/>
      <c r="J76" s="65"/>
      <c r="K76" s="65"/>
      <c r="L76" s="65"/>
      <c r="M76" s="65"/>
      <c r="N76" s="43"/>
    </row>
    <row r="77" spans="1:14" s="5" customFormat="1" ht="12" x14ac:dyDescent="0.2">
      <c r="A77" s="93" t="s">
        <v>99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43"/>
    </row>
    <row r="78" spans="1:14" s="5" customFormat="1" ht="12" x14ac:dyDescent="0.2">
      <c r="A78" s="94" t="s">
        <v>135</v>
      </c>
      <c r="B78" s="94"/>
      <c r="C78" s="94"/>
      <c r="D78" s="94"/>
      <c r="E78" s="94"/>
      <c r="F78" s="54"/>
      <c r="G78" s="54"/>
      <c r="H78" s="88"/>
      <c r="I78" s="88"/>
      <c r="J78" s="54"/>
      <c r="K78" s="54"/>
      <c r="L78" s="54"/>
      <c r="M78" s="54"/>
      <c r="N78" s="43"/>
    </row>
    <row r="79" spans="1:14" s="5" customFormat="1" x14ac:dyDescent="0.2">
      <c r="A79" s="51"/>
      <c r="B79" s="44"/>
      <c r="C79" s="44"/>
      <c r="D79" s="44"/>
      <c r="E79" s="44"/>
      <c r="F79" s="48"/>
      <c r="G79" s="49"/>
      <c r="H79" s="50"/>
      <c r="I79" s="50"/>
      <c r="J79" s="50"/>
      <c r="K79" s="50"/>
      <c r="L79" s="50"/>
      <c r="M79" s="50"/>
      <c r="N79" s="43"/>
    </row>
    <row r="80" spans="1:14" s="5" customFormat="1" ht="18.75" x14ac:dyDescent="0.2">
      <c r="A80" s="55"/>
      <c r="B80" s="56"/>
      <c r="C80" s="52"/>
      <c r="D80" s="52"/>
      <c r="E80" s="52"/>
      <c r="F80" s="48"/>
      <c r="G80" s="49"/>
      <c r="H80" s="114"/>
      <c r="I80" s="114"/>
      <c r="J80" s="114"/>
      <c r="K80" s="114"/>
      <c r="L80" s="114"/>
      <c r="M80" s="114"/>
      <c r="N80" s="43"/>
    </row>
    <row r="81" spans="1:18" s="5" customFormat="1" x14ac:dyDescent="0.2">
      <c r="A81" s="44"/>
      <c r="B81" s="44"/>
      <c r="C81" s="44"/>
      <c r="D81" s="44"/>
      <c r="E81" s="44"/>
      <c r="F81" s="48"/>
      <c r="G81" s="49"/>
      <c r="H81" s="65"/>
      <c r="I81" s="65"/>
      <c r="J81" s="65"/>
      <c r="K81" s="65"/>
      <c r="L81" s="65"/>
      <c r="M81" s="65"/>
      <c r="N81" s="43"/>
    </row>
    <row r="82" spans="1:18" s="5" customFormat="1" x14ac:dyDescent="0.25">
      <c r="B82"/>
      <c r="C82" s="12"/>
      <c r="D82"/>
      <c r="E82"/>
      <c r="F82"/>
      <c r="G82"/>
      <c r="H82" s="83"/>
      <c r="I82" s="83"/>
      <c r="J82"/>
      <c r="K82"/>
      <c r="L82"/>
      <c r="M82"/>
    </row>
    <row r="83" spans="1:18" s="8" customFormat="1" ht="16.5" customHeight="1" x14ac:dyDescent="0.25">
      <c r="A83" s="5"/>
      <c r="B83"/>
      <c r="C83" s="12"/>
      <c r="D83"/>
      <c r="E83"/>
      <c r="F83"/>
      <c r="G83"/>
      <c r="H83" s="83"/>
      <c r="I83" s="83"/>
      <c r="J83"/>
      <c r="K83"/>
      <c r="L83"/>
      <c r="M83"/>
      <c r="N83" s="42"/>
    </row>
    <row r="84" spans="1:18" s="8" customFormat="1" ht="18.75" customHeight="1" x14ac:dyDescent="0.25">
      <c r="A84" s="5"/>
      <c r="B84"/>
      <c r="C84" s="12"/>
      <c r="D84"/>
      <c r="E84"/>
      <c r="F84"/>
      <c r="G84"/>
      <c r="H84" s="83"/>
      <c r="I84" s="83"/>
      <c r="J84"/>
      <c r="K84"/>
      <c r="L84"/>
      <c r="M84"/>
      <c r="N84" s="42"/>
      <c r="Q84" s="13"/>
      <c r="R84" s="13"/>
    </row>
    <row r="85" spans="1:18" s="8" customFormat="1" ht="21.75" customHeight="1" x14ac:dyDescent="0.25">
      <c r="A85" s="5"/>
      <c r="B85"/>
      <c r="C85" s="12"/>
      <c r="D85"/>
      <c r="E85"/>
      <c r="F85"/>
      <c r="G85"/>
      <c r="H85" s="83"/>
      <c r="I85" s="83"/>
      <c r="J85"/>
      <c r="K85"/>
      <c r="L85"/>
      <c r="M85"/>
      <c r="N85" s="42"/>
      <c r="Q85" s="13"/>
      <c r="R85" s="13"/>
    </row>
    <row r="86" spans="1:18" s="5" customFormat="1" ht="24.75" customHeight="1" x14ac:dyDescent="0.25">
      <c r="B86"/>
      <c r="C86" s="12"/>
      <c r="D86"/>
      <c r="E86"/>
      <c r="F86"/>
      <c r="G86"/>
      <c r="H86" s="83"/>
      <c r="I86" s="83"/>
      <c r="J86"/>
      <c r="K86"/>
      <c r="L86"/>
      <c r="M86"/>
      <c r="N86" s="42"/>
    </row>
    <row r="87" spans="1:18" s="5" customFormat="1" ht="21" customHeight="1" x14ac:dyDescent="0.25">
      <c r="B87"/>
      <c r="C87" s="12"/>
      <c r="D87"/>
      <c r="E87"/>
      <c r="F87"/>
      <c r="G87"/>
      <c r="H87" s="83"/>
      <c r="I87" s="83"/>
      <c r="J87"/>
      <c r="K87"/>
      <c r="L87"/>
      <c r="M87"/>
      <c r="N87" s="42"/>
    </row>
    <row r="88" spans="1:18" s="5" customFormat="1" x14ac:dyDescent="0.25">
      <c r="B88"/>
      <c r="C88" s="12"/>
      <c r="D88"/>
      <c r="E88"/>
      <c r="F88"/>
      <c r="G88"/>
      <c r="H88" s="83"/>
      <c r="I88" s="83"/>
      <c r="J88"/>
      <c r="K88"/>
      <c r="L88"/>
      <c r="M88"/>
      <c r="N88" s="42"/>
    </row>
    <row r="89" spans="1:18" s="5" customFormat="1" x14ac:dyDescent="0.25">
      <c r="B89"/>
      <c r="C89" s="12"/>
      <c r="D89"/>
      <c r="E89"/>
      <c r="F89"/>
      <c r="G89"/>
      <c r="H89" s="83"/>
      <c r="I89" s="83"/>
      <c r="J89"/>
      <c r="K89"/>
      <c r="L89"/>
      <c r="M89"/>
      <c r="N89" s="42"/>
    </row>
    <row r="90" spans="1:18" s="5" customFormat="1" x14ac:dyDescent="0.25">
      <c r="B90"/>
      <c r="C90" s="12"/>
      <c r="D90"/>
      <c r="E90"/>
      <c r="F90"/>
      <c r="G90"/>
      <c r="H90" s="83"/>
      <c r="I90" s="83"/>
      <c r="J90"/>
      <c r="K90"/>
      <c r="L90"/>
      <c r="M90"/>
    </row>
    <row r="91" spans="1:18" ht="17.25" customHeight="1" x14ac:dyDescent="0.25"/>
    <row r="93" spans="1:18" ht="23.25" customHeight="1" x14ac:dyDescent="0.25"/>
    <row r="94" spans="1:18" ht="21.75" customHeight="1" x14ac:dyDescent="0.25"/>
    <row r="95" spans="1:18" ht="42" customHeight="1" x14ac:dyDescent="0.25"/>
  </sheetData>
  <mergeCells count="30">
    <mergeCell ref="H80:M80"/>
    <mergeCell ref="D13:M13"/>
    <mergeCell ref="D14:M14"/>
    <mergeCell ref="D15:M15"/>
    <mergeCell ref="D16:M16"/>
    <mergeCell ref="D17:O17"/>
    <mergeCell ref="A71:E71"/>
    <mergeCell ref="A72:E72"/>
    <mergeCell ref="H19:M21"/>
    <mergeCell ref="D22:D24"/>
    <mergeCell ref="E22:E24"/>
    <mergeCell ref="F22:G22"/>
    <mergeCell ref="H22:I22"/>
    <mergeCell ref="J22:K22"/>
    <mergeCell ref="L22:M22"/>
    <mergeCell ref="F23:F24"/>
    <mergeCell ref="A1:B1"/>
    <mergeCell ref="A2:B2"/>
    <mergeCell ref="B12:L12"/>
    <mergeCell ref="A77:M77"/>
    <mergeCell ref="A78:E78"/>
    <mergeCell ref="A73:E73"/>
    <mergeCell ref="A74:E74"/>
    <mergeCell ref="A75:E75"/>
    <mergeCell ref="A19:A24"/>
    <mergeCell ref="D19:G21"/>
    <mergeCell ref="B19:B24"/>
    <mergeCell ref="C19:C24"/>
    <mergeCell ref="F70:F75"/>
    <mergeCell ref="A70:E70"/>
  </mergeCells>
  <pageMargins left="0.78740157480314965" right="0.19685039370078741" top="0.19685039370078741" bottom="0.19685039370078741" header="0.19685039370078741" footer="0.19685039370078741"/>
  <pageSetup paperSize="9" scale="93" fitToWidth="0" fitToHeight="0" orientation="landscape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52</v>
      </c>
    </row>
    <row r="2" spans="1:9" ht="30.75" customHeight="1" x14ac:dyDescent="0.25">
      <c r="A2" s="122" t="s">
        <v>46</v>
      </c>
      <c r="B2" s="122" t="s">
        <v>47</v>
      </c>
      <c r="C2" s="122" t="s">
        <v>38</v>
      </c>
      <c r="D2" s="122" t="s">
        <v>39</v>
      </c>
      <c r="E2" s="122"/>
      <c r="F2" s="122" t="s">
        <v>48</v>
      </c>
      <c r="G2" s="122" t="s">
        <v>41</v>
      </c>
      <c r="H2" s="122" t="s">
        <v>49</v>
      </c>
      <c r="I2" s="122" t="s">
        <v>40</v>
      </c>
    </row>
    <row r="3" spans="1:9" ht="24" x14ac:dyDescent="0.25">
      <c r="A3" s="122"/>
      <c r="B3" s="122"/>
      <c r="C3" s="122"/>
      <c r="D3" s="6" t="s">
        <v>50</v>
      </c>
      <c r="E3" s="6" t="s">
        <v>51</v>
      </c>
      <c r="F3" s="122"/>
      <c r="G3" s="122"/>
      <c r="H3" s="122"/>
      <c r="I3" s="122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40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2021-08-27T07:25:45Z</cp:lastPrinted>
  <dcterms:created xsi:type="dcterms:W3CDTF">2015-01-12T08:18:51Z</dcterms:created>
  <dcterms:modified xsi:type="dcterms:W3CDTF">2021-12-17T06:02:28Z</dcterms:modified>
</cp:coreProperties>
</file>