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 " sheetId="8" r:id="rId3"/>
    <sheet name="Кал.гр. ат. 1 курс" sheetId="5" r:id="rId4"/>
    <sheet name="Кал.гр.ат. 2 курс" sheetId="6" r:id="rId5"/>
    <sheet name="Кал.гр.ат. 3 курс" sheetId="7" r:id="rId6"/>
  </sheets>
  <definedNames>
    <definedName name="_xlnm.Print_Area" localSheetId="2">'3 курс '!$A$1:$BG$41</definedName>
    <definedName name="_xlnm.Print_Area" localSheetId="3">'Кал.гр. ат. 1 курс'!$A$1:$BD$40</definedName>
    <definedName name="_xlnm.Print_Area" localSheetId="5">'Кал.гр.ат. 3 курс'!$A$1:$BD$29</definedName>
  </definedNames>
  <calcPr calcId="144525"/>
  <fileRecoveryPr autoRecover="0"/>
</workbook>
</file>

<file path=xl/calcChain.xml><?xml version="1.0" encoding="utf-8"?>
<calcChain xmlns="http://schemas.openxmlformats.org/spreadsheetml/2006/main">
  <c r="AQ8" i="8" l="1"/>
  <c r="AR8" i="8"/>
  <c r="AS8" i="8"/>
  <c r="AT8" i="8"/>
  <c r="AU8" i="8"/>
  <c r="AV8" i="8"/>
  <c r="AX8" i="8"/>
  <c r="AY8" i="8"/>
  <c r="AZ8" i="8"/>
  <c r="BA8" i="8"/>
  <c r="BB8" i="8"/>
  <c r="BC8" i="8"/>
  <c r="BD8" i="8"/>
  <c r="BE8" i="8"/>
  <c r="BF8" i="8"/>
  <c r="AE8" i="8"/>
  <c r="AF8" i="8"/>
  <c r="AG8" i="8"/>
  <c r="AH8" i="8"/>
  <c r="AI8" i="8"/>
  <c r="AJ8" i="8"/>
  <c r="AK8" i="8"/>
  <c r="AL8" i="8"/>
  <c r="AM8" i="8"/>
  <c r="AN8" i="8"/>
  <c r="AO8" i="8"/>
  <c r="AP8" i="8"/>
  <c r="AD8" i="8"/>
  <c r="AW14" i="8"/>
  <c r="AW13" i="8"/>
  <c r="BG13" i="8" s="1"/>
  <c r="AF7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X7" i="8"/>
  <c r="AY7" i="8"/>
  <c r="AZ7" i="8"/>
  <c r="BA7" i="8"/>
  <c r="BB7" i="8"/>
  <c r="BC7" i="8"/>
  <c r="BD7" i="8"/>
  <c r="BE7" i="8"/>
  <c r="BF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W7" i="8"/>
  <c r="X7" i="8"/>
  <c r="Y7" i="8"/>
  <c r="Z7" i="8"/>
  <c r="AA7" i="8"/>
  <c r="AB7" i="8"/>
  <c r="AC7" i="8"/>
  <c r="AD7" i="8"/>
  <c r="AE7" i="8"/>
  <c r="E7" i="8"/>
  <c r="V14" i="8"/>
  <c r="V13" i="8"/>
  <c r="AW10" i="8"/>
  <c r="AW8" i="8" s="1"/>
  <c r="AW9" i="8"/>
  <c r="V10" i="8"/>
  <c r="V9" i="8"/>
  <c r="V7" i="8" s="1"/>
  <c r="BG36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X27" i="2"/>
  <c r="AY27" i="2"/>
  <c r="AZ27" i="2"/>
  <c r="BA27" i="2"/>
  <c r="BB27" i="2"/>
  <c r="BC27" i="2"/>
  <c r="BD27" i="2"/>
  <c r="BE27" i="2"/>
  <c r="BF27" i="2"/>
  <c r="Y27" i="2"/>
  <c r="AW36" i="2"/>
  <c r="AW35" i="2"/>
  <c r="V33" i="2"/>
  <c r="V30" i="2"/>
  <c r="V31" i="2"/>
  <c r="V32" i="2"/>
  <c r="V34" i="2"/>
  <c r="V35" i="2"/>
  <c r="BG35" i="2" s="1"/>
  <c r="V36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BE9" i="2"/>
  <c r="BF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X9" i="2"/>
  <c r="AY9" i="2"/>
  <c r="AZ9" i="2"/>
  <c r="BA9" i="2"/>
  <c r="BB9" i="2"/>
  <c r="BC9" i="2"/>
  <c r="BD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W9" i="2"/>
  <c r="X9" i="2"/>
  <c r="Y9" i="2"/>
  <c r="Z9" i="2"/>
  <c r="AA9" i="2"/>
  <c r="AB9" i="2"/>
  <c r="AC9" i="2"/>
  <c r="AD9" i="2"/>
  <c r="AE9" i="2"/>
  <c r="E27" i="2"/>
  <c r="AY38" i="2"/>
  <c r="AZ38" i="2"/>
  <c r="BA38" i="2"/>
  <c r="BB38" i="2"/>
  <c r="BC38" i="2"/>
  <c r="BD38" i="2"/>
  <c r="BE38" i="2"/>
  <c r="BF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X38" i="2"/>
  <c r="S38" i="2"/>
  <c r="T38" i="2"/>
  <c r="U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E38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X37" i="2"/>
  <c r="AY37" i="2"/>
  <c r="AZ37" i="2"/>
  <c r="BA37" i="2"/>
  <c r="BB37" i="2"/>
  <c r="BC37" i="2"/>
  <c r="BD37" i="2"/>
  <c r="BE37" i="2"/>
  <c r="BF37" i="2"/>
  <c r="E37" i="2"/>
  <c r="BG28" i="1"/>
  <c r="BG30" i="1"/>
  <c r="BG34" i="1"/>
  <c r="BG42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Y11" i="1"/>
  <c r="AW48" i="1"/>
  <c r="BG48" i="1" s="1"/>
  <c r="AW49" i="1"/>
  <c r="AW50" i="1"/>
  <c r="BG50" i="1" s="1"/>
  <c r="AW17" i="1"/>
  <c r="P51" i="1"/>
  <c r="Q51" i="1"/>
  <c r="R51" i="1"/>
  <c r="S51" i="1"/>
  <c r="T51" i="1"/>
  <c r="U51" i="1"/>
  <c r="E51" i="1"/>
  <c r="F51" i="1"/>
  <c r="G51" i="1"/>
  <c r="H51" i="1"/>
  <c r="I51" i="1"/>
  <c r="J51" i="1"/>
  <c r="K51" i="1"/>
  <c r="L51" i="1"/>
  <c r="M51" i="1"/>
  <c r="N51" i="1"/>
  <c r="O51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X46" i="1"/>
  <c r="AY46" i="1"/>
  <c r="AZ46" i="1"/>
  <c r="BA46" i="1"/>
  <c r="BB46" i="1"/>
  <c r="BC46" i="1"/>
  <c r="BD46" i="1"/>
  <c r="BE46" i="1"/>
  <c r="BF46" i="1"/>
  <c r="E46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X45" i="1"/>
  <c r="AY45" i="1"/>
  <c r="AZ45" i="1"/>
  <c r="BA45" i="1"/>
  <c r="BB45" i="1"/>
  <c r="BC45" i="1"/>
  <c r="BD45" i="1"/>
  <c r="BE45" i="1"/>
  <c r="BF45" i="1"/>
  <c r="E45" i="1"/>
  <c r="V16" i="1"/>
  <c r="V17" i="1"/>
  <c r="AE19" i="8"/>
  <c r="AF19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X19" i="8"/>
  <c r="AY19" i="8"/>
  <c r="AZ19" i="8"/>
  <c r="BA19" i="8"/>
  <c r="BB19" i="8"/>
  <c r="BC19" i="8"/>
  <c r="BD19" i="8"/>
  <c r="BE19" i="8"/>
  <c r="BF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W19" i="8"/>
  <c r="X19" i="8"/>
  <c r="Y19" i="8"/>
  <c r="Z19" i="8"/>
  <c r="AA19" i="8"/>
  <c r="AB19" i="8"/>
  <c r="AC19" i="8"/>
  <c r="AD19" i="8"/>
  <c r="E19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W25" i="8"/>
  <c r="X25" i="8"/>
  <c r="Y25" i="8"/>
  <c r="Z25" i="8"/>
  <c r="AA25" i="8"/>
  <c r="AB25" i="8"/>
  <c r="AC25" i="8"/>
  <c r="AD25" i="8"/>
  <c r="AE25" i="8"/>
  <c r="AF25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X25" i="8"/>
  <c r="AY25" i="8"/>
  <c r="AZ25" i="8"/>
  <c r="BA25" i="8"/>
  <c r="BB25" i="8"/>
  <c r="BC25" i="8"/>
  <c r="BD25" i="8"/>
  <c r="BE25" i="8"/>
  <c r="BF25" i="8"/>
  <c r="E25" i="8"/>
  <c r="E17" i="8" s="1"/>
  <c r="E15" i="8" s="1"/>
  <c r="E32" i="8" s="1"/>
  <c r="BG31" i="8"/>
  <c r="E34" i="8"/>
  <c r="E9" i="2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W11" i="1"/>
  <c r="X11" i="1"/>
  <c r="E11" i="1"/>
  <c r="E37" i="1"/>
  <c r="V31" i="1"/>
  <c r="BG31" i="1" s="1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W8" i="8"/>
  <c r="X8" i="8"/>
  <c r="Y8" i="8"/>
  <c r="Z8" i="8"/>
  <c r="AA8" i="8"/>
  <c r="AB8" i="8"/>
  <c r="AC8" i="8"/>
  <c r="E8" i="8"/>
  <c r="AW12" i="8"/>
  <c r="V12" i="8"/>
  <c r="V8" i="8" s="1"/>
  <c r="AW11" i="8"/>
  <c r="V11" i="8"/>
  <c r="BG46" i="1" l="1"/>
  <c r="AW46" i="1"/>
  <c r="BG14" i="8"/>
  <c r="BG17" i="1"/>
  <c r="AW7" i="8"/>
  <c r="BG9" i="8"/>
  <c r="BG10" i="8"/>
  <c r="BG8" i="8" s="1"/>
  <c r="BG11" i="8"/>
  <c r="BG12" i="8"/>
  <c r="AV20" i="8"/>
  <c r="AX20" i="8"/>
  <c r="AY20" i="8"/>
  <c r="AZ20" i="8"/>
  <c r="BA20" i="8"/>
  <c r="BB20" i="8"/>
  <c r="BC20" i="8"/>
  <c r="BD20" i="8"/>
  <c r="BE20" i="8"/>
  <c r="BF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W20" i="8"/>
  <c r="X20" i="8"/>
  <c r="AE20" i="8"/>
  <c r="AF20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E20" i="8"/>
  <c r="AO48" i="2"/>
  <c r="AO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P54" i="2"/>
  <c r="AQ54" i="2"/>
  <c r="AR54" i="2"/>
  <c r="AS54" i="2"/>
  <c r="AT54" i="2"/>
  <c r="AU54" i="2"/>
  <c r="AV54" i="2"/>
  <c r="AX54" i="2"/>
  <c r="AY54" i="2"/>
  <c r="AZ54" i="2"/>
  <c r="BA54" i="2"/>
  <c r="BB54" i="2"/>
  <c r="BC54" i="2"/>
  <c r="BD54" i="2"/>
  <c r="BE54" i="2"/>
  <c r="BF54" i="2"/>
  <c r="Y54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X47" i="2"/>
  <c r="AY47" i="2"/>
  <c r="AZ47" i="2"/>
  <c r="BA47" i="2"/>
  <c r="BB47" i="2"/>
  <c r="BC47" i="2"/>
  <c r="BD47" i="2"/>
  <c r="BE47" i="2"/>
  <c r="BF47" i="2"/>
  <c r="Z53" i="2"/>
  <c r="AA53" i="2"/>
  <c r="AB53" i="2"/>
  <c r="AC53" i="2"/>
  <c r="AC45" i="2" s="1"/>
  <c r="AC43" i="2" s="1"/>
  <c r="AD53" i="2"/>
  <c r="AE53" i="2"/>
  <c r="AF53" i="2"/>
  <c r="AG53" i="2"/>
  <c r="AG45" i="2" s="1"/>
  <c r="AG43" i="2" s="1"/>
  <c r="AH53" i="2"/>
  <c r="AI53" i="2"/>
  <c r="AJ53" i="2"/>
  <c r="AK53" i="2"/>
  <c r="AK45" i="2" s="1"/>
  <c r="AK43" i="2" s="1"/>
  <c r="AL53" i="2"/>
  <c r="AM53" i="2"/>
  <c r="AN53" i="2"/>
  <c r="AO53" i="2"/>
  <c r="AP53" i="2"/>
  <c r="AQ53" i="2"/>
  <c r="AR53" i="2"/>
  <c r="AS53" i="2"/>
  <c r="AS45" i="2" s="1"/>
  <c r="AS43" i="2" s="1"/>
  <c r="AT53" i="2"/>
  <c r="AU53" i="2"/>
  <c r="AV53" i="2"/>
  <c r="AX53" i="2"/>
  <c r="AY53" i="2"/>
  <c r="AZ53" i="2"/>
  <c r="BA53" i="2"/>
  <c r="BA45" i="2" s="1"/>
  <c r="BA43" i="2" s="1"/>
  <c r="BB53" i="2"/>
  <c r="BC53" i="2"/>
  <c r="BD53" i="2"/>
  <c r="BE53" i="2"/>
  <c r="BE45" i="2" s="1"/>
  <c r="BE43" i="2" s="1"/>
  <c r="BF53" i="2"/>
  <c r="Y53" i="2"/>
  <c r="Y45" i="2" s="1"/>
  <c r="Y43" i="2" s="1"/>
  <c r="Y47" i="2"/>
  <c r="AW42" i="2"/>
  <c r="AW41" i="2"/>
  <c r="AO46" i="2" l="1"/>
  <c r="BG7" i="8"/>
  <c r="AO45" i="2"/>
  <c r="AO43" i="2" s="1"/>
  <c r="BC45" i="2"/>
  <c r="BC43" i="2" s="1"/>
  <c r="AP45" i="2"/>
  <c r="AP43" i="2" s="1"/>
  <c r="Z45" i="2"/>
  <c r="Z43" i="2" s="1"/>
  <c r="BD45" i="2"/>
  <c r="BD43" i="2" s="1"/>
  <c r="AU45" i="2"/>
  <c r="AU43" i="2" s="1"/>
  <c r="AQ45" i="2"/>
  <c r="AQ43" i="2" s="1"/>
  <c r="AA45" i="2"/>
  <c r="AA43" i="2" s="1"/>
  <c r="AV45" i="2"/>
  <c r="AV43" i="2" s="1"/>
  <c r="AR45" i="2"/>
  <c r="AR43" i="2" s="1"/>
  <c r="AN45" i="2"/>
  <c r="AN43" i="2" s="1"/>
  <c r="AJ45" i="2"/>
  <c r="AJ43" i="2" s="1"/>
  <c r="AF45" i="2"/>
  <c r="AF43" i="2" s="1"/>
  <c r="AB45" i="2"/>
  <c r="AB43" i="2" s="1"/>
  <c r="AL45" i="2"/>
  <c r="AL43" i="2" s="1"/>
  <c r="AZ45" i="2"/>
  <c r="AZ43" i="2" s="1"/>
  <c r="AM45" i="2"/>
  <c r="AM43" i="2" s="1"/>
  <c r="AE45" i="2"/>
  <c r="AE43" i="2" s="1"/>
  <c r="BF45" i="2"/>
  <c r="BF43" i="2" s="1"/>
  <c r="BB45" i="2"/>
  <c r="BB43" i="2" s="1"/>
  <c r="AX45" i="2"/>
  <c r="AX43" i="2" s="1"/>
  <c r="AY45" i="2"/>
  <c r="AY43" i="2" s="1"/>
  <c r="AD45" i="2"/>
  <c r="AD43" i="2" s="1"/>
  <c r="AT45" i="2"/>
  <c r="AT43" i="2" s="1"/>
  <c r="AH45" i="2"/>
  <c r="AH43" i="2" s="1"/>
  <c r="AI45" i="2"/>
  <c r="AI43" i="2" s="1"/>
  <c r="Y7" i="2"/>
  <c r="Y59" i="2" s="1"/>
  <c r="V42" i="2"/>
  <c r="BG42" i="2" s="1"/>
  <c r="V41" i="2"/>
  <c r="BG41" i="2" s="1"/>
  <c r="AT48" i="2"/>
  <c r="AU48" i="2"/>
  <c r="AV48" i="2"/>
  <c r="AX48" i="2"/>
  <c r="AY48" i="2"/>
  <c r="AZ48" i="2"/>
  <c r="BA48" i="2"/>
  <c r="BB48" i="2"/>
  <c r="BC48" i="2"/>
  <c r="BD48" i="2"/>
  <c r="BE48" i="2"/>
  <c r="BF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P48" i="2"/>
  <c r="AQ48" i="2"/>
  <c r="AR48" i="2"/>
  <c r="AS48" i="2"/>
  <c r="E48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W47" i="2"/>
  <c r="X47" i="2"/>
  <c r="E47" i="2"/>
  <c r="Y51" i="1"/>
  <c r="AW56" i="1"/>
  <c r="BG56" i="1" s="1"/>
  <c r="AW54" i="1"/>
  <c r="BG54" i="1" s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X51" i="1"/>
  <c r="AY51" i="1"/>
  <c r="AZ51" i="1"/>
  <c r="AW55" i="1"/>
  <c r="BG55" i="1" s="1"/>
  <c r="AW53" i="1"/>
  <c r="BG53" i="1" s="1"/>
  <c r="AW33" i="1"/>
  <c r="BG33" i="1" s="1"/>
  <c r="AY35" i="1"/>
  <c r="AZ35" i="1"/>
  <c r="BA35" i="1"/>
  <c r="BB35" i="1"/>
  <c r="BC35" i="1"/>
  <c r="BD35" i="1"/>
  <c r="BE35" i="1"/>
  <c r="BF35" i="1"/>
  <c r="AX35" i="1"/>
  <c r="AX27" i="1" s="1"/>
  <c r="AW29" i="1"/>
  <c r="BG29" i="1" s="1"/>
  <c r="BH29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W52" i="1"/>
  <c r="X52" i="1"/>
  <c r="AX52" i="1"/>
  <c r="AY52" i="1"/>
  <c r="AZ52" i="1"/>
  <c r="BA52" i="1"/>
  <c r="BB52" i="1"/>
  <c r="BC52" i="1"/>
  <c r="BD52" i="1"/>
  <c r="BE52" i="1"/>
  <c r="BF52" i="1"/>
  <c r="E52" i="1"/>
  <c r="W51" i="1"/>
  <c r="X51" i="1"/>
  <c r="V32" i="1"/>
  <c r="BG32" i="1" s="1"/>
  <c r="E9" i="1"/>
  <c r="E61" i="1" s="1"/>
  <c r="V49" i="1"/>
  <c r="AX12" i="1"/>
  <c r="AY12" i="1"/>
  <c r="AZ12" i="1"/>
  <c r="BA12" i="1"/>
  <c r="BB12" i="1"/>
  <c r="BC12" i="1"/>
  <c r="BD12" i="1"/>
  <c r="BE12" i="1"/>
  <c r="BF12" i="1"/>
  <c r="AU12" i="1"/>
  <c r="AV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W12" i="1"/>
  <c r="X12" i="1"/>
  <c r="E12" i="1"/>
  <c r="BG49" i="1" l="1"/>
  <c r="BB51" i="1"/>
  <c r="Z20" i="8"/>
  <c r="AA20" i="8"/>
  <c r="AB20" i="8"/>
  <c r="AC20" i="8"/>
  <c r="AD20" i="8"/>
  <c r="Y20" i="8"/>
  <c r="BC51" i="1" l="1"/>
  <c r="BA51" i="1"/>
  <c r="BD51" i="1"/>
  <c r="Y26" i="8"/>
  <c r="BF51" i="1" l="1"/>
  <c r="BE51" i="1"/>
  <c r="Y17" i="8"/>
  <c r="Y15" i="8" s="1"/>
  <c r="Y32" i="8" s="1"/>
  <c r="BF34" i="8"/>
  <c r="BE34" i="8"/>
  <c r="BD34" i="8"/>
  <c r="BC34" i="8"/>
  <c r="BB34" i="8"/>
  <c r="BA34" i="8"/>
  <c r="AZ34" i="8"/>
  <c r="AY34" i="8"/>
  <c r="AX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AW30" i="8"/>
  <c r="V30" i="8"/>
  <c r="AW29" i="8"/>
  <c r="V29" i="8"/>
  <c r="AW28" i="8"/>
  <c r="V28" i="8"/>
  <c r="V26" i="8" s="1"/>
  <c r="AW27" i="8"/>
  <c r="V27" i="8"/>
  <c r="V25" i="8" s="1"/>
  <c r="BF26" i="8"/>
  <c r="BF18" i="8" s="1"/>
  <c r="BF16" i="8" s="1"/>
  <c r="BF33" i="8" s="1"/>
  <c r="BE26" i="8"/>
  <c r="BE18" i="8" s="1"/>
  <c r="BE16" i="8" s="1"/>
  <c r="BE33" i="8" s="1"/>
  <c r="BD26" i="8"/>
  <c r="BD18" i="8" s="1"/>
  <c r="BD16" i="8" s="1"/>
  <c r="BD33" i="8" s="1"/>
  <c r="BC26" i="8"/>
  <c r="BC18" i="8" s="1"/>
  <c r="BC16" i="8" s="1"/>
  <c r="BC33" i="8" s="1"/>
  <c r="BB26" i="8"/>
  <c r="BB18" i="8" s="1"/>
  <c r="BB16" i="8" s="1"/>
  <c r="BB33" i="8" s="1"/>
  <c r="BA26" i="8"/>
  <c r="BA18" i="8" s="1"/>
  <c r="BA16" i="8" s="1"/>
  <c r="BA33" i="8" s="1"/>
  <c r="AZ26" i="8"/>
  <c r="AZ18" i="8" s="1"/>
  <c r="AZ16" i="8" s="1"/>
  <c r="AZ33" i="8" s="1"/>
  <c r="AY26" i="8"/>
  <c r="AY18" i="8" s="1"/>
  <c r="AY16" i="8" s="1"/>
  <c r="AY33" i="8" s="1"/>
  <c r="AX26" i="8"/>
  <c r="AX18" i="8" s="1"/>
  <c r="AX16" i="8" s="1"/>
  <c r="AX33" i="8" s="1"/>
  <c r="AV26" i="8"/>
  <c r="AV18" i="8" s="1"/>
  <c r="AV16" i="8" s="1"/>
  <c r="AV33" i="8" s="1"/>
  <c r="AU26" i="8"/>
  <c r="AU18" i="8" s="1"/>
  <c r="AU16" i="8" s="1"/>
  <c r="AU33" i="8" s="1"/>
  <c r="AT26" i="8"/>
  <c r="AT18" i="8" s="1"/>
  <c r="AT16" i="8" s="1"/>
  <c r="AT33" i="8" s="1"/>
  <c r="AS26" i="8"/>
  <c r="AS18" i="8" s="1"/>
  <c r="AS16" i="8" s="1"/>
  <c r="AS33" i="8" s="1"/>
  <c r="AR26" i="8"/>
  <c r="AR18" i="8" s="1"/>
  <c r="AR16" i="8" s="1"/>
  <c r="AR33" i="8" s="1"/>
  <c r="AQ26" i="8"/>
  <c r="AQ18" i="8" s="1"/>
  <c r="AQ16" i="8" s="1"/>
  <c r="AQ33" i="8" s="1"/>
  <c r="AP26" i="8"/>
  <c r="AP18" i="8" s="1"/>
  <c r="AP16" i="8" s="1"/>
  <c r="AP33" i="8" s="1"/>
  <c r="AO26" i="8"/>
  <c r="AO18" i="8" s="1"/>
  <c r="AO16" i="8" s="1"/>
  <c r="AO33" i="8" s="1"/>
  <c r="AN26" i="8"/>
  <c r="AN18" i="8" s="1"/>
  <c r="AN16" i="8" s="1"/>
  <c r="AN33" i="8" s="1"/>
  <c r="AM26" i="8"/>
  <c r="AM18" i="8" s="1"/>
  <c r="AM16" i="8" s="1"/>
  <c r="AM33" i="8" s="1"/>
  <c r="AL26" i="8"/>
  <c r="AL18" i="8" s="1"/>
  <c r="AL16" i="8" s="1"/>
  <c r="AL33" i="8" s="1"/>
  <c r="AK26" i="8"/>
  <c r="AK18" i="8" s="1"/>
  <c r="AK16" i="8" s="1"/>
  <c r="AK33" i="8" s="1"/>
  <c r="AJ26" i="8"/>
  <c r="AJ18" i="8" s="1"/>
  <c r="AJ16" i="8" s="1"/>
  <c r="AJ33" i="8" s="1"/>
  <c r="AI26" i="8"/>
  <c r="AI18" i="8" s="1"/>
  <c r="AI16" i="8" s="1"/>
  <c r="AI33" i="8" s="1"/>
  <c r="AH26" i="8"/>
  <c r="AH18" i="8" s="1"/>
  <c r="AH16" i="8" s="1"/>
  <c r="AH33" i="8" s="1"/>
  <c r="AG26" i="8"/>
  <c r="AF26" i="8"/>
  <c r="AF18" i="8" s="1"/>
  <c r="AF16" i="8" s="1"/>
  <c r="AF33" i="8" s="1"/>
  <c r="AE26" i="8"/>
  <c r="AE18" i="8" s="1"/>
  <c r="AE16" i="8" s="1"/>
  <c r="AE33" i="8" s="1"/>
  <c r="AD26" i="8"/>
  <c r="AD18" i="8" s="1"/>
  <c r="AD16" i="8" s="1"/>
  <c r="AD33" i="8" s="1"/>
  <c r="AC26" i="8"/>
  <c r="AB26" i="8"/>
  <c r="AB18" i="8" s="1"/>
  <c r="AB16" i="8" s="1"/>
  <c r="AB33" i="8" s="1"/>
  <c r="AA26" i="8"/>
  <c r="Z26" i="8"/>
  <c r="Z18" i="8" s="1"/>
  <c r="Z16" i="8" s="1"/>
  <c r="Z33" i="8" s="1"/>
  <c r="X26" i="8"/>
  <c r="W26" i="8"/>
  <c r="U26" i="8"/>
  <c r="T26" i="8"/>
  <c r="T18" i="8" s="1"/>
  <c r="T16" i="8" s="1"/>
  <c r="T33" i="8" s="1"/>
  <c r="S26" i="8"/>
  <c r="S18" i="8" s="1"/>
  <c r="S16" i="8" s="1"/>
  <c r="S33" i="8" s="1"/>
  <c r="R26" i="8"/>
  <c r="R18" i="8" s="1"/>
  <c r="R16" i="8" s="1"/>
  <c r="R33" i="8" s="1"/>
  <c r="Q26" i="8"/>
  <c r="P26" i="8"/>
  <c r="P18" i="8" s="1"/>
  <c r="P16" i="8" s="1"/>
  <c r="P33" i="8" s="1"/>
  <c r="O26" i="8"/>
  <c r="O18" i="8" s="1"/>
  <c r="O16" i="8" s="1"/>
  <c r="O33" i="8" s="1"/>
  <c r="N26" i="8"/>
  <c r="N18" i="8" s="1"/>
  <c r="N16" i="8" s="1"/>
  <c r="N33" i="8" s="1"/>
  <c r="M26" i="8"/>
  <c r="L26" i="8"/>
  <c r="L18" i="8" s="1"/>
  <c r="L16" i="8" s="1"/>
  <c r="L33" i="8" s="1"/>
  <c r="K26" i="8"/>
  <c r="K18" i="8" s="1"/>
  <c r="K16" i="8" s="1"/>
  <c r="K33" i="8" s="1"/>
  <c r="J26" i="8"/>
  <c r="J18" i="8" s="1"/>
  <c r="J16" i="8" s="1"/>
  <c r="J33" i="8" s="1"/>
  <c r="I26" i="8"/>
  <c r="I18" i="8" s="1"/>
  <c r="I16" i="8" s="1"/>
  <c r="I33" i="8" s="1"/>
  <c r="H26" i="8"/>
  <c r="H18" i="8" s="1"/>
  <c r="H16" i="8" s="1"/>
  <c r="H33" i="8" s="1"/>
  <c r="G26" i="8"/>
  <c r="F26" i="8"/>
  <c r="F18" i="8" s="1"/>
  <c r="F16" i="8" s="1"/>
  <c r="F33" i="8" s="1"/>
  <c r="E26" i="8"/>
  <c r="AY17" i="8"/>
  <c r="AY15" i="8" s="1"/>
  <c r="AY32" i="8" s="1"/>
  <c r="AV17" i="8"/>
  <c r="AV15" i="8" s="1"/>
  <c r="AV32" i="8" s="1"/>
  <c r="AU17" i="8"/>
  <c r="AU15" i="8" s="1"/>
  <c r="AU32" i="8" s="1"/>
  <c r="AT17" i="8"/>
  <c r="AT15" i="8" s="1"/>
  <c r="AT32" i="8" s="1"/>
  <c r="AR17" i="8"/>
  <c r="AR15" i="8" s="1"/>
  <c r="AR32" i="8" s="1"/>
  <c r="AQ17" i="8"/>
  <c r="AQ15" i="8" s="1"/>
  <c r="AQ32" i="8" s="1"/>
  <c r="AP17" i="8"/>
  <c r="AP15" i="8" s="1"/>
  <c r="AP32" i="8" s="1"/>
  <c r="AN17" i="8"/>
  <c r="AN15" i="8" s="1"/>
  <c r="AN32" i="8" s="1"/>
  <c r="AM17" i="8"/>
  <c r="AM15" i="8" s="1"/>
  <c r="AM32" i="8" s="1"/>
  <c r="AL17" i="8"/>
  <c r="AL15" i="8" s="1"/>
  <c r="AL32" i="8" s="1"/>
  <c r="AI17" i="8"/>
  <c r="AI15" i="8" s="1"/>
  <c r="AI32" i="8" s="1"/>
  <c r="AG17" i="8"/>
  <c r="AG15" i="8" s="1"/>
  <c r="AG32" i="8" s="1"/>
  <c r="AE17" i="8"/>
  <c r="AE15" i="8" s="1"/>
  <c r="AE32" i="8" s="1"/>
  <c r="X17" i="8"/>
  <c r="X15" i="8" s="1"/>
  <c r="X32" i="8" s="1"/>
  <c r="U17" i="8"/>
  <c r="U15" i="8" s="1"/>
  <c r="U32" i="8" s="1"/>
  <c r="S17" i="8"/>
  <c r="S15" i="8" s="1"/>
  <c r="S32" i="8" s="1"/>
  <c r="Q17" i="8"/>
  <c r="Q15" i="8" s="1"/>
  <c r="Q32" i="8" s="1"/>
  <c r="K17" i="8"/>
  <c r="K15" i="8" s="1"/>
  <c r="K32" i="8" s="1"/>
  <c r="I17" i="8"/>
  <c r="I15" i="8" s="1"/>
  <c r="I32" i="8" s="1"/>
  <c r="G17" i="8"/>
  <c r="G15" i="8" s="1"/>
  <c r="G32" i="8" s="1"/>
  <c r="AW24" i="8"/>
  <c r="V24" i="8"/>
  <c r="AW23" i="8"/>
  <c r="V23" i="8"/>
  <c r="AW22" i="8"/>
  <c r="V22" i="8"/>
  <c r="V20" i="8" s="1"/>
  <c r="AW21" i="8"/>
  <c r="V21" i="8"/>
  <c r="V19" i="8" s="1"/>
  <c r="Q18" i="8"/>
  <c r="Q16" i="8" s="1"/>
  <c r="Q33" i="8" s="1"/>
  <c r="BF17" i="8"/>
  <c r="BF15" i="8" s="1"/>
  <c r="BF32" i="8" s="1"/>
  <c r="BE17" i="8"/>
  <c r="BE15" i="8" s="1"/>
  <c r="BE32" i="8" s="1"/>
  <c r="BD17" i="8"/>
  <c r="BD15" i="8" s="1"/>
  <c r="BD32" i="8" s="1"/>
  <c r="BC17" i="8"/>
  <c r="BC15" i="8" s="1"/>
  <c r="BC32" i="8" s="1"/>
  <c r="BB17" i="8"/>
  <c r="BB15" i="8" s="1"/>
  <c r="BB32" i="8" s="1"/>
  <c r="BA17" i="8"/>
  <c r="BA15" i="8" s="1"/>
  <c r="BA32" i="8" s="1"/>
  <c r="AX17" i="8"/>
  <c r="AX15" i="8" s="1"/>
  <c r="AX32" i="8" s="1"/>
  <c r="AS17" i="8"/>
  <c r="AS15" i="8" s="1"/>
  <c r="AS32" i="8" s="1"/>
  <c r="AO17" i="8"/>
  <c r="AO15" i="8" s="1"/>
  <c r="AO32" i="8" s="1"/>
  <c r="AK17" i="8"/>
  <c r="AK15" i="8" s="1"/>
  <c r="AK32" i="8" s="1"/>
  <c r="AH17" i="8"/>
  <c r="AH15" i="8" s="1"/>
  <c r="AH32" i="8" s="1"/>
  <c r="AF17" i="8"/>
  <c r="AF15" i="8" s="1"/>
  <c r="AF32" i="8" s="1"/>
  <c r="Z17" i="8"/>
  <c r="Z15" i="8" s="1"/>
  <c r="Z32" i="8" s="1"/>
  <c r="O17" i="8"/>
  <c r="O15" i="8" s="1"/>
  <c r="O32" i="8" s="1"/>
  <c r="N17" i="8"/>
  <c r="N15" i="8" s="1"/>
  <c r="N32" i="8" s="1"/>
  <c r="M17" i="8"/>
  <c r="M15" i="8" s="1"/>
  <c r="M32" i="8" s="1"/>
  <c r="BG29" i="8" l="1"/>
  <c r="BG30" i="8"/>
  <c r="BG23" i="8"/>
  <c r="AF35" i="8"/>
  <c r="K35" i="8"/>
  <c r="AN35" i="8"/>
  <c r="BG24" i="8"/>
  <c r="Q35" i="8"/>
  <c r="AE35" i="8"/>
  <c r="BC35" i="8"/>
  <c r="BG27" i="8"/>
  <c r="BG25" i="8" s="1"/>
  <c r="AW25" i="8"/>
  <c r="AW26" i="8"/>
  <c r="BG26" i="8" s="1"/>
  <c r="BG28" i="8"/>
  <c r="AW19" i="8"/>
  <c r="BG21" i="8"/>
  <c r="BG19" i="8" s="1"/>
  <c r="AW20" i="8"/>
  <c r="BG20" i="8" s="1"/>
  <c r="BG22" i="8"/>
  <c r="N35" i="8"/>
  <c r="AL35" i="8"/>
  <c r="H17" i="8"/>
  <c r="H15" i="8" s="1"/>
  <c r="H32" i="8" s="1"/>
  <c r="L17" i="8"/>
  <c r="L15" i="8" s="1"/>
  <c r="L32" i="8" s="1"/>
  <c r="P17" i="8"/>
  <c r="P15" i="8" s="1"/>
  <c r="P32" i="8" s="1"/>
  <c r="T17" i="8"/>
  <c r="T15" i="8" s="1"/>
  <c r="T32" i="8" s="1"/>
  <c r="X18" i="8"/>
  <c r="X16" i="8" s="1"/>
  <c r="X33" i="8" s="1"/>
  <c r="V34" i="8"/>
  <c r="F17" i="8"/>
  <c r="F15" i="8" s="1"/>
  <c r="F32" i="8" s="1"/>
  <c r="J17" i="8"/>
  <c r="J15" i="8" s="1"/>
  <c r="J32" i="8" s="1"/>
  <c r="AZ17" i="8"/>
  <c r="AZ15" i="8" s="1"/>
  <c r="AZ32" i="8" s="1"/>
  <c r="R17" i="8"/>
  <c r="R15" i="8" s="1"/>
  <c r="R32" i="8" s="1"/>
  <c r="W17" i="8"/>
  <c r="W15" i="8" s="1"/>
  <c r="W32" i="8" s="1"/>
  <c r="AA17" i="8"/>
  <c r="AA15" i="8" s="1"/>
  <c r="AA32" i="8" s="1"/>
  <c r="W18" i="8"/>
  <c r="W16" i="8" s="1"/>
  <c r="W33" i="8" s="1"/>
  <c r="AA18" i="8"/>
  <c r="AA16" i="8" s="1"/>
  <c r="AA33" i="8" s="1"/>
  <c r="AC18" i="8"/>
  <c r="AC16" i="8" s="1"/>
  <c r="AC33" i="8" s="1"/>
  <c r="AB17" i="8"/>
  <c r="AB15" i="8" s="1"/>
  <c r="AB32" i="8" s="1"/>
  <c r="E18" i="8"/>
  <c r="E16" i="8" s="1"/>
  <c r="E33" i="8" s="1"/>
  <c r="M18" i="8"/>
  <c r="M16" i="8" s="1"/>
  <c r="M33" i="8" s="1"/>
  <c r="U18" i="8"/>
  <c r="U16" i="8" s="1"/>
  <c r="U33" i="8" s="1"/>
  <c r="AD17" i="8"/>
  <c r="AD15" i="8" s="1"/>
  <c r="AD32" i="8" s="1"/>
  <c r="Y18" i="8"/>
  <c r="Y16" i="8" s="1"/>
  <c r="Y33" i="8" s="1"/>
  <c r="AC17" i="8"/>
  <c r="AC15" i="8" s="1"/>
  <c r="AC32" i="8" s="1"/>
  <c r="V18" i="8"/>
  <c r="V16" i="8" s="1"/>
  <c r="V33" i="8" s="1"/>
  <c r="G18" i="8"/>
  <c r="G16" i="8" s="1"/>
  <c r="G33" i="8" s="1"/>
  <c r="AG18" i="8"/>
  <c r="AG16" i="8" s="1"/>
  <c r="AG33" i="8" s="1"/>
  <c r="AJ17" i="8"/>
  <c r="AJ15" i="8" s="1"/>
  <c r="AJ32" i="8" s="1"/>
  <c r="V17" i="8"/>
  <c r="V15" i="8" s="1"/>
  <c r="V32" i="8" s="1"/>
  <c r="AW34" i="8"/>
  <c r="AX61" i="2"/>
  <c r="AY61" i="2"/>
  <c r="AZ61" i="2"/>
  <c r="BA61" i="2"/>
  <c r="BB61" i="2"/>
  <c r="BC61" i="2"/>
  <c r="BD61" i="2"/>
  <c r="BE61" i="2"/>
  <c r="BF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W61" i="2"/>
  <c r="X61" i="2"/>
  <c r="E61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W53" i="2"/>
  <c r="X53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W54" i="2"/>
  <c r="X54" i="2"/>
  <c r="E53" i="2"/>
  <c r="BG34" i="8" l="1"/>
  <c r="AW17" i="8"/>
  <c r="AW15" i="8" s="1"/>
  <c r="AW32" i="8" s="1"/>
  <c r="E35" i="8"/>
  <c r="AW18" i="8"/>
  <c r="AW16" i="8" s="1"/>
  <c r="AW33" i="8" s="1"/>
  <c r="BG33" i="8" s="1"/>
  <c r="AC35" i="8"/>
  <c r="AD35" i="8"/>
  <c r="AA35" i="8"/>
  <c r="R35" i="8"/>
  <c r="J35" i="8"/>
  <c r="T35" i="8"/>
  <c r="L35" i="8"/>
  <c r="AJ35" i="8"/>
  <c r="AB35" i="8"/>
  <c r="W35" i="8"/>
  <c r="AZ35" i="8"/>
  <c r="F35" i="8"/>
  <c r="P35" i="8"/>
  <c r="H35" i="8"/>
  <c r="G35" i="8"/>
  <c r="AO35" i="8"/>
  <c r="M35" i="8"/>
  <c r="U35" i="8"/>
  <c r="BD35" i="8"/>
  <c r="AM35" i="8"/>
  <c r="O35" i="8"/>
  <c r="AV35" i="8"/>
  <c r="AG35" i="8"/>
  <c r="AQ35" i="8"/>
  <c r="AK35" i="8"/>
  <c r="AU35" i="8"/>
  <c r="Y35" i="8"/>
  <c r="AT35" i="8"/>
  <c r="AI35" i="8"/>
  <c r="BA35" i="8"/>
  <c r="AR35" i="8"/>
  <c r="BF35" i="8"/>
  <c r="AX35" i="8"/>
  <c r="AP35" i="8"/>
  <c r="AH35" i="8"/>
  <c r="Z35" i="8"/>
  <c r="S35" i="8"/>
  <c r="AY35" i="8"/>
  <c r="I35" i="8"/>
  <c r="BB35" i="8"/>
  <c r="BE35" i="8"/>
  <c r="AS35" i="8"/>
  <c r="AW57" i="2"/>
  <c r="AW51" i="2"/>
  <c r="AW52" i="2"/>
  <c r="AW49" i="2"/>
  <c r="AW47" i="2" s="1"/>
  <c r="AW50" i="2"/>
  <c r="AW48" i="2" s="1"/>
  <c r="AW40" i="2"/>
  <c r="AW38" i="2" s="1"/>
  <c r="V40" i="2"/>
  <c r="AW39" i="2"/>
  <c r="AW37" i="2" s="1"/>
  <c r="V39" i="2"/>
  <c r="V37" i="2" s="1"/>
  <c r="AW29" i="2"/>
  <c r="AW30" i="2"/>
  <c r="BG30" i="2" s="1"/>
  <c r="AW31" i="2"/>
  <c r="BG31" i="2" s="1"/>
  <c r="AW32" i="2"/>
  <c r="BG32" i="2" s="1"/>
  <c r="AW33" i="2"/>
  <c r="AW34" i="2"/>
  <c r="AW15" i="2"/>
  <c r="AW16" i="2"/>
  <c r="AW17" i="2"/>
  <c r="AW18" i="2"/>
  <c r="AW19" i="2"/>
  <c r="AW20" i="2"/>
  <c r="AW21" i="2"/>
  <c r="AW22" i="2"/>
  <c r="BG22" i="2" s="1"/>
  <c r="AW23" i="2"/>
  <c r="AW24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X10" i="2"/>
  <c r="AY10" i="2"/>
  <c r="AZ10" i="2"/>
  <c r="BA10" i="2"/>
  <c r="BB10" i="2"/>
  <c r="BC10" i="2"/>
  <c r="BD10" i="2"/>
  <c r="BE10" i="2"/>
  <c r="BF10" i="2"/>
  <c r="W10" i="2"/>
  <c r="X45" i="2"/>
  <c r="X43" i="2" s="1"/>
  <c r="W46" i="2"/>
  <c r="W44" i="2" s="1"/>
  <c r="Y46" i="2"/>
  <c r="Y44" i="2" s="1"/>
  <c r="AA46" i="2"/>
  <c r="AA44" i="2" s="1"/>
  <c r="AC46" i="2"/>
  <c r="AC44" i="2" s="1"/>
  <c r="AE46" i="2"/>
  <c r="AE44" i="2" s="1"/>
  <c r="AG46" i="2"/>
  <c r="AG44" i="2" s="1"/>
  <c r="AI46" i="2"/>
  <c r="AI44" i="2" s="1"/>
  <c r="AK46" i="2"/>
  <c r="AK44" i="2" s="1"/>
  <c r="AM46" i="2"/>
  <c r="AM44" i="2" s="1"/>
  <c r="AO44" i="2"/>
  <c r="AQ46" i="2"/>
  <c r="AQ44" i="2" s="1"/>
  <c r="AS46" i="2"/>
  <c r="AS44" i="2" s="1"/>
  <c r="AU46" i="2"/>
  <c r="AU44" i="2" s="1"/>
  <c r="AY46" i="2"/>
  <c r="AY44" i="2" s="1"/>
  <c r="BA46" i="2"/>
  <c r="BA44" i="2" s="1"/>
  <c r="BC46" i="2"/>
  <c r="BC44" i="2" s="1"/>
  <c r="BE46" i="2"/>
  <c r="BE44" i="2" s="1"/>
  <c r="W27" i="2"/>
  <c r="X27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X28" i="2"/>
  <c r="AY28" i="2"/>
  <c r="AZ28" i="2"/>
  <c r="BA28" i="2"/>
  <c r="BB28" i="2"/>
  <c r="BC28" i="2"/>
  <c r="BD28" i="2"/>
  <c r="BE28" i="2"/>
  <c r="BF28" i="2"/>
  <c r="V57" i="2"/>
  <c r="E54" i="2"/>
  <c r="P45" i="2"/>
  <c r="P43" i="2" s="1"/>
  <c r="Q45" i="2"/>
  <c r="Q43" i="2" s="1"/>
  <c r="T45" i="2"/>
  <c r="T43" i="2" s="1"/>
  <c r="U45" i="2"/>
  <c r="U43" i="2" s="1"/>
  <c r="G46" i="2"/>
  <c r="G44" i="2" s="1"/>
  <c r="I46" i="2"/>
  <c r="I44" i="2" s="1"/>
  <c r="K46" i="2"/>
  <c r="K44" i="2" s="1"/>
  <c r="M46" i="2"/>
  <c r="M44" i="2" s="1"/>
  <c r="O46" i="2"/>
  <c r="O44" i="2" s="1"/>
  <c r="P46" i="2"/>
  <c r="P44" i="2" s="1"/>
  <c r="Q46" i="2"/>
  <c r="Q44" i="2" s="1"/>
  <c r="S46" i="2"/>
  <c r="S44" i="2" s="1"/>
  <c r="U46" i="2"/>
  <c r="U44" i="2" s="1"/>
  <c r="E45" i="2"/>
  <c r="E43" i="2" s="1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51" i="2"/>
  <c r="V50" i="2"/>
  <c r="V48" i="2" s="1"/>
  <c r="V49" i="2"/>
  <c r="V47" i="2" s="1"/>
  <c r="V29" i="2"/>
  <c r="BG29" i="2" s="1"/>
  <c r="BG23" i="2"/>
  <c r="BG19" i="2"/>
  <c r="BG17" i="2"/>
  <c r="BG15" i="2"/>
  <c r="AW14" i="2"/>
  <c r="AW13" i="2"/>
  <c r="Q10" i="2"/>
  <c r="R10" i="2"/>
  <c r="S10" i="2"/>
  <c r="T10" i="2"/>
  <c r="U10" i="2"/>
  <c r="BG40" i="2" l="1"/>
  <c r="BG38" i="2" s="1"/>
  <c r="V38" i="2"/>
  <c r="AW27" i="2"/>
  <c r="BG17" i="8"/>
  <c r="BG15" i="8" s="1"/>
  <c r="BG32" i="8" s="1"/>
  <c r="BG18" i="8"/>
  <c r="BF7" i="2"/>
  <c r="BF59" i="2" s="1"/>
  <c r="BB7" i="2"/>
  <c r="BB59" i="2" s="1"/>
  <c r="AX7" i="2"/>
  <c r="AX59" i="2" s="1"/>
  <c r="AS7" i="2"/>
  <c r="AS59" i="2" s="1"/>
  <c r="AO7" i="2"/>
  <c r="AK7" i="2"/>
  <c r="AK59" i="2" s="1"/>
  <c r="AG7" i="2"/>
  <c r="AC7" i="2"/>
  <c r="AC59" i="2" s="1"/>
  <c r="BC7" i="2"/>
  <c r="AY7" i="2"/>
  <c r="AY59" i="2" s="1"/>
  <c r="AT7" i="2"/>
  <c r="AT59" i="2" s="1"/>
  <c r="AP7" i="2"/>
  <c r="AP59" i="2" s="1"/>
  <c r="AL7" i="2"/>
  <c r="AH7" i="2"/>
  <c r="AH59" i="2" s="1"/>
  <c r="AD7" i="2"/>
  <c r="Z7" i="2"/>
  <c r="BD7" i="2"/>
  <c r="BD59" i="2" s="1"/>
  <c r="AZ7" i="2"/>
  <c r="AZ59" i="2" s="1"/>
  <c r="AU7" i="2"/>
  <c r="AQ7" i="2"/>
  <c r="AQ59" i="2" s="1"/>
  <c r="AM7" i="2"/>
  <c r="AM59" i="2" s="1"/>
  <c r="AI7" i="2"/>
  <c r="AI59" i="2" s="1"/>
  <c r="AE7" i="2"/>
  <c r="AA7" i="2"/>
  <c r="AA59" i="2" s="1"/>
  <c r="BE7" i="2"/>
  <c r="BA7" i="2"/>
  <c r="BA59" i="2" s="1"/>
  <c r="AV7" i="2"/>
  <c r="AV59" i="2" s="1"/>
  <c r="AR7" i="2"/>
  <c r="AR59" i="2" s="1"/>
  <c r="AN7" i="2"/>
  <c r="AN59" i="2" s="1"/>
  <c r="AJ7" i="2"/>
  <c r="AJ59" i="2" s="1"/>
  <c r="AF7" i="2"/>
  <c r="AF59" i="2" s="1"/>
  <c r="AB7" i="2"/>
  <c r="AB59" i="2" s="1"/>
  <c r="BG16" i="8"/>
  <c r="AL59" i="2"/>
  <c r="AD59" i="2"/>
  <c r="BG13" i="2"/>
  <c r="BG14" i="2"/>
  <c r="F28" i="2"/>
  <c r="H28" i="2"/>
  <c r="J28" i="2"/>
  <c r="L28" i="2"/>
  <c r="N28" i="2"/>
  <c r="U28" i="2"/>
  <c r="S28" i="2"/>
  <c r="Q28" i="2"/>
  <c r="BG16" i="2"/>
  <c r="BG20" i="2"/>
  <c r="BG18" i="2"/>
  <c r="BG57" i="2"/>
  <c r="BG24" i="2"/>
  <c r="P28" i="2"/>
  <c r="BG21" i="2"/>
  <c r="BG51" i="2"/>
  <c r="BG49" i="2" s="1"/>
  <c r="BG47" i="2" s="1"/>
  <c r="X35" i="8"/>
  <c r="G28" i="2"/>
  <c r="I28" i="2"/>
  <c r="K28" i="2"/>
  <c r="M28" i="2"/>
  <c r="O28" i="2"/>
  <c r="T28" i="2"/>
  <c r="R28" i="2"/>
  <c r="W8" i="2"/>
  <c r="W60" i="2" s="1"/>
  <c r="BG39" i="2"/>
  <c r="E28" i="2"/>
  <c r="W7" i="2"/>
  <c r="BF8" i="2"/>
  <c r="BD8" i="2"/>
  <c r="BB8" i="2"/>
  <c r="AZ8" i="2"/>
  <c r="AX8" i="2"/>
  <c r="BE8" i="2"/>
  <c r="BE60" i="2" s="1"/>
  <c r="BC8" i="2"/>
  <c r="BC60" i="2" s="1"/>
  <c r="BA8" i="2"/>
  <c r="BA60" i="2" s="1"/>
  <c r="AY8" i="2"/>
  <c r="AY60" i="2" s="1"/>
  <c r="X8" i="2"/>
  <c r="X7" i="2"/>
  <c r="X59" i="2" s="1"/>
  <c r="AW28" i="2"/>
  <c r="AM8" i="2"/>
  <c r="AM60" i="2" s="1"/>
  <c r="AK8" i="2"/>
  <c r="AK60" i="2" s="1"/>
  <c r="AI8" i="2"/>
  <c r="AI60" i="2" s="1"/>
  <c r="AG8" i="2"/>
  <c r="AG60" i="2" s="1"/>
  <c r="AE8" i="2"/>
  <c r="AE60" i="2" s="1"/>
  <c r="AC8" i="2"/>
  <c r="AC60" i="2" s="1"/>
  <c r="AA8" i="2"/>
  <c r="AA60" i="2" s="1"/>
  <c r="AN8" i="2"/>
  <c r="AL8" i="2"/>
  <c r="AJ8" i="2"/>
  <c r="AH8" i="2"/>
  <c r="AF8" i="2"/>
  <c r="AD8" i="2"/>
  <c r="AB8" i="2"/>
  <c r="Z8" i="2"/>
  <c r="Y8" i="2"/>
  <c r="Y60" i="2" s="1"/>
  <c r="AS8" i="2"/>
  <c r="AS60" i="2" s="1"/>
  <c r="AQ8" i="2"/>
  <c r="AQ60" i="2" s="1"/>
  <c r="AT8" i="2"/>
  <c r="AR8" i="2"/>
  <c r="AP8" i="2"/>
  <c r="AO8" i="2"/>
  <c r="AO60" i="2" s="1"/>
  <c r="AU8" i="2"/>
  <c r="AU60" i="2" s="1"/>
  <c r="AV8" i="2"/>
  <c r="N46" i="2"/>
  <c r="N44" i="2" s="1"/>
  <c r="L46" i="2"/>
  <c r="L44" i="2" s="1"/>
  <c r="J46" i="2"/>
  <c r="J44" i="2" s="1"/>
  <c r="N45" i="2"/>
  <c r="N43" i="2" s="1"/>
  <c r="L45" i="2"/>
  <c r="L43" i="2" s="1"/>
  <c r="J45" i="2"/>
  <c r="J43" i="2" s="1"/>
  <c r="O45" i="2"/>
  <c r="O43" i="2" s="1"/>
  <c r="M45" i="2"/>
  <c r="M43" i="2" s="1"/>
  <c r="K45" i="2"/>
  <c r="K43" i="2" s="1"/>
  <c r="I45" i="2"/>
  <c r="I43" i="2" s="1"/>
  <c r="R46" i="2"/>
  <c r="R44" i="2" s="1"/>
  <c r="R45" i="2"/>
  <c r="R43" i="2" s="1"/>
  <c r="S45" i="2"/>
  <c r="S43" i="2" s="1"/>
  <c r="E46" i="2"/>
  <c r="E44" i="2" s="1"/>
  <c r="H46" i="2"/>
  <c r="H44" i="2" s="1"/>
  <c r="F46" i="2"/>
  <c r="F44" i="2" s="1"/>
  <c r="H45" i="2"/>
  <c r="H43" i="2" s="1"/>
  <c r="F45" i="2"/>
  <c r="F43" i="2" s="1"/>
  <c r="G45" i="2"/>
  <c r="G43" i="2" s="1"/>
  <c r="T46" i="2"/>
  <c r="T44" i="2" s="1"/>
  <c r="BF46" i="2"/>
  <c r="BF44" i="2" s="1"/>
  <c r="BD46" i="2"/>
  <c r="BD44" i="2" s="1"/>
  <c r="BB46" i="2"/>
  <c r="BB44" i="2" s="1"/>
  <c r="AZ46" i="2"/>
  <c r="AZ44" i="2" s="1"/>
  <c r="AX46" i="2"/>
  <c r="AX44" i="2" s="1"/>
  <c r="AV46" i="2"/>
  <c r="AV44" i="2" s="1"/>
  <c r="AT46" i="2"/>
  <c r="AT44" i="2" s="1"/>
  <c r="AR46" i="2"/>
  <c r="AR44" i="2" s="1"/>
  <c r="AP46" i="2"/>
  <c r="AP44" i="2" s="1"/>
  <c r="AN46" i="2"/>
  <c r="AN44" i="2" s="1"/>
  <c r="AL46" i="2"/>
  <c r="AL44" i="2" s="1"/>
  <c r="AJ46" i="2"/>
  <c r="AJ44" i="2" s="1"/>
  <c r="AH46" i="2"/>
  <c r="AH44" i="2" s="1"/>
  <c r="AF46" i="2"/>
  <c r="AF44" i="2" s="1"/>
  <c r="AD46" i="2"/>
  <c r="AD44" i="2" s="1"/>
  <c r="AB46" i="2"/>
  <c r="AB44" i="2" s="1"/>
  <c r="Z46" i="2"/>
  <c r="Z44" i="2" s="1"/>
  <c r="X46" i="2"/>
  <c r="X44" i="2" s="1"/>
  <c r="BE59" i="2"/>
  <c r="BC59" i="2"/>
  <c r="AU59" i="2"/>
  <c r="AO59" i="2"/>
  <c r="AO62" i="2" s="1"/>
  <c r="AG59" i="2"/>
  <c r="AE59" i="2"/>
  <c r="W45" i="2"/>
  <c r="W43" i="2" s="1"/>
  <c r="AX60" i="2" l="1"/>
  <c r="BF60" i="2"/>
  <c r="V35" i="8"/>
  <c r="Z59" i="2"/>
  <c r="AF60" i="2"/>
  <c r="AV60" i="2"/>
  <c r="AN60" i="2"/>
  <c r="AR60" i="2"/>
  <c r="AP60" i="2"/>
  <c r="AD60" i="2"/>
  <c r="AL60" i="2"/>
  <c r="X60" i="2"/>
  <c r="BD60" i="2"/>
  <c r="AB60" i="2"/>
  <c r="AJ60" i="2"/>
  <c r="X62" i="2"/>
  <c r="BB60" i="2"/>
  <c r="BB62" i="2" s="1"/>
  <c r="W59" i="2"/>
  <c r="W62" i="2" s="1"/>
  <c r="AT60" i="2"/>
  <c r="Z60" i="2"/>
  <c r="AH60" i="2"/>
  <c r="AZ60" i="2"/>
  <c r="AZ62" i="2" s="1"/>
  <c r="BA62" i="2"/>
  <c r="BE62" i="2"/>
  <c r="AX62" i="2"/>
  <c r="BF62" i="2"/>
  <c r="AY62" i="2"/>
  <c r="BC62" i="2"/>
  <c r="BD62" i="2"/>
  <c r="AW35" i="8"/>
  <c r="BG35" i="8" l="1"/>
  <c r="W62" i="1"/>
  <c r="X62" i="1"/>
  <c r="F37" i="1"/>
  <c r="F9" i="1" s="1"/>
  <c r="G37" i="1"/>
  <c r="G9" i="1" s="1"/>
  <c r="H37" i="1"/>
  <c r="H9" i="1" s="1"/>
  <c r="I37" i="1"/>
  <c r="I9" i="1" s="1"/>
  <c r="J37" i="1"/>
  <c r="J9" i="1" s="1"/>
  <c r="K37" i="1"/>
  <c r="K9" i="1" s="1"/>
  <c r="L37" i="1"/>
  <c r="L9" i="1" s="1"/>
  <c r="M37" i="1"/>
  <c r="M9" i="1" s="1"/>
  <c r="N37" i="1"/>
  <c r="N9" i="1" s="1"/>
  <c r="O37" i="1"/>
  <c r="O9" i="1" s="1"/>
  <c r="P37" i="1"/>
  <c r="P9" i="1" s="1"/>
  <c r="Q37" i="1"/>
  <c r="Q9" i="1" s="1"/>
  <c r="R37" i="1"/>
  <c r="R9" i="1" s="1"/>
  <c r="S37" i="1"/>
  <c r="S9" i="1" s="1"/>
  <c r="T37" i="1"/>
  <c r="T9" i="1" s="1"/>
  <c r="U37" i="1"/>
  <c r="U9" i="1" s="1"/>
  <c r="W37" i="1"/>
  <c r="W9" i="1" s="1"/>
  <c r="W61" i="1" s="1"/>
  <c r="X37" i="1"/>
  <c r="X9" i="1" s="1"/>
  <c r="X61" i="1" s="1"/>
  <c r="Y37" i="1"/>
  <c r="Y9" i="1" s="1"/>
  <c r="Z37" i="1"/>
  <c r="Z9" i="1" s="1"/>
  <c r="AA37" i="1"/>
  <c r="AA9" i="1" s="1"/>
  <c r="AB37" i="1"/>
  <c r="AB9" i="1" s="1"/>
  <c r="AC37" i="1"/>
  <c r="AC9" i="1" s="1"/>
  <c r="AD37" i="1"/>
  <c r="AD9" i="1" s="1"/>
  <c r="AE37" i="1"/>
  <c r="AE9" i="1" s="1"/>
  <c r="AF37" i="1"/>
  <c r="AF9" i="1" s="1"/>
  <c r="AG37" i="1"/>
  <c r="AG9" i="1" s="1"/>
  <c r="AH37" i="1"/>
  <c r="AH9" i="1" s="1"/>
  <c r="AI37" i="1"/>
  <c r="AI9" i="1" s="1"/>
  <c r="AJ37" i="1"/>
  <c r="AJ9" i="1" s="1"/>
  <c r="AK37" i="1"/>
  <c r="AK9" i="1" s="1"/>
  <c r="AL37" i="1"/>
  <c r="AL9" i="1" s="1"/>
  <c r="AM37" i="1"/>
  <c r="AM9" i="1" s="1"/>
  <c r="AN37" i="1"/>
  <c r="AN9" i="1" s="1"/>
  <c r="AO37" i="1"/>
  <c r="AO9" i="1" s="1"/>
  <c r="AP37" i="1"/>
  <c r="AP9" i="1" s="1"/>
  <c r="AQ37" i="1"/>
  <c r="AQ9" i="1" s="1"/>
  <c r="AR37" i="1"/>
  <c r="AR9" i="1" s="1"/>
  <c r="AS37" i="1"/>
  <c r="AS9" i="1" s="1"/>
  <c r="AT37" i="1"/>
  <c r="AT9" i="1" s="1"/>
  <c r="AU37" i="1"/>
  <c r="AU9" i="1" s="1"/>
  <c r="AV37" i="1"/>
  <c r="AV9" i="1" s="1"/>
  <c r="W38" i="1"/>
  <c r="X38" i="1"/>
  <c r="AV38" i="1"/>
  <c r="V57" i="1"/>
  <c r="V58" i="1"/>
  <c r="V59" i="1"/>
  <c r="BG59" i="1" s="1"/>
  <c r="AW59" i="1"/>
  <c r="V60" i="1"/>
  <c r="Y60" i="1"/>
  <c r="Y52" i="1" s="1"/>
  <c r="Z60" i="1"/>
  <c r="Z52" i="1" s="1"/>
  <c r="AA60" i="1"/>
  <c r="AA52" i="1" s="1"/>
  <c r="AB60" i="1"/>
  <c r="AB52" i="1" s="1"/>
  <c r="AC60" i="1"/>
  <c r="AC52" i="1" s="1"/>
  <c r="AD60" i="1"/>
  <c r="AD52" i="1" s="1"/>
  <c r="AE60" i="1"/>
  <c r="AE52" i="1" s="1"/>
  <c r="AF60" i="1"/>
  <c r="AF52" i="1" s="1"/>
  <c r="AG60" i="1"/>
  <c r="AG52" i="1" s="1"/>
  <c r="AH60" i="1"/>
  <c r="AH52" i="1" s="1"/>
  <c r="AI60" i="1"/>
  <c r="AI52" i="1" s="1"/>
  <c r="AJ60" i="1"/>
  <c r="AJ52" i="1" s="1"/>
  <c r="AK60" i="1"/>
  <c r="AK52" i="1" s="1"/>
  <c r="AL60" i="1"/>
  <c r="AL52" i="1" s="1"/>
  <c r="AM60" i="1"/>
  <c r="AM52" i="1" s="1"/>
  <c r="AN60" i="1"/>
  <c r="AN52" i="1" s="1"/>
  <c r="AO60" i="1"/>
  <c r="AO52" i="1" s="1"/>
  <c r="AP60" i="1"/>
  <c r="AP52" i="1" s="1"/>
  <c r="AQ60" i="1"/>
  <c r="AQ52" i="1" s="1"/>
  <c r="AR60" i="1"/>
  <c r="AR52" i="1" s="1"/>
  <c r="AS60" i="1"/>
  <c r="AS52" i="1" s="1"/>
  <c r="AT60" i="1"/>
  <c r="AT52" i="1" s="1"/>
  <c r="AU60" i="1"/>
  <c r="AU52" i="1" s="1"/>
  <c r="AV60" i="1"/>
  <c r="AW47" i="1"/>
  <c r="AW45" i="1" s="1"/>
  <c r="V47" i="1"/>
  <c r="V45" i="1" s="1"/>
  <c r="V52" i="1" l="1"/>
  <c r="BG60" i="1"/>
  <c r="V51" i="1"/>
  <c r="U61" i="1"/>
  <c r="X63" i="1"/>
  <c r="U38" i="1"/>
  <c r="U10" i="1" s="1"/>
  <c r="U62" i="1" s="1"/>
  <c r="W63" i="1"/>
  <c r="AW60" i="1"/>
  <c r="BG47" i="1"/>
  <c r="BG45" i="1" s="1"/>
  <c r="U63" i="1" l="1"/>
  <c r="AW25" i="2"/>
  <c r="BG25" i="2" s="1"/>
  <c r="AW26" i="2"/>
  <c r="BG26" i="2" s="1"/>
  <c r="AW15" i="1"/>
  <c r="V15" i="1"/>
  <c r="BG15" i="1" l="1"/>
  <c r="AV58" i="1"/>
  <c r="AV52" i="1" s="1"/>
  <c r="AW57" i="1"/>
  <c r="AV61" i="1"/>
  <c r="AS38" i="1"/>
  <c r="AT38" i="1"/>
  <c r="AU38" i="1"/>
  <c r="AP38" i="1"/>
  <c r="AQ38" i="1"/>
  <c r="Y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Z12" i="1"/>
  <c r="AW51" i="1" l="1"/>
  <c r="BG57" i="1"/>
  <c r="AR38" i="1"/>
  <c r="AW58" i="1"/>
  <c r="BG51" i="1"/>
  <c r="AW55" i="2"/>
  <c r="AW53" i="2" s="1"/>
  <c r="AW45" i="2" s="1"/>
  <c r="AW43" i="2" s="1"/>
  <c r="AW56" i="2"/>
  <c r="AW54" i="2" s="1"/>
  <c r="BG54" i="2" s="1"/>
  <c r="AW58" i="2"/>
  <c r="AW61" i="2" s="1"/>
  <c r="V55" i="2"/>
  <c r="V53" i="2" s="1"/>
  <c r="V56" i="2"/>
  <c r="V54" i="2" s="1"/>
  <c r="V58" i="2"/>
  <c r="BG58" i="2" s="1"/>
  <c r="AW52" i="1" l="1"/>
  <c r="BG58" i="1"/>
  <c r="BG52" i="1" s="1"/>
  <c r="BG56" i="2"/>
  <c r="BG55" i="2"/>
  <c r="BG53" i="2" s="1"/>
  <c r="BG45" i="2" s="1"/>
  <c r="BG43" i="2" s="1"/>
  <c r="AW11" i="2" l="1"/>
  <c r="AW9" i="2" l="1"/>
  <c r="AW7" i="2" s="1"/>
  <c r="AW46" i="2"/>
  <c r="AW44" i="2" s="1"/>
  <c r="BG7" i="2" l="1"/>
  <c r="AW59" i="2"/>
  <c r="F10" i="2"/>
  <c r="G10" i="2"/>
  <c r="H10" i="2"/>
  <c r="I10" i="2"/>
  <c r="J10" i="2"/>
  <c r="K10" i="2"/>
  <c r="L10" i="2"/>
  <c r="M10" i="2"/>
  <c r="N10" i="2"/>
  <c r="O10" i="2"/>
  <c r="P10" i="2"/>
  <c r="T8" i="2"/>
  <c r="T60" i="2" s="1"/>
  <c r="E10" i="2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Y38" i="1"/>
  <c r="T38" i="1"/>
  <c r="Y61" i="1"/>
  <c r="S38" i="1" l="1"/>
  <c r="Q38" i="1"/>
  <c r="O38" i="1"/>
  <c r="K38" i="1"/>
  <c r="I38" i="1"/>
  <c r="G38" i="1"/>
  <c r="M38" i="1"/>
  <c r="E38" i="1"/>
  <c r="R38" i="1"/>
  <c r="P38" i="1"/>
  <c r="N38" i="1"/>
  <c r="L38" i="1"/>
  <c r="J38" i="1"/>
  <c r="H38" i="1"/>
  <c r="F38" i="1"/>
  <c r="R8" i="2"/>
  <c r="R60" i="2" s="1"/>
  <c r="P8" i="2"/>
  <c r="P60" i="2" s="1"/>
  <c r="N8" i="2"/>
  <c r="N60" i="2" s="1"/>
  <c r="L8" i="2"/>
  <c r="L60" i="2" s="1"/>
  <c r="J8" i="2"/>
  <c r="J60" i="2" s="1"/>
  <c r="H8" i="2"/>
  <c r="H60" i="2" s="1"/>
  <c r="F8" i="2"/>
  <c r="F60" i="2" s="1"/>
  <c r="Q8" i="2"/>
  <c r="Q60" i="2" s="1"/>
  <c r="O8" i="2"/>
  <c r="O60" i="2" s="1"/>
  <c r="M8" i="2"/>
  <c r="M60" i="2" s="1"/>
  <c r="K8" i="2"/>
  <c r="K60" i="2" s="1"/>
  <c r="I8" i="2"/>
  <c r="I60" i="2" s="1"/>
  <c r="G8" i="2"/>
  <c r="G60" i="2" s="1"/>
  <c r="AW12" i="2"/>
  <c r="AW10" i="2" s="1"/>
  <c r="AW8" i="2" s="1"/>
  <c r="AW60" i="2" s="1"/>
  <c r="E8" i="2"/>
  <c r="E60" i="2" s="1"/>
  <c r="U7" i="2"/>
  <c r="U59" i="2" s="1"/>
  <c r="S7" i="2"/>
  <c r="S59" i="2" s="1"/>
  <c r="Q7" i="2"/>
  <c r="Q59" i="2" s="1"/>
  <c r="O7" i="2"/>
  <c r="M7" i="2"/>
  <c r="M59" i="2" s="1"/>
  <c r="K7" i="2"/>
  <c r="K59" i="2" s="1"/>
  <c r="I7" i="2"/>
  <c r="G7" i="2"/>
  <c r="E7" i="2"/>
  <c r="E59" i="2" s="1"/>
  <c r="T7" i="2"/>
  <c r="R7" i="2"/>
  <c r="R59" i="2" s="1"/>
  <c r="P7" i="2"/>
  <c r="P59" i="2" s="1"/>
  <c r="N7" i="2"/>
  <c r="N59" i="2" s="1"/>
  <c r="L7" i="2"/>
  <c r="L59" i="2" s="1"/>
  <c r="J7" i="2"/>
  <c r="J59" i="2" s="1"/>
  <c r="H7" i="2"/>
  <c r="H59" i="2" s="1"/>
  <c r="F7" i="2"/>
  <c r="F59" i="2" s="1"/>
  <c r="S8" i="2"/>
  <c r="S60" i="2" s="1"/>
  <c r="U8" i="2"/>
  <c r="U60" i="2" s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AW41" i="1"/>
  <c r="AW43" i="1"/>
  <c r="AW39" i="1"/>
  <c r="AU10" i="1"/>
  <c r="AU62" i="1" s="1"/>
  <c r="AV10" i="1"/>
  <c r="AW21" i="1"/>
  <c r="AW19" i="1"/>
  <c r="AW23" i="1"/>
  <c r="AW25" i="1"/>
  <c r="AW27" i="1"/>
  <c r="AW35" i="1"/>
  <c r="AW12" i="1"/>
  <c r="AW13" i="1"/>
  <c r="AW11" i="1" s="1"/>
  <c r="V19" i="1"/>
  <c r="V21" i="1"/>
  <c r="V23" i="1"/>
  <c r="V25" i="1"/>
  <c r="V27" i="1"/>
  <c r="V35" i="1"/>
  <c r="BG35" i="1" s="1"/>
  <c r="V36" i="1"/>
  <c r="V13" i="1"/>
  <c r="V12" i="1" l="1"/>
  <c r="BG36" i="1"/>
  <c r="G59" i="2"/>
  <c r="G62" i="2" s="1"/>
  <c r="O59" i="2"/>
  <c r="O62" i="2" s="1"/>
  <c r="I59" i="2"/>
  <c r="I62" i="2" s="1"/>
  <c r="T59" i="2"/>
  <c r="T62" i="2" s="1"/>
  <c r="V11" i="1"/>
  <c r="M62" i="2"/>
  <c r="Q62" i="2"/>
  <c r="J62" i="2"/>
  <c r="R62" i="2"/>
  <c r="H62" i="2"/>
  <c r="L62" i="2"/>
  <c r="P62" i="2"/>
  <c r="K62" i="2"/>
  <c r="AW37" i="1"/>
  <c r="AW9" i="1" s="1"/>
  <c r="F62" i="2"/>
  <c r="N62" i="2"/>
  <c r="E62" i="2"/>
  <c r="S62" i="2"/>
  <c r="AW38" i="1"/>
  <c r="U62" i="2"/>
  <c r="F10" i="1"/>
  <c r="F62" i="1" s="1"/>
  <c r="F63" i="1" s="1"/>
  <c r="Q10" i="1"/>
  <c r="Q62" i="1" s="1"/>
  <c r="Q63" i="1" s="1"/>
  <c r="P10" i="1"/>
  <c r="P62" i="1" s="1"/>
  <c r="P63" i="1" s="1"/>
  <c r="M10" i="1"/>
  <c r="M62" i="1" s="1"/>
  <c r="M63" i="1" s="1"/>
  <c r="L10" i="1"/>
  <c r="L62" i="1" s="1"/>
  <c r="L63" i="1" s="1"/>
  <c r="R10" i="1"/>
  <c r="R62" i="1" s="1"/>
  <c r="R63" i="1" s="1"/>
  <c r="T10" i="1"/>
  <c r="T62" i="1" s="1"/>
  <c r="T63" i="1" s="1"/>
  <c r="AU61" i="1"/>
  <c r="AU63" i="1" s="1"/>
  <c r="J10" i="1"/>
  <c r="J62" i="1" s="1"/>
  <c r="J63" i="1" s="1"/>
  <c r="E10" i="1"/>
  <c r="E62" i="1" s="1"/>
  <c r="S10" i="1"/>
  <c r="S62" i="1" s="1"/>
  <c r="S63" i="1" s="1"/>
  <c r="K10" i="1"/>
  <c r="K62" i="1" s="1"/>
  <c r="K63" i="1" s="1"/>
  <c r="H10" i="1"/>
  <c r="H62" i="1" s="1"/>
  <c r="H63" i="1" s="1"/>
  <c r="O10" i="1"/>
  <c r="O62" i="1" s="1"/>
  <c r="O63" i="1" s="1"/>
  <c r="G10" i="1"/>
  <c r="G62" i="1" s="1"/>
  <c r="G63" i="1" s="1"/>
  <c r="N10" i="1"/>
  <c r="N62" i="1" s="1"/>
  <c r="N63" i="1" s="1"/>
  <c r="I10" i="1"/>
  <c r="I62" i="1" s="1"/>
  <c r="I63" i="1" s="1"/>
  <c r="V7" i="2"/>
  <c r="V8" i="2"/>
  <c r="V10" i="1" l="1"/>
  <c r="V62" i="1" s="1"/>
  <c r="V52" i="2" l="1"/>
  <c r="V11" i="2"/>
  <c r="V9" i="2" s="1"/>
  <c r="BG52" i="2" l="1"/>
  <c r="BG50" i="2" s="1"/>
  <c r="V61" i="2"/>
  <c r="BG61" i="2" s="1"/>
  <c r="BG33" i="2"/>
  <c r="V27" i="2"/>
  <c r="BG11" i="2"/>
  <c r="BG9" i="2" s="1"/>
  <c r="BG34" i="2"/>
  <c r="V28" i="2"/>
  <c r="BG12" i="2"/>
  <c r="BG10" i="2" s="1"/>
  <c r="V10" i="2"/>
  <c r="V46" i="2"/>
  <c r="V44" i="2" s="1"/>
  <c r="V60" i="2" s="1"/>
  <c r="BG60" i="2" s="1"/>
  <c r="V45" i="2"/>
  <c r="V43" i="2" s="1"/>
  <c r="V59" i="2" s="1"/>
  <c r="BG59" i="2" s="1"/>
  <c r="Y62" i="2"/>
  <c r="V39" i="1"/>
  <c r="V41" i="1"/>
  <c r="BG41" i="1" s="1"/>
  <c r="V43" i="1"/>
  <c r="AT10" i="1"/>
  <c r="AT62" i="1" s="1"/>
  <c r="BG13" i="1"/>
  <c r="BG19" i="1"/>
  <c r="Z10" i="1"/>
  <c r="Z62" i="1" s="1"/>
  <c r="AB10" i="1"/>
  <c r="AB62" i="1" s="1"/>
  <c r="AD10" i="1"/>
  <c r="AD62" i="1" s="1"/>
  <c r="AF10" i="1"/>
  <c r="AF62" i="1" s="1"/>
  <c r="AH10" i="1"/>
  <c r="AH62" i="1" s="1"/>
  <c r="AJ10" i="1"/>
  <c r="AJ62" i="1" s="1"/>
  <c r="AL10" i="1"/>
  <c r="AL62" i="1" s="1"/>
  <c r="AN10" i="1"/>
  <c r="AN62" i="1" s="1"/>
  <c r="BG21" i="1"/>
  <c r="BG25" i="1"/>
  <c r="BG27" i="1"/>
  <c r="BG28" i="2" l="1"/>
  <c r="BG8" i="2" s="1"/>
  <c r="V38" i="1"/>
  <c r="BG39" i="1"/>
  <c r="V37" i="1"/>
  <c r="Z62" i="2"/>
  <c r="AP10" i="1"/>
  <c r="AP62" i="1" s="1"/>
  <c r="AR10" i="1"/>
  <c r="AR62" i="1" s="1"/>
  <c r="AQ61" i="1"/>
  <c r="AO61" i="1"/>
  <c r="AM61" i="1"/>
  <c r="AK61" i="1"/>
  <c r="AI61" i="1"/>
  <c r="AG61" i="1"/>
  <c r="AE61" i="1"/>
  <c r="AC61" i="1"/>
  <c r="AR61" i="1"/>
  <c r="AP61" i="1"/>
  <c r="AN61" i="1"/>
  <c r="AN63" i="1" s="1"/>
  <c r="AL61" i="1"/>
  <c r="AL63" i="1" s="1"/>
  <c r="AJ61" i="1"/>
  <c r="AJ63" i="1" s="1"/>
  <c r="AH61" i="1"/>
  <c r="AH63" i="1" s="1"/>
  <c r="AF61" i="1"/>
  <c r="AF63" i="1" s="1"/>
  <c r="AD61" i="1"/>
  <c r="AD63" i="1" s="1"/>
  <c r="AB61" i="1"/>
  <c r="AB63" i="1" s="1"/>
  <c r="AS10" i="1"/>
  <c r="AS62" i="1" s="1"/>
  <c r="AQ10" i="1"/>
  <c r="AQ62" i="1" s="1"/>
  <c r="AO10" i="1"/>
  <c r="AO62" i="1" s="1"/>
  <c r="AM10" i="1"/>
  <c r="AM62" i="1" s="1"/>
  <c r="AK10" i="1"/>
  <c r="AK62" i="1" s="1"/>
  <c r="AI10" i="1"/>
  <c r="AI62" i="1" s="1"/>
  <c r="AG10" i="1"/>
  <c r="AG62" i="1" s="1"/>
  <c r="AE10" i="1"/>
  <c r="AE62" i="1" s="1"/>
  <c r="AC10" i="1"/>
  <c r="AC62" i="1" s="1"/>
  <c r="AA10" i="1"/>
  <c r="AA62" i="1" s="1"/>
  <c r="Y10" i="1"/>
  <c r="Y62" i="1" s="1"/>
  <c r="Y63" i="1" s="1"/>
  <c r="AT61" i="1"/>
  <c r="AT63" i="1" s="1"/>
  <c r="AS61" i="1"/>
  <c r="AS63" i="1" s="1"/>
  <c r="Z61" i="1"/>
  <c r="Z63" i="1" s="1"/>
  <c r="AA61" i="1"/>
  <c r="BG43" i="1"/>
  <c r="BG38" i="1"/>
  <c r="E63" i="1"/>
  <c r="BG12" i="1"/>
  <c r="BG23" i="1"/>
  <c r="BG11" i="1" s="1"/>
  <c r="V9" i="1" l="1"/>
  <c r="V61" i="1" s="1"/>
  <c r="V63" i="1" s="1"/>
  <c r="BG48" i="2"/>
  <c r="BG46" i="2" s="1"/>
  <c r="BG44" i="2" s="1"/>
  <c r="AA63" i="1"/>
  <c r="AR63" i="1"/>
  <c r="V62" i="2"/>
  <c r="AC63" i="1"/>
  <c r="AG63" i="1"/>
  <c r="BG37" i="1"/>
  <c r="BG9" i="1" s="1"/>
  <c r="AE63" i="1"/>
  <c r="AA62" i="2"/>
  <c r="AC62" i="2"/>
  <c r="AP63" i="1"/>
  <c r="AO63" i="1"/>
  <c r="AQ63" i="1"/>
  <c r="AM63" i="1"/>
  <c r="AK63" i="1"/>
  <c r="AI63" i="1"/>
  <c r="AW10" i="1"/>
  <c r="AB62" i="2" l="1"/>
  <c r="BG10" i="1"/>
  <c r="BG62" i="1" s="1"/>
  <c r="AW62" i="1"/>
  <c r="BG61" i="1"/>
  <c r="AW61" i="1"/>
  <c r="AX38" i="1"/>
  <c r="AX43" i="1"/>
  <c r="AX41" i="1" s="1"/>
  <c r="AX39" i="1" s="1"/>
  <c r="AX37" i="1" s="1"/>
  <c r="AW63" i="1" l="1"/>
  <c r="BG63" i="1"/>
  <c r="AD62" i="2"/>
  <c r="AX25" i="1"/>
  <c r="AX23" i="1" s="1"/>
  <c r="AX21" i="1" l="1"/>
  <c r="AX15" i="1" s="1"/>
  <c r="AX17" i="1"/>
  <c r="AE62" i="2"/>
  <c r="AX19" i="1"/>
  <c r="AX13" i="1" s="1"/>
  <c r="AX11" i="1" l="1"/>
  <c r="AX9" i="1" s="1"/>
  <c r="AF62" i="2"/>
  <c r="AX10" i="1"/>
  <c r="BD43" i="1"/>
  <c r="BD41" i="1" s="1"/>
  <c r="BD39" i="1" s="1"/>
  <c r="BD37" i="1" s="1"/>
  <c r="AZ43" i="1"/>
  <c r="AZ41" i="1" s="1"/>
  <c r="AZ39" i="1" s="1"/>
  <c r="AZ37" i="1" s="1"/>
  <c r="BA43" i="1"/>
  <c r="BA41" i="1" s="1"/>
  <c r="BA39" i="1" s="1"/>
  <c r="BA37" i="1" s="1"/>
  <c r="BE43" i="1"/>
  <c r="BE41" i="1" s="1"/>
  <c r="BE39" i="1" s="1"/>
  <c r="BE37" i="1" s="1"/>
  <c r="BE38" i="1"/>
  <c r="BA38" i="1"/>
  <c r="BF38" i="1"/>
  <c r="BB38" i="1"/>
  <c r="BF43" i="1"/>
  <c r="BF41" i="1" s="1"/>
  <c r="BF39" i="1" s="1"/>
  <c r="BF37" i="1" s="1"/>
  <c r="BF27" i="1" s="1"/>
  <c r="BF25" i="1" s="1"/>
  <c r="BF23" i="1" s="1"/>
  <c r="BB43" i="1"/>
  <c r="BB41" i="1" s="1"/>
  <c r="BB39" i="1" s="1"/>
  <c r="BB37" i="1" s="1"/>
  <c r="BC43" i="1"/>
  <c r="BC41" i="1" s="1"/>
  <c r="BC39" i="1" s="1"/>
  <c r="BC37" i="1" s="1"/>
  <c r="AY43" i="1"/>
  <c r="AY41" i="1" s="1"/>
  <c r="AY39" i="1" s="1"/>
  <c r="AY37" i="1" s="1"/>
  <c r="BC38" i="1"/>
  <c r="BD38" i="1"/>
  <c r="AY38" i="1"/>
  <c r="AZ38" i="1"/>
  <c r="BF21" i="1" l="1"/>
  <c r="BF19" i="1" s="1"/>
  <c r="BF13" i="1" s="1"/>
  <c r="BF11" i="1" s="1"/>
  <c r="BF17" i="1"/>
  <c r="AP62" i="2"/>
  <c r="AG62" i="2"/>
  <c r="AY27" i="1"/>
  <c r="AY25" i="1" s="1"/>
  <c r="AY23" i="1" s="1"/>
  <c r="BC27" i="1"/>
  <c r="BC25" i="1" s="1"/>
  <c r="BC23" i="1" s="1"/>
  <c r="BF15" i="1"/>
  <c r="BA27" i="1"/>
  <c r="BA25" i="1" s="1"/>
  <c r="BA23" i="1" s="1"/>
  <c r="BD27" i="1"/>
  <c r="BD25" i="1" s="1"/>
  <c r="BD23" i="1" s="1"/>
  <c r="BE27" i="1"/>
  <c r="BE25" i="1" s="1"/>
  <c r="BE23" i="1" s="1"/>
  <c r="AZ27" i="1"/>
  <c r="AZ25" i="1" s="1"/>
  <c r="AZ23" i="1" s="1"/>
  <c r="BB27" i="1"/>
  <c r="BB25" i="1" s="1"/>
  <c r="BB23" i="1" s="1"/>
  <c r="BB21" i="1" l="1"/>
  <c r="BB17" i="1"/>
  <c r="BA21" i="1"/>
  <c r="BA17" i="1"/>
  <c r="AZ21" i="1"/>
  <c r="AZ17" i="1"/>
  <c r="BE21" i="1"/>
  <c r="BE17" i="1"/>
  <c r="BD21" i="1"/>
  <c r="BD17" i="1"/>
  <c r="BC21" i="1"/>
  <c r="BC17" i="1"/>
  <c r="AY21" i="1"/>
  <c r="AY17" i="1"/>
  <c r="BF9" i="1"/>
  <c r="AQ62" i="2"/>
  <c r="AH62" i="2"/>
  <c r="AZ19" i="1"/>
  <c r="AZ13" i="1" s="1"/>
  <c r="AZ15" i="1"/>
  <c r="BD15" i="1"/>
  <c r="BD19" i="1"/>
  <c r="BD13" i="1" s="1"/>
  <c r="BA15" i="1"/>
  <c r="BA19" i="1"/>
  <c r="BA13" i="1" s="1"/>
  <c r="BA11" i="1" s="1"/>
  <c r="BB10" i="1"/>
  <c r="BC15" i="1"/>
  <c r="BC19" i="1"/>
  <c r="BC13" i="1" s="1"/>
  <c r="AY15" i="1"/>
  <c r="AY19" i="1"/>
  <c r="AY13" i="1" s="1"/>
  <c r="BB19" i="1"/>
  <c r="BB13" i="1" s="1"/>
  <c r="BB15" i="1"/>
  <c r="BE15" i="1"/>
  <c r="BE19" i="1"/>
  <c r="BE13" i="1" s="1"/>
  <c r="BE11" i="1" l="1"/>
  <c r="AY11" i="1"/>
  <c r="BC11" i="1"/>
  <c r="BC9" i="1" s="1"/>
  <c r="AZ11" i="1"/>
  <c r="BB9" i="1"/>
  <c r="BB11" i="1"/>
  <c r="BD9" i="1"/>
  <c r="BD11" i="1"/>
  <c r="BE9" i="1"/>
  <c r="AZ9" i="1"/>
  <c r="AY9" i="1"/>
  <c r="BA9" i="1"/>
  <c r="BF10" i="1"/>
  <c r="BE10" i="1"/>
  <c r="AR62" i="2"/>
  <c r="AI62" i="2"/>
  <c r="BA10" i="1"/>
  <c r="BC10" i="1"/>
  <c r="AZ10" i="1"/>
  <c r="BD10" i="1"/>
  <c r="AY10" i="1"/>
  <c r="AS62" i="2" l="1"/>
  <c r="AJ62" i="2"/>
  <c r="AT62" i="2" l="1"/>
  <c r="AK62" i="2"/>
  <c r="AU62" i="2" l="1"/>
  <c r="AL62" i="2"/>
  <c r="AV62" i="2" l="1"/>
  <c r="AM62" i="2"/>
  <c r="AW62" i="2" l="1"/>
  <c r="BG62" i="2" s="1"/>
  <c r="AN62" i="2"/>
  <c r="BG27" i="2" l="1"/>
  <c r="BG37" i="2"/>
</calcChain>
</file>

<file path=xl/sharedStrings.xml><?xml version="1.0" encoding="utf-8"?>
<sst xmlns="http://schemas.openxmlformats.org/spreadsheetml/2006/main" count="1042" uniqueCount="225">
  <si>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</si>
  <si>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</si>
  <si>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</si>
  <si>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</si>
  <si>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</si>
  <si>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</si>
  <si>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</si>
  <si>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</si>
  <si>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</si>
  <si>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</si>
  <si>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</si>
  <si>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</si>
  <si>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</si>
  <si>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</si>
  <si>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</si>
  <si>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</si>
  <si>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</si>
  <si>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</si>
  <si>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</si>
  <si>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</si>
  <si>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</si>
  <si>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</si>
  <si>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</si>
  <si>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</si>
  <si>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</si>
  <si>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</si>
  <si>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</si>
  <si>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</si>
  <si>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</si>
  <si>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</si>
  <si>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</si>
  <si>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</si>
  <si>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</si>
  <si>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</si>
  <si>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</si>
  <si>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</si>
  <si>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</si>
  <si>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</si>
  <si>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</si>
  <si>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</si>
  <si>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</si>
  <si>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</si>
  <si>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</si>
  <si>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</si>
  <si>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</si>
  <si>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</si>
  <si>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</si>
  <si>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</si>
  <si>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</si>
  <si>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</si>
  <si>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</si>
  <si>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</si>
  <si>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</si>
  <si>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</si>
  <si>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</si>
  <si>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</si>
  <si>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</si>
  <si>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</si>
  <si>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</si>
  <si>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</si>
  <si>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 xml:space="preserve">II курс </t>
  </si>
  <si>
    <t>Физическая культура</t>
  </si>
  <si>
    <t>П.00</t>
  </si>
  <si>
    <t>Профессиональный цикл</t>
  </si>
  <si>
    <t>ОП.00</t>
  </si>
  <si>
    <t>ОП.01</t>
  </si>
  <si>
    <t>ОП.03</t>
  </si>
  <si>
    <t>ОП.04</t>
  </si>
  <si>
    <t>ОП.05</t>
  </si>
  <si>
    <t>ПМ.00</t>
  </si>
  <si>
    <t>Профессиональные модули</t>
  </si>
  <si>
    <t>Учебная практика</t>
  </si>
  <si>
    <t>ОП.02</t>
  </si>
  <si>
    <t>Безопасность жизнедеятельности</t>
  </si>
  <si>
    <t>Производственная практика</t>
  </si>
  <si>
    <t xml:space="preserve">1.2 Календарный график аттестаций </t>
  </si>
  <si>
    <t>Всего аттестаций</t>
  </si>
  <si>
    <t xml:space="preserve">Всего аттестаций в неделю </t>
  </si>
  <si>
    <t>Итого за 1 семестр</t>
  </si>
  <si>
    <t>Итого за 2 семестр</t>
  </si>
  <si>
    <t>каникулы</t>
  </si>
  <si>
    <t xml:space="preserve">промежуточная аттестация </t>
  </si>
  <si>
    <t xml:space="preserve">практика производственная </t>
  </si>
  <si>
    <t xml:space="preserve">практика учебная </t>
  </si>
  <si>
    <t>Итого за 3 семестр</t>
  </si>
  <si>
    <t>ГИА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</si>
  <si>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</si>
  <si>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</si>
  <si>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</si>
  <si>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</si>
  <si>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</si>
  <si>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>Профильные общеобразовательные учебные дисциплины</t>
  </si>
  <si>
    <t>ОУДп.13</t>
  </si>
  <si>
    <t>УД.00</t>
  </si>
  <si>
    <t>Дополнительные учебные дисциплины</t>
  </si>
  <si>
    <t>ОУДб.01</t>
  </si>
  <si>
    <t>ОУДп.00</t>
  </si>
  <si>
    <t>ОП.06</t>
  </si>
  <si>
    <t>ПМ.03</t>
  </si>
  <si>
    <t>УП.03</t>
  </si>
  <si>
    <t>29.06-5.08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</si>
  <si>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</si>
  <si>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</si>
  <si>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</si>
  <si>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</si>
  <si>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</si>
  <si>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</si>
  <si>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</si>
  <si>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</si>
  <si>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Производственнная практика</t>
  </si>
  <si>
    <t>МДК.03.01</t>
  </si>
  <si>
    <t>ПП.03</t>
  </si>
  <si>
    <t>3ДЗ</t>
  </si>
  <si>
    <t>2Э</t>
  </si>
  <si>
    <t>1ДЗ</t>
  </si>
  <si>
    <t>2ДЗ</t>
  </si>
  <si>
    <t>1Э</t>
  </si>
  <si>
    <t>ОУДб.10</t>
  </si>
  <si>
    <t>ОУДп.14</t>
  </si>
  <si>
    <t>ОУДб.11</t>
  </si>
  <si>
    <t>УД.16</t>
  </si>
  <si>
    <t>Общепрофессиональный учебный цикл</t>
  </si>
  <si>
    <t>Основы материаловедения</t>
  </si>
  <si>
    <t>Основы строительного черчения</t>
  </si>
  <si>
    <t>Введение в профессию</t>
  </si>
  <si>
    <t>Выполнение каменных работ</t>
  </si>
  <si>
    <t>Технология каменных работ</t>
  </si>
  <si>
    <t>Производственная  практика</t>
  </si>
  <si>
    <t>ПМ.07</t>
  </si>
  <si>
    <t>МДК.07.01</t>
  </si>
  <si>
    <t>УП.07</t>
  </si>
  <si>
    <t>ПП.07</t>
  </si>
  <si>
    <t>Всего час. в неделю практики</t>
  </si>
  <si>
    <t>МДК 03.01</t>
  </si>
  <si>
    <t>МДК 07.01</t>
  </si>
  <si>
    <t>УД.17</t>
  </si>
  <si>
    <t>государственная итоговая аттестация (защита ВКР)</t>
  </si>
  <si>
    <t>з</t>
  </si>
  <si>
    <t>дз</t>
  </si>
  <si>
    <t>э</t>
  </si>
  <si>
    <t>Эк</t>
  </si>
  <si>
    <t>1Эк</t>
  </si>
  <si>
    <t>5ДЗ</t>
  </si>
  <si>
    <t>4ДЗ</t>
  </si>
  <si>
    <t>1з/1ДЗ</t>
  </si>
  <si>
    <t>1з/2ДЗ</t>
  </si>
  <si>
    <t>1з/4ДЗ</t>
  </si>
  <si>
    <t>2з</t>
  </si>
  <si>
    <t>3ДЗ/1Э</t>
  </si>
  <si>
    <t>7ДЗ/1Э</t>
  </si>
  <si>
    <t>1ДЗ/2Э</t>
  </si>
  <si>
    <t>1з/10ДЗ/3Э</t>
  </si>
  <si>
    <t>Русский язык (базовая)</t>
  </si>
  <si>
    <t>Литература (базовая)</t>
  </si>
  <si>
    <t>Иностранный язык (базовая)</t>
  </si>
  <si>
    <t>История (базовая)</t>
  </si>
  <si>
    <t>Физическая культура (базовая)</t>
  </si>
  <si>
    <t>Основы безопасности жизнедеятельности (базовая)</t>
  </si>
  <si>
    <t>Биология (базовая)</t>
  </si>
  <si>
    <t>География (базовая)</t>
  </si>
  <si>
    <t>Кубановедение (дополнительная)</t>
  </si>
  <si>
    <t>УД.18</t>
  </si>
  <si>
    <t>ОП.07</t>
  </si>
  <si>
    <t>Основы технологий общестроительных работ</t>
  </si>
  <si>
    <t>Иностранный язык в профессиональной деятельности</t>
  </si>
  <si>
    <t>29.09-05.10</t>
  </si>
  <si>
    <t>6-13</t>
  </si>
  <si>
    <t>Итого за 5 семестр</t>
  </si>
  <si>
    <t>Итого за 4 семестр</t>
  </si>
  <si>
    <t>Итого за 6 семестр</t>
  </si>
  <si>
    <t>26.01-01.02</t>
  </si>
  <si>
    <t>УД.016</t>
  </si>
  <si>
    <t>1дз</t>
  </si>
  <si>
    <t>Технология сварочных работ</t>
  </si>
  <si>
    <t>конструкций, ручной дуговой сваркой (наплавка) неплавящимся электродом в защитном газе простых деталей неответственных конструкций, плазменной дуговой сваркой (наплавка, резка)</t>
  </si>
  <si>
    <t>1з/5дз</t>
  </si>
  <si>
    <t>1З</t>
  </si>
  <si>
    <t>1Э/1Эк</t>
  </si>
  <si>
    <t>6ДЗ/2Эк</t>
  </si>
  <si>
    <t>3ДЗ/1Эк</t>
  </si>
  <si>
    <t>Родная литература (русская) (базовая)</t>
  </si>
  <si>
    <t>Химия (базовая)</t>
  </si>
  <si>
    <t>Обществознание (включая экономику и право) (базовая)</t>
  </si>
  <si>
    <t>ОУДб.12</t>
  </si>
  <si>
    <t>Астрономия (базовая)</t>
  </si>
  <si>
    <t>Математика (профильная)</t>
  </si>
  <si>
    <t>Информатика (профильная)</t>
  </si>
  <si>
    <t>ОУДп.15</t>
  </si>
  <si>
    <t>Физика (профильная)</t>
  </si>
  <si>
    <t>Основы финансовой грамотности и предпринимательской деятельности (дополнительная)</t>
  </si>
  <si>
    <t>Экология (дополнительная)</t>
  </si>
  <si>
    <t>Русский язык  (базовая)</t>
  </si>
  <si>
    <t>Литература  (базовая)</t>
  </si>
  <si>
    <t>Иностранный язык  (базовая)</t>
  </si>
  <si>
    <t>История   (базовая)</t>
  </si>
  <si>
    <t>Физическая культура  (базовая)</t>
  </si>
  <si>
    <t>Химия  (базовая)</t>
  </si>
  <si>
    <t>Обществознание (включая экономику и право)  (базовая)</t>
  </si>
  <si>
    <t>География  (базовая)</t>
  </si>
  <si>
    <t>ОП.08</t>
  </si>
  <si>
    <t>Основы бережливого производства</t>
  </si>
  <si>
    <t>Выполнение сварочных работ ручной дуговой сваркой (наплавка, резка) плавящимся покрытым электродом простых деталей неответственных конструкций, ручной дуговой сваркой (наплавка) неплавящимся электродом в защитном газе простых деталей неответственных конструкций, плазменной дуговой сваркой (наплавка, резка)</t>
  </si>
  <si>
    <t>Родная литература (русская)  (базовая)</t>
  </si>
  <si>
    <t>Основы безопасности жизнедеятельности  (базовая)</t>
  </si>
  <si>
    <t>Обществознание (включая экономику и право)   (базовая)</t>
  </si>
  <si>
    <t>Биология  (базовая)</t>
  </si>
  <si>
    <t>Математика  (профильная)</t>
  </si>
  <si>
    <t>Информатика   (профильная)</t>
  </si>
  <si>
    <t>Физика   (профильная)</t>
  </si>
  <si>
    <t>Кубановедение  (дополнительная)</t>
  </si>
  <si>
    <t>УД.017</t>
  </si>
  <si>
    <t>Основы финансовой грамотности и предпринимательской деятельности  (дополнительная)</t>
  </si>
  <si>
    <t>7-84</t>
  </si>
  <si>
    <t>2з/4ДЗ</t>
  </si>
  <si>
    <t>2з/5ДЗ</t>
  </si>
  <si>
    <t>2з/9ДЗ/1Э</t>
  </si>
  <si>
    <t>Информатика    (профильная)</t>
  </si>
  <si>
    <t>УД.018</t>
  </si>
  <si>
    <t>Экология  (дополнительная)</t>
  </si>
  <si>
    <t>1 З/1ДЗ</t>
  </si>
  <si>
    <t>9ДЗ/3Э</t>
  </si>
  <si>
    <t>1З/1ДЗ</t>
  </si>
  <si>
    <t>1з</t>
  </si>
  <si>
    <t>1З/1Э/2ДЗ</t>
  </si>
  <si>
    <t>1З/8ДЗ/1Э/2Эк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</si>
</sst>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2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4" borderId="1" xfId="0" applyFill="1" applyBorder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8" borderId="1" xfId="0" applyFill="1" applyBorder="1"/>
    <xf numFmtId="0" fontId="0" fillId="9" borderId="1" xfId="0" applyFill="1" applyBorder="1"/>
    <xf numFmtId="0" fontId="6" fillId="0" borderId="0" xfId="0" applyFont="1" applyFill="1"/>
    <xf numFmtId="0" fontId="2" fillId="0" borderId="1" xfId="0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0" xfId="0" applyFill="1"/>
    <xf numFmtId="0" fontId="7" fillId="0" borderId="0" xfId="0" applyFont="1"/>
    <xf numFmtId="0" fontId="7" fillId="12" borderId="1" xfId="0" applyFont="1" applyFill="1" applyBorder="1"/>
    <xf numFmtId="0" fontId="5" fillId="6" borderId="1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7" fillId="3" borderId="0" xfId="0" applyFont="1" applyFill="1"/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0" borderId="0" xfId="0" applyFont="1"/>
    <xf numFmtId="0" fontId="0" fillId="3" borderId="0" xfId="0" applyFont="1" applyFill="1"/>
    <xf numFmtId="0" fontId="2" fillId="9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6" borderId="0" xfId="0" applyFill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1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9" fillId="5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vertical="center"/>
    </xf>
    <xf numFmtId="0" fontId="10" fillId="1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top" wrapText="1"/>
    </xf>
    <xf numFmtId="0" fontId="9" fillId="11" borderId="1" xfId="0" applyFont="1" applyFill="1" applyBorder="1" applyAlignment="1">
      <alignment vertical="top" wrapText="1"/>
    </xf>
    <xf numFmtId="0" fontId="9" fillId="15" borderId="1" xfId="0" applyFont="1" applyFill="1" applyBorder="1" applyAlignment="1">
      <alignment horizontal="center" vertical="center" wrapText="1"/>
    </xf>
    <xf numFmtId="0" fontId="7" fillId="15" borderId="0" xfId="0" applyFont="1" applyFill="1"/>
    <xf numFmtId="0" fontId="9" fillId="16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10" fillId="1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8" borderId="1" xfId="0" applyFont="1" applyFill="1" applyBorder="1"/>
    <xf numFmtId="0" fontId="0" fillId="8" borderId="1" xfId="0" applyFont="1" applyFill="1" applyBorder="1"/>
    <xf numFmtId="0" fontId="6" fillId="14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6" borderId="1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9" fillId="6" borderId="0" xfId="0" applyFont="1" applyFill="1"/>
    <xf numFmtId="0" fontId="6" fillId="6" borderId="0" xfId="0" applyFont="1" applyFill="1"/>
    <xf numFmtId="0" fontId="0" fillId="18" borderId="1" xfId="0" applyFill="1" applyBorder="1"/>
    <xf numFmtId="0" fontId="0" fillId="3" borderId="0" xfId="0" applyFill="1" applyBorder="1"/>
    <xf numFmtId="0" fontId="9" fillId="1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textRotation="90"/>
    </xf>
    <xf numFmtId="0" fontId="0" fillId="0" borderId="0" xfId="0" applyFont="1" applyFill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4" fillId="3" borderId="0" xfId="0" applyFont="1" applyFill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5" fillId="3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4" fillId="0" borderId="0" xfId="0" applyFont="1"/>
    <xf numFmtId="0" fontId="8" fillId="0" borderId="1" xfId="0" applyFont="1" applyFill="1" applyBorder="1" applyAlignment="1">
      <alignment horizontal="center" vertical="center"/>
    </xf>
    <xf numFmtId="0" fontId="15" fillId="0" borderId="0" xfId="0" applyFont="1"/>
    <xf numFmtId="0" fontId="6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9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90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textRotation="90"/>
    </xf>
    <xf numFmtId="0" fontId="2" fillId="6" borderId="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textRotation="90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9" fillId="1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16" fontId="2" fillId="0" borderId="2" xfId="0" applyNumberFormat="1" applyFont="1" applyBorder="1" applyAlignment="1">
      <alignment horizontal="center" vertical="center" textRotation="90"/>
    </xf>
    <xf numFmtId="16" fontId="2" fillId="0" borderId="3" xfId="0" applyNumberFormat="1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FF9966"/>
      <color rgb="FF9ED561"/>
      <color rgb="FF00D25F"/>
      <color rgb="FF25FF88"/>
      <color rgb="FFFFCCFF"/>
      <color rgb="FFFFFFCC"/>
      <color rgb="FF99CCFF"/>
      <color rgb="FFFF99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6"/>
  <sheetViews>
    <sheetView view="pageBreakPreview" zoomScale="110" zoomScaleNormal="100" zoomScaleSheetLayoutView="110"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AY9" sqref="AY9"/>
    </sheetView>
  </sheetViews>
  <sheetFormatPr defaultRowHeight="15" x14ac:dyDescent="0.25"/>
  <cols>
    <col min="1" max="1" width="3.7109375" customWidth="1"/>
    <col min="3" max="3" width="38.57031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6" customWidth="1"/>
    <col min="51" max="51" width="5.140625" customWidth="1"/>
    <col min="52" max="52" width="5.42578125" customWidth="1"/>
    <col min="53" max="53" width="5.140625" customWidth="1"/>
    <col min="54" max="54" width="5.5703125" customWidth="1"/>
    <col min="55" max="55" width="5.28515625" customWidth="1"/>
    <col min="56" max="57" width="5.7109375" customWidth="1"/>
    <col min="58" max="58" width="5.85546875" customWidth="1"/>
  </cols>
  <sheetData>
    <row r="1" spans="1:59" x14ac:dyDescent="0.25">
      <c r="A1" s="269" t="s">
        <v>0</v>
      </c>
      <c r="B1" s="269"/>
      <c r="C1" s="269"/>
      <c r="D1" s="269"/>
      <c r="E1" s="269"/>
      <c r="F1" s="269"/>
      <c r="G1" s="26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58" t="s">
        <v>1</v>
      </c>
      <c r="B3" s="258" t="s">
        <v>2</v>
      </c>
      <c r="C3" s="279" t="s">
        <v>3</v>
      </c>
      <c r="D3" s="280" t="s">
        <v>4</v>
      </c>
      <c r="E3" s="268" t="s">
        <v>5</v>
      </c>
      <c r="F3" s="268"/>
      <c r="G3" s="268"/>
      <c r="H3" s="268"/>
      <c r="I3" s="258" t="s">
        <v>6</v>
      </c>
      <c r="J3" s="268" t="s">
        <v>7</v>
      </c>
      <c r="K3" s="268"/>
      <c r="L3" s="268"/>
      <c r="M3" s="258" t="s">
        <v>8</v>
      </c>
      <c r="N3" s="281" t="s">
        <v>9</v>
      </c>
      <c r="O3" s="282"/>
      <c r="P3" s="282"/>
      <c r="Q3" s="283"/>
      <c r="R3" s="268" t="s">
        <v>10</v>
      </c>
      <c r="S3" s="268"/>
      <c r="T3" s="268"/>
      <c r="U3" s="268"/>
      <c r="V3" s="284" t="s">
        <v>78</v>
      </c>
      <c r="W3" s="258" t="s">
        <v>11</v>
      </c>
      <c r="X3" s="268" t="s">
        <v>12</v>
      </c>
      <c r="Y3" s="268"/>
      <c r="Z3" s="268"/>
      <c r="AA3" s="258" t="s">
        <v>13</v>
      </c>
      <c r="AB3" s="268" t="s">
        <v>14</v>
      </c>
      <c r="AC3" s="268"/>
      <c r="AD3" s="268"/>
      <c r="AE3" s="258" t="s">
        <v>15</v>
      </c>
      <c r="AF3" s="268" t="s">
        <v>16</v>
      </c>
      <c r="AG3" s="268"/>
      <c r="AH3" s="268"/>
      <c r="AI3" s="268"/>
      <c r="AJ3" s="258" t="s">
        <v>17</v>
      </c>
      <c r="AK3" s="268" t="s">
        <v>18</v>
      </c>
      <c r="AL3" s="268"/>
      <c r="AM3" s="268"/>
      <c r="AN3" s="258" t="s">
        <v>19</v>
      </c>
      <c r="AO3" s="275" t="s">
        <v>20</v>
      </c>
      <c r="AP3" s="276"/>
      <c r="AQ3" s="276"/>
      <c r="AR3" s="277"/>
      <c r="AS3" s="275" t="s">
        <v>21</v>
      </c>
      <c r="AT3" s="276"/>
      <c r="AU3" s="276"/>
      <c r="AV3" s="277"/>
      <c r="AW3" s="284" t="s">
        <v>79</v>
      </c>
      <c r="AX3" s="258" t="s">
        <v>22</v>
      </c>
      <c r="AY3" s="268" t="s">
        <v>23</v>
      </c>
      <c r="AZ3" s="268"/>
      <c r="BA3" s="268"/>
      <c r="BB3" s="278" t="s">
        <v>24</v>
      </c>
      <c r="BC3" s="268" t="s">
        <v>25</v>
      </c>
      <c r="BD3" s="268"/>
      <c r="BE3" s="268"/>
      <c r="BF3" s="268"/>
      <c r="BG3" s="274" t="s">
        <v>26</v>
      </c>
    </row>
    <row r="4" spans="1:59" s="4" customFormat="1" ht="66.75" customHeight="1" x14ac:dyDescent="0.25">
      <c r="A4" s="258"/>
      <c r="B4" s="258"/>
      <c r="C4" s="279"/>
      <c r="D4" s="280"/>
      <c r="E4" s="183" t="s">
        <v>36</v>
      </c>
      <c r="F4" s="183" t="s">
        <v>37</v>
      </c>
      <c r="G4" s="183" t="s">
        <v>27</v>
      </c>
      <c r="H4" s="183" t="s">
        <v>28</v>
      </c>
      <c r="I4" s="258"/>
      <c r="J4" s="183" t="s">
        <v>29</v>
      </c>
      <c r="K4" s="183" t="s">
        <v>30</v>
      </c>
      <c r="L4" s="183" t="s">
        <v>31</v>
      </c>
      <c r="M4" s="258"/>
      <c r="N4" s="183" t="s">
        <v>32</v>
      </c>
      <c r="O4" s="183" t="s">
        <v>33</v>
      </c>
      <c r="P4" s="183" t="s">
        <v>34</v>
      </c>
      <c r="Q4" s="183" t="s">
        <v>35</v>
      </c>
      <c r="R4" s="183" t="s">
        <v>36</v>
      </c>
      <c r="S4" s="183" t="s">
        <v>37</v>
      </c>
      <c r="T4" s="183" t="s">
        <v>27</v>
      </c>
      <c r="U4" s="183" t="s">
        <v>28</v>
      </c>
      <c r="V4" s="285"/>
      <c r="W4" s="258"/>
      <c r="X4" s="183" t="s">
        <v>38</v>
      </c>
      <c r="Y4" s="183" t="s">
        <v>39</v>
      </c>
      <c r="Z4" s="183" t="s">
        <v>40</v>
      </c>
      <c r="AA4" s="258"/>
      <c r="AB4" s="183" t="s">
        <v>41</v>
      </c>
      <c r="AC4" s="183" t="s">
        <v>42</v>
      </c>
      <c r="AD4" s="183" t="s">
        <v>43</v>
      </c>
      <c r="AE4" s="258"/>
      <c r="AF4" s="5" t="s">
        <v>41</v>
      </c>
      <c r="AG4" s="5" t="s">
        <v>42</v>
      </c>
      <c r="AH4" s="5" t="s">
        <v>43</v>
      </c>
      <c r="AI4" s="5" t="s">
        <v>44</v>
      </c>
      <c r="AJ4" s="258"/>
      <c r="AK4" s="5" t="s">
        <v>29</v>
      </c>
      <c r="AL4" s="5" t="s">
        <v>30</v>
      </c>
      <c r="AM4" s="5" t="s">
        <v>31</v>
      </c>
      <c r="AN4" s="258"/>
      <c r="AO4" s="5" t="s">
        <v>45</v>
      </c>
      <c r="AP4" s="5" t="s">
        <v>46</v>
      </c>
      <c r="AQ4" s="5" t="s">
        <v>47</v>
      </c>
      <c r="AR4" s="5" t="s">
        <v>48</v>
      </c>
      <c r="AS4" s="5" t="s">
        <v>36</v>
      </c>
      <c r="AT4" s="5" t="s">
        <v>37</v>
      </c>
      <c r="AU4" s="5" t="s">
        <v>27</v>
      </c>
      <c r="AV4" s="5" t="s">
        <v>28</v>
      </c>
      <c r="AW4" s="285"/>
      <c r="AX4" s="258"/>
      <c r="AY4" s="5" t="s">
        <v>29</v>
      </c>
      <c r="AZ4" s="5" t="s">
        <v>30</v>
      </c>
      <c r="BA4" s="5" t="s">
        <v>31</v>
      </c>
      <c r="BB4" s="258"/>
      <c r="BC4" s="5" t="s">
        <v>32</v>
      </c>
      <c r="BD4" s="5" t="s">
        <v>33</v>
      </c>
      <c r="BE4" s="5" t="s">
        <v>34</v>
      </c>
      <c r="BF4" s="5" t="s">
        <v>49</v>
      </c>
      <c r="BG4" s="274"/>
    </row>
    <row r="5" spans="1:59" s="4" customFormat="1" x14ac:dyDescent="0.25">
      <c r="A5" s="258"/>
      <c r="B5" s="258"/>
      <c r="C5" s="279"/>
      <c r="D5" s="280"/>
      <c r="E5" s="268" t="s">
        <v>50</v>
      </c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 t="s">
        <v>51</v>
      </c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 t="s">
        <v>51</v>
      </c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74"/>
    </row>
    <row r="6" spans="1:59" s="4" customFormat="1" x14ac:dyDescent="0.25">
      <c r="A6" s="258"/>
      <c r="B6" s="258"/>
      <c r="C6" s="279"/>
      <c r="D6" s="280"/>
      <c r="E6" s="11">
        <v>1</v>
      </c>
      <c r="F6" s="11">
        <v>2</v>
      </c>
      <c r="G6" s="11">
        <v>3</v>
      </c>
      <c r="H6" s="234">
        <v>4</v>
      </c>
      <c r="I6" s="234">
        <v>5</v>
      </c>
      <c r="J6" s="234">
        <v>6</v>
      </c>
      <c r="K6" s="234">
        <v>7</v>
      </c>
      <c r="L6" s="234">
        <v>8</v>
      </c>
      <c r="M6" s="234">
        <v>9</v>
      </c>
      <c r="N6" s="234">
        <v>10</v>
      </c>
      <c r="O6" s="234">
        <v>11</v>
      </c>
      <c r="P6" s="234">
        <v>12</v>
      </c>
      <c r="Q6" s="234">
        <v>13</v>
      </c>
      <c r="R6" s="234">
        <v>14</v>
      </c>
      <c r="S6" s="234">
        <v>15</v>
      </c>
      <c r="T6" s="234">
        <v>16</v>
      </c>
      <c r="U6" s="234">
        <v>17</v>
      </c>
      <c r="V6" s="6"/>
      <c r="W6" s="11"/>
      <c r="X6" s="11"/>
      <c r="Y6" s="11">
        <v>1</v>
      </c>
      <c r="Z6" s="27">
        <v>2</v>
      </c>
      <c r="AA6" s="27">
        <v>3</v>
      </c>
      <c r="AB6" s="27">
        <v>4</v>
      </c>
      <c r="AC6" s="27">
        <v>5</v>
      </c>
      <c r="AD6" s="27">
        <v>6</v>
      </c>
      <c r="AE6" s="27">
        <v>7</v>
      </c>
      <c r="AF6" s="27">
        <v>8</v>
      </c>
      <c r="AG6" s="27">
        <v>9</v>
      </c>
      <c r="AH6" s="27">
        <v>10</v>
      </c>
      <c r="AI6" s="27">
        <v>11</v>
      </c>
      <c r="AJ6" s="27">
        <v>12</v>
      </c>
      <c r="AK6" s="27">
        <v>13</v>
      </c>
      <c r="AL6" s="27">
        <v>14</v>
      </c>
      <c r="AM6" s="27">
        <v>15</v>
      </c>
      <c r="AN6" s="27">
        <v>16</v>
      </c>
      <c r="AO6" s="27">
        <v>17</v>
      </c>
      <c r="AP6" s="27">
        <v>18</v>
      </c>
      <c r="AQ6" s="27">
        <v>19</v>
      </c>
      <c r="AR6" s="27">
        <v>20</v>
      </c>
      <c r="AS6" s="27">
        <v>21</v>
      </c>
      <c r="AT6" s="27">
        <v>22</v>
      </c>
      <c r="AU6" s="27">
        <v>23</v>
      </c>
      <c r="AV6" s="27">
        <v>24</v>
      </c>
      <c r="AW6" s="6"/>
      <c r="AX6" s="11">
        <v>25</v>
      </c>
      <c r="AY6" s="11">
        <v>26</v>
      </c>
      <c r="AZ6" s="234">
        <v>27</v>
      </c>
      <c r="BA6" s="234">
        <v>28</v>
      </c>
      <c r="BB6" s="234">
        <v>29</v>
      </c>
      <c r="BC6" s="234">
        <v>30</v>
      </c>
      <c r="BD6" s="234">
        <v>31</v>
      </c>
      <c r="BE6" s="234">
        <v>32</v>
      </c>
      <c r="BF6" s="234">
        <v>33</v>
      </c>
      <c r="BG6" s="274"/>
    </row>
    <row r="7" spans="1:59" s="4" customFormat="1" x14ac:dyDescent="0.25">
      <c r="A7" s="258"/>
      <c r="B7" s="258"/>
      <c r="C7" s="279"/>
      <c r="D7" s="280"/>
      <c r="E7" s="268" t="s">
        <v>52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12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 t="s">
        <v>52</v>
      </c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7"/>
      <c r="BG7" s="274"/>
    </row>
    <row r="8" spans="1:59" s="4" customFormat="1" x14ac:dyDescent="0.25">
      <c r="A8" s="258"/>
      <c r="B8" s="258"/>
      <c r="C8" s="279"/>
      <c r="D8" s="280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6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6"/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274"/>
    </row>
    <row r="9" spans="1:59" s="36" customFormat="1" x14ac:dyDescent="0.25">
      <c r="A9" s="258" t="s">
        <v>53</v>
      </c>
      <c r="B9" s="272" t="s">
        <v>54</v>
      </c>
      <c r="C9" s="273" t="s">
        <v>88</v>
      </c>
      <c r="D9" s="60" t="s">
        <v>55</v>
      </c>
      <c r="E9" s="60">
        <f t="shared" ref="E9:BG9" si="0">E11+E37+E45</f>
        <v>31</v>
      </c>
      <c r="F9" s="191">
        <f t="shared" si="0"/>
        <v>31</v>
      </c>
      <c r="G9" s="191">
        <f t="shared" si="0"/>
        <v>31</v>
      </c>
      <c r="H9" s="191">
        <f t="shared" si="0"/>
        <v>31</v>
      </c>
      <c r="I9" s="191">
        <f t="shared" si="0"/>
        <v>31</v>
      </c>
      <c r="J9" s="191">
        <f t="shared" si="0"/>
        <v>31</v>
      </c>
      <c r="K9" s="191">
        <f t="shared" si="0"/>
        <v>31</v>
      </c>
      <c r="L9" s="191">
        <f t="shared" si="0"/>
        <v>31</v>
      </c>
      <c r="M9" s="191">
        <f t="shared" si="0"/>
        <v>31</v>
      </c>
      <c r="N9" s="191">
        <f t="shared" si="0"/>
        <v>31</v>
      </c>
      <c r="O9" s="191">
        <f t="shared" si="0"/>
        <v>31</v>
      </c>
      <c r="P9" s="191">
        <f t="shared" si="0"/>
        <v>31</v>
      </c>
      <c r="Q9" s="191">
        <f t="shared" si="0"/>
        <v>31</v>
      </c>
      <c r="R9" s="191">
        <f t="shared" si="0"/>
        <v>31</v>
      </c>
      <c r="S9" s="191">
        <f t="shared" si="0"/>
        <v>31</v>
      </c>
      <c r="T9" s="191">
        <f t="shared" si="0"/>
        <v>33</v>
      </c>
      <c r="U9" s="191">
        <f t="shared" si="0"/>
        <v>33</v>
      </c>
      <c r="V9" s="191">
        <f t="shared" si="0"/>
        <v>531</v>
      </c>
      <c r="W9" s="191">
        <f t="shared" si="0"/>
        <v>0</v>
      </c>
      <c r="X9" s="191">
        <f t="shared" si="0"/>
        <v>0</v>
      </c>
      <c r="Y9" s="191">
        <f t="shared" si="0"/>
        <v>32</v>
      </c>
      <c r="Z9" s="191">
        <f t="shared" si="0"/>
        <v>32</v>
      </c>
      <c r="AA9" s="191">
        <f t="shared" si="0"/>
        <v>32</v>
      </c>
      <c r="AB9" s="191">
        <f t="shared" si="0"/>
        <v>32</v>
      </c>
      <c r="AC9" s="191">
        <f t="shared" si="0"/>
        <v>32</v>
      </c>
      <c r="AD9" s="191">
        <f t="shared" si="0"/>
        <v>32</v>
      </c>
      <c r="AE9" s="191">
        <f t="shared" si="0"/>
        <v>32</v>
      </c>
      <c r="AF9" s="191">
        <f t="shared" si="0"/>
        <v>32</v>
      </c>
      <c r="AG9" s="191">
        <f t="shared" si="0"/>
        <v>32</v>
      </c>
      <c r="AH9" s="191">
        <f t="shared" si="0"/>
        <v>32</v>
      </c>
      <c r="AI9" s="191">
        <f t="shared" si="0"/>
        <v>32</v>
      </c>
      <c r="AJ9" s="191">
        <f t="shared" si="0"/>
        <v>32</v>
      </c>
      <c r="AK9" s="191">
        <f t="shared" si="0"/>
        <v>32</v>
      </c>
      <c r="AL9" s="191">
        <f t="shared" si="0"/>
        <v>32</v>
      </c>
      <c r="AM9" s="191">
        <f t="shared" si="0"/>
        <v>32</v>
      </c>
      <c r="AN9" s="191">
        <f t="shared" si="0"/>
        <v>32</v>
      </c>
      <c r="AO9" s="191">
        <f t="shared" si="0"/>
        <v>32</v>
      </c>
      <c r="AP9" s="191">
        <f t="shared" si="0"/>
        <v>32</v>
      </c>
      <c r="AQ9" s="191">
        <f t="shared" si="0"/>
        <v>32</v>
      </c>
      <c r="AR9" s="191">
        <f t="shared" si="0"/>
        <v>33</v>
      </c>
      <c r="AS9" s="191">
        <f t="shared" si="0"/>
        <v>33</v>
      </c>
      <c r="AT9" s="191">
        <f t="shared" si="0"/>
        <v>33</v>
      </c>
      <c r="AU9" s="191">
        <f t="shared" si="0"/>
        <v>34</v>
      </c>
      <c r="AV9" s="191">
        <f t="shared" si="0"/>
        <v>0</v>
      </c>
      <c r="AW9" s="191">
        <f t="shared" si="0"/>
        <v>741</v>
      </c>
      <c r="AX9" s="191">
        <f t="shared" si="0"/>
        <v>0</v>
      </c>
      <c r="AY9" s="191">
        <f t="shared" si="0"/>
        <v>0</v>
      </c>
      <c r="AZ9" s="191">
        <f t="shared" si="0"/>
        <v>0</v>
      </c>
      <c r="BA9" s="191">
        <f t="shared" si="0"/>
        <v>0</v>
      </c>
      <c r="BB9" s="191">
        <f t="shared" si="0"/>
        <v>0</v>
      </c>
      <c r="BC9" s="191">
        <f t="shared" si="0"/>
        <v>0</v>
      </c>
      <c r="BD9" s="191">
        <f t="shared" si="0"/>
        <v>0</v>
      </c>
      <c r="BE9" s="191">
        <f t="shared" si="0"/>
        <v>0</v>
      </c>
      <c r="BF9" s="191">
        <f t="shared" si="0"/>
        <v>0</v>
      </c>
      <c r="BG9" s="191">
        <f t="shared" si="0"/>
        <v>1272</v>
      </c>
    </row>
    <row r="10" spans="1:59" s="70" customFormat="1" x14ac:dyDescent="0.25">
      <c r="A10" s="258"/>
      <c r="B10" s="272"/>
      <c r="C10" s="273"/>
      <c r="D10" s="51" t="s">
        <v>56</v>
      </c>
      <c r="E10" s="51">
        <f t="shared" ref="E10:U10" si="1">E12+E38+E46</f>
        <v>0</v>
      </c>
      <c r="F10" s="51">
        <f t="shared" si="1"/>
        <v>0</v>
      </c>
      <c r="G10" s="51">
        <f t="shared" si="1"/>
        <v>0</v>
      </c>
      <c r="H10" s="51">
        <f t="shared" si="1"/>
        <v>0</v>
      </c>
      <c r="I10" s="51">
        <f t="shared" si="1"/>
        <v>0</v>
      </c>
      <c r="J10" s="51">
        <f t="shared" si="1"/>
        <v>0</v>
      </c>
      <c r="K10" s="51">
        <f t="shared" si="1"/>
        <v>0</v>
      </c>
      <c r="L10" s="51">
        <f t="shared" si="1"/>
        <v>0</v>
      </c>
      <c r="M10" s="51">
        <f t="shared" si="1"/>
        <v>0</v>
      </c>
      <c r="N10" s="51">
        <f t="shared" si="1"/>
        <v>0</v>
      </c>
      <c r="O10" s="51">
        <f t="shared" si="1"/>
        <v>0</v>
      </c>
      <c r="P10" s="51">
        <f t="shared" si="1"/>
        <v>0</v>
      </c>
      <c r="Q10" s="51">
        <f t="shared" si="1"/>
        <v>0</v>
      </c>
      <c r="R10" s="51">
        <f t="shared" si="1"/>
        <v>0</v>
      </c>
      <c r="S10" s="51">
        <f t="shared" si="1"/>
        <v>0</v>
      </c>
      <c r="T10" s="51">
        <f t="shared" si="1"/>
        <v>0</v>
      </c>
      <c r="U10" s="51">
        <f t="shared" si="1"/>
        <v>0</v>
      </c>
      <c r="V10" s="51">
        <f>SUM(E10:U10)</f>
        <v>0</v>
      </c>
      <c r="W10" s="51">
        <v>0</v>
      </c>
      <c r="X10" s="51">
        <v>0</v>
      </c>
      <c r="Y10" s="51">
        <f t="shared" ref="Y10:AU10" si="2">Y12+Y38+Y46</f>
        <v>0</v>
      </c>
      <c r="Z10" s="51">
        <f t="shared" si="2"/>
        <v>0</v>
      </c>
      <c r="AA10" s="51">
        <f t="shared" si="2"/>
        <v>0</v>
      </c>
      <c r="AB10" s="51">
        <f t="shared" si="2"/>
        <v>0</v>
      </c>
      <c r="AC10" s="51">
        <f t="shared" si="2"/>
        <v>0</v>
      </c>
      <c r="AD10" s="51">
        <f t="shared" si="2"/>
        <v>0</v>
      </c>
      <c r="AE10" s="51">
        <f t="shared" si="2"/>
        <v>0</v>
      </c>
      <c r="AF10" s="51">
        <f t="shared" si="2"/>
        <v>0</v>
      </c>
      <c r="AG10" s="51">
        <f t="shared" si="2"/>
        <v>0</v>
      </c>
      <c r="AH10" s="51">
        <f t="shared" si="2"/>
        <v>0</v>
      </c>
      <c r="AI10" s="51">
        <f t="shared" si="2"/>
        <v>0</v>
      </c>
      <c r="AJ10" s="51">
        <f t="shared" si="2"/>
        <v>0</v>
      </c>
      <c r="AK10" s="51">
        <f t="shared" si="2"/>
        <v>0</v>
      </c>
      <c r="AL10" s="51">
        <f t="shared" si="2"/>
        <v>0</v>
      </c>
      <c r="AM10" s="51">
        <f t="shared" si="2"/>
        <v>0</v>
      </c>
      <c r="AN10" s="51">
        <f t="shared" si="2"/>
        <v>0</v>
      </c>
      <c r="AO10" s="51">
        <f t="shared" si="2"/>
        <v>0</v>
      </c>
      <c r="AP10" s="51">
        <f t="shared" si="2"/>
        <v>0</v>
      </c>
      <c r="AQ10" s="51">
        <f t="shared" si="2"/>
        <v>0</v>
      </c>
      <c r="AR10" s="51">
        <f t="shared" si="2"/>
        <v>0</v>
      </c>
      <c r="AS10" s="51">
        <f t="shared" si="2"/>
        <v>0</v>
      </c>
      <c r="AT10" s="51">
        <f t="shared" si="2"/>
        <v>0</v>
      </c>
      <c r="AU10" s="51">
        <f t="shared" si="2"/>
        <v>0</v>
      </c>
      <c r="AV10" s="51">
        <f>AV12+AV38+AV46</f>
        <v>0</v>
      </c>
      <c r="AW10" s="51">
        <f>SUM(Y10:AU10)</f>
        <v>0</v>
      </c>
      <c r="AX10" s="51">
        <f t="shared" ref="AX10:BF10" si="3">AX12+AX38</f>
        <v>0</v>
      </c>
      <c r="AY10" s="51">
        <f t="shared" si="3"/>
        <v>0</v>
      </c>
      <c r="AZ10" s="51">
        <f t="shared" si="3"/>
        <v>0</v>
      </c>
      <c r="BA10" s="51">
        <f t="shared" si="3"/>
        <v>0</v>
      </c>
      <c r="BB10" s="51">
        <f t="shared" si="3"/>
        <v>0</v>
      </c>
      <c r="BC10" s="51">
        <f t="shared" si="3"/>
        <v>0</v>
      </c>
      <c r="BD10" s="51">
        <f t="shared" si="3"/>
        <v>0</v>
      </c>
      <c r="BE10" s="51">
        <f t="shared" si="3"/>
        <v>0</v>
      </c>
      <c r="BF10" s="51">
        <f t="shared" si="3"/>
        <v>0</v>
      </c>
      <c r="BG10" s="51">
        <f>V10+AW10</f>
        <v>0</v>
      </c>
    </row>
    <row r="11" spans="1:59" s="36" customFormat="1" x14ac:dyDescent="0.25">
      <c r="A11" s="258"/>
      <c r="B11" s="264" t="s">
        <v>89</v>
      </c>
      <c r="C11" s="266" t="s">
        <v>90</v>
      </c>
      <c r="D11" s="49" t="s">
        <v>55</v>
      </c>
      <c r="E11" s="49">
        <f>E13+E15+E19+E21+E23+E25+E27+E29+E31+E33+E35</f>
        <v>20</v>
      </c>
      <c r="F11" s="49">
        <f t="shared" ref="F11:X11" si="4">F13+F15+F19+F21+F23+F25+F27+F29+F31+F33+F35</f>
        <v>20</v>
      </c>
      <c r="G11" s="49">
        <f t="shared" si="4"/>
        <v>20</v>
      </c>
      <c r="H11" s="49">
        <f t="shared" si="4"/>
        <v>20</v>
      </c>
      <c r="I11" s="49">
        <f t="shared" si="4"/>
        <v>20</v>
      </c>
      <c r="J11" s="49">
        <f t="shared" si="4"/>
        <v>20</v>
      </c>
      <c r="K11" s="49">
        <f t="shared" si="4"/>
        <v>20</v>
      </c>
      <c r="L11" s="49">
        <f t="shared" si="4"/>
        <v>20</v>
      </c>
      <c r="M11" s="49">
        <f t="shared" si="4"/>
        <v>20</v>
      </c>
      <c r="N11" s="49">
        <f t="shared" si="4"/>
        <v>20</v>
      </c>
      <c r="O11" s="49">
        <f t="shared" si="4"/>
        <v>20</v>
      </c>
      <c r="P11" s="49">
        <f t="shared" si="4"/>
        <v>20</v>
      </c>
      <c r="Q11" s="49">
        <f t="shared" si="4"/>
        <v>20</v>
      </c>
      <c r="R11" s="49">
        <f t="shared" si="4"/>
        <v>20</v>
      </c>
      <c r="S11" s="49">
        <f t="shared" si="4"/>
        <v>20</v>
      </c>
      <c r="T11" s="49">
        <f t="shared" si="4"/>
        <v>21</v>
      </c>
      <c r="U11" s="49">
        <f t="shared" si="4"/>
        <v>21</v>
      </c>
      <c r="V11" s="49">
        <f t="shared" si="4"/>
        <v>342</v>
      </c>
      <c r="W11" s="49">
        <f t="shared" si="4"/>
        <v>0</v>
      </c>
      <c r="X11" s="49">
        <f t="shared" si="4"/>
        <v>0</v>
      </c>
      <c r="Y11" s="49">
        <f>Y13+Y15+Y17+Y19+Y21+Y23+Y25+Y27+Y29+Y31+Y33+Y35</f>
        <v>21</v>
      </c>
      <c r="Z11" s="49">
        <f t="shared" ref="Z11:BG11" si="5">Z13+Z15+Z17+Z19+Z21+Z23+Z25+Z27+Z29+Z31+Z33+Z35</f>
        <v>21</v>
      </c>
      <c r="AA11" s="49">
        <f t="shared" si="5"/>
        <v>21</v>
      </c>
      <c r="AB11" s="49">
        <f t="shared" si="5"/>
        <v>21</v>
      </c>
      <c r="AC11" s="49">
        <f t="shared" si="5"/>
        <v>21</v>
      </c>
      <c r="AD11" s="49">
        <f t="shared" si="5"/>
        <v>21</v>
      </c>
      <c r="AE11" s="49">
        <f t="shared" si="5"/>
        <v>21</v>
      </c>
      <c r="AF11" s="49">
        <f t="shared" si="5"/>
        <v>21</v>
      </c>
      <c r="AG11" s="49">
        <f t="shared" si="5"/>
        <v>21</v>
      </c>
      <c r="AH11" s="49">
        <f t="shared" si="5"/>
        <v>21</v>
      </c>
      <c r="AI11" s="49">
        <f t="shared" si="5"/>
        <v>21</v>
      </c>
      <c r="AJ11" s="49">
        <f t="shared" si="5"/>
        <v>21</v>
      </c>
      <c r="AK11" s="49">
        <f t="shared" si="5"/>
        <v>21</v>
      </c>
      <c r="AL11" s="49">
        <f t="shared" si="5"/>
        <v>21</v>
      </c>
      <c r="AM11" s="49">
        <f t="shared" si="5"/>
        <v>21</v>
      </c>
      <c r="AN11" s="49">
        <f t="shared" si="5"/>
        <v>21</v>
      </c>
      <c r="AO11" s="49">
        <f t="shared" si="5"/>
        <v>21</v>
      </c>
      <c r="AP11" s="49">
        <f t="shared" si="5"/>
        <v>21</v>
      </c>
      <c r="AQ11" s="49">
        <f t="shared" si="5"/>
        <v>23</v>
      </c>
      <c r="AR11" s="49">
        <f t="shared" si="5"/>
        <v>23</v>
      </c>
      <c r="AS11" s="49">
        <f t="shared" si="5"/>
        <v>23</v>
      </c>
      <c r="AT11" s="49">
        <f t="shared" si="5"/>
        <v>23</v>
      </c>
      <c r="AU11" s="49">
        <f t="shared" si="5"/>
        <v>24</v>
      </c>
      <c r="AV11" s="49">
        <f t="shared" si="5"/>
        <v>0</v>
      </c>
      <c r="AW11" s="49">
        <f t="shared" si="5"/>
        <v>494</v>
      </c>
      <c r="AX11" s="49">
        <f t="shared" si="5"/>
        <v>0</v>
      </c>
      <c r="AY11" s="49">
        <f t="shared" si="5"/>
        <v>0</v>
      </c>
      <c r="AZ11" s="49">
        <f t="shared" si="5"/>
        <v>0</v>
      </c>
      <c r="BA11" s="49">
        <f t="shared" si="5"/>
        <v>0</v>
      </c>
      <c r="BB11" s="49">
        <f t="shared" si="5"/>
        <v>0</v>
      </c>
      <c r="BC11" s="49">
        <f t="shared" si="5"/>
        <v>0</v>
      </c>
      <c r="BD11" s="49">
        <f t="shared" si="5"/>
        <v>0</v>
      </c>
      <c r="BE11" s="49">
        <f t="shared" si="5"/>
        <v>0</v>
      </c>
      <c r="BF11" s="49">
        <f t="shared" si="5"/>
        <v>0</v>
      </c>
      <c r="BG11" s="49">
        <f t="shared" si="5"/>
        <v>836</v>
      </c>
    </row>
    <row r="12" spans="1:59" s="70" customFormat="1" x14ac:dyDescent="0.25">
      <c r="A12" s="258"/>
      <c r="B12" s="265"/>
      <c r="C12" s="267"/>
      <c r="D12" s="7" t="s">
        <v>56</v>
      </c>
      <c r="E12" s="7">
        <f>E14+E16+E20+E22+E24+E26+E28+E36</f>
        <v>0</v>
      </c>
      <c r="F12" s="7">
        <f t="shared" ref="F12:BG12" si="6">F14+F16+F20+F22+F24+F26+F28+F36</f>
        <v>0</v>
      </c>
      <c r="G12" s="7">
        <f t="shared" si="6"/>
        <v>0</v>
      </c>
      <c r="H12" s="7">
        <f t="shared" si="6"/>
        <v>0</v>
      </c>
      <c r="I12" s="7">
        <f t="shared" si="6"/>
        <v>0</v>
      </c>
      <c r="J12" s="7">
        <f t="shared" si="6"/>
        <v>0</v>
      </c>
      <c r="K12" s="7">
        <f t="shared" si="6"/>
        <v>0</v>
      </c>
      <c r="L12" s="7">
        <f t="shared" si="6"/>
        <v>0</v>
      </c>
      <c r="M12" s="7">
        <f t="shared" si="6"/>
        <v>0</v>
      </c>
      <c r="N12" s="7">
        <f t="shared" si="6"/>
        <v>0</v>
      </c>
      <c r="O12" s="7">
        <f t="shared" si="6"/>
        <v>0</v>
      </c>
      <c r="P12" s="7">
        <f t="shared" si="6"/>
        <v>0</v>
      </c>
      <c r="Q12" s="7">
        <f t="shared" si="6"/>
        <v>0</v>
      </c>
      <c r="R12" s="7">
        <f t="shared" si="6"/>
        <v>0</v>
      </c>
      <c r="S12" s="7">
        <f t="shared" si="6"/>
        <v>0</v>
      </c>
      <c r="T12" s="7">
        <f t="shared" si="6"/>
        <v>0</v>
      </c>
      <c r="U12" s="7">
        <f t="shared" si="6"/>
        <v>0</v>
      </c>
      <c r="V12" s="7">
        <f t="shared" si="6"/>
        <v>0</v>
      </c>
      <c r="W12" s="7">
        <f t="shared" si="6"/>
        <v>0</v>
      </c>
      <c r="X12" s="7">
        <f t="shared" si="6"/>
        <v>0</v>
      </c>
      <c r="Y12" s="7">
        <f t="shared" si="6"/>
        <v>0</v>
      </c>
      <c r="Z12" s="7">
        <f t="shared" si="6"/>
        <v>0</v>
      </c>
      <c r="AA12" s="7">
        <f t="shared" si="6"/>
        <v>0</v>
      </c>
      <c r="AB12" s="7">
        <f t="shared" si="6"/>
        <v>0</v>
      </c>
      <c r="AC12" s="7">
        <f t="shared" si="6"/>
        <v>0</v>
      </c>
      <c r="AD12" s="7">
        <f t="shared" si="6"/>
        <v>0</v>
      </c>
      <c r="AE12" s="7">
        <f t="shared" si="6"/>
        <v>0</v>
      </c>
      <c r="AF12" s="7">
        <f t="shared" si="6"/>
        <v>0</v>
      </c>
      <c r="AG12" s="7">
        <f t="shared" si="6"/>
        <v>0</v>
      </c>
      <c r="AH12" s="7">
        <f t="shared" si="6"/>
        <v>0</v>
      </c>
      <c r="AI12" s="7">
        <f t="shared" si="6"/>
        <v>0</v>
      </c>
      <c r="AJ12" s="7">
        <f t="shared" si="6"/>
        <v>0</v>
      </c>
      <c r="AK12" s="7">
        <f t="shared" si="6"/>
        <v>0</v>
      </c>
      <c r="AL12" s="7">
        <f t="shared" si="6"/>
        <v>0</v>
      </c>
      <c r="AM12" s="7">
        <f t="shared" si="6"/>
        <v>0</v>
      </c>
      <c r="AN12" s="7">
        <f>AN14+AN16+AN20+AN22+AN24+AN26+AN28+AN36</f>
        <v>0</v>
      </c>
      <c r="AO12" s="7">
        <f t="shared" si="6"/>
        <v>0</v>
      </c>
      <c r="AP12" s="7">
        <f t="shared" si="6"/>
        <v>0</v>
      </c>
      <c r="AQ12" s="7">
        <f t="shared" si="6"/>
        <v>0</v>
      </c>
      <c r="AR12" s="7">
        <f t="shared" si="6"/>
        <v>0</v>
      </c>
      <c r="AS12" s="7">
        <f t="shared" si="6"/>
        <v>0</v>
      </c>
      <c r="AT12" s="7">
        <f t="shared" si="6"/>
        <v>0</v>
      </c>
      <c r="AU12" s="7">
        <f t="shared" si="6"/>
        <v>0</v>
      </c>
      <c r="AV12" s="7">
        <f t="shared" si="6"/>
        <v>0</v>
      </c>
      <c r="AW12" s="7">
        <f t="shared" si="6"/>
        <v>0</v>
      </c>
      <c r="AX12" s="7">
        <f t="shared" si="6"/>
        <v>0</v>
      </c>
      <c r="AY12" s="7">
        <f t="shared" si="6"/>
        <v>0</v>
      </c>
      <c r="AZ12" s="7">
        <f t="shared" si="6"/>
        <v>0</v>
      </c>
      <c r="BA12" s="7">
        <f t="shared" si="6"/>
        <v>0</v>
      </c>
      <c r="BB12" s="7">
        <f t="shared" si="6"/>
        <v>0</v>
      </c>
      <c r="BC12" s="7">
        <f t="shared" si="6"/>
        <v>0</v>
      </c>
      <c r="BD12" s="7">
        <f t="shared" si="6"/>
        <v>0</v>
      </c>
      <c r="BE12" s="7">
        <f t="shared" si="6"/>
        <v>0</v>
      </c>
      <c r="BF12" s="7">
        <f t="shared" si="6"/>
        <v>0</v>
      </c>
      <c r="BG12" s="7">
        <f t="shared" si="6"/>
        <v>0</v>
      </c>
    </row>
    <row r="13" spans="1:59" s="36" customFormat="1" x14ac:dyDescent="0.25">
      <c r="A13" s="258"/>
      <c r="B13" s="240" t="s">
        <v>95</v>
      </c>
      <c r="C13" s="263" t="s">
        <v>152</v>
      </c>
      <c r="D13" s="61" t="s">
        <v>55</v>
      </c>
      <c r="E13" s="61">
        <v>2</v>
      </c>
      <c r="F13" s="61">
        <v>2</v>
      </c>
      <c r="G13" s="61">
        <v>2</v>
      </c>
      <c r="H13" s="61">
        <v>2</v>
      </c>
      <c r="I13" s="61">
        <v>2</v>
      </c>
      <c r="J13" s="61">
        <v>2</v>
      </c>
      <c r="K13" s="61">
        <v>2</v>
      </c>
      <c r="L13" s="61">
        <v>2</v>
      </c>
      <c r="M13" s="61">
        <v>2</v>
      </c>
      <c r="N13" s="61">
        <v>2</v>
      </c>
      <c r="O13" s="61">
        <v>2</v>
      </c>
      <c r="P13" s="61">
        <v>2</v>
      </c>
      <c r="Q13" s="61">
        <v>2</v>
      </c>
      <c r="R13" s="61">
        <v>2</v>
      </c>
      <c r="S13" s="61">
        <v>2</v>
      </c>
      <c r="T13" s="61">
        <v>2</v>
      </c>
      <c r="U13" s="61">
        <v>2</v>
      </c>
      <c r="V13" s="49">
        <f>SUM(E13:U13)</f>
        <v>34</v>
      </c>
      <c r="W13" s="57">
        <v>0</v>
      </c>
      <c r="X13" s="57">
        <v>0</v>
      </c>
      <c r="Y13" s="61">
        <v>2</v>
      </c>
      <c r="Z13" s="61">
        <v>2</v>
      </c>
      <c r="AA13" s="61">
        <v>2</v>
      </c>
      <c r="AB13" s="61">
        <v>2</v>
      </c>
      <c r="AC13" s="61">
        <v>2</v>
      </c>
      <c r="AD13" s="61">
        <v>2</v>
      </c>
      <c r="AE13" s="61">
        <v>2</v>
      </c>
      <c r="AF13" s="61">
        <v>2</v>
      </c>
      <c r="AG13" s="61">
        <v>2</v>
      </c>
      <c r="AH13" s="61">
        <v>2</v>
      </c>
      <c r="AI13" s="61">
        <v>2</v>
      </c>
      <c r="AJ13" s="61">
        <v>2</v>
      </c>
      <c r="AK13" s="61">
        <v>2</v>
      </c>
      <c r="AL13" s="61">
        <v>2</v>
      </c>
      <c r="AM13" s="61">
        <v>2</v>
      </c>
      <c r="AN13" s="61">
        <v>2</v>
      </c>
      <c r="AO13" s="61">
        <v>2</v>
      </c>
      <c r="AP13" s="61">
        <v>2</v>
      </c>
      <c r="AQ13" s="61">
        <v>2</v>
      </c>
      <c r="AR13" s="61">
        <v>2</v>
      </c>
      <c r="AS13" s="61">
        <v>2</v>
      </c>
      <c r="AT13" s="61">
        <v>2</v>
      </c>
      <c r="AU13" s="61">
        <v>2</v>
      </c>
      <c r="AV13" s="31">
        <v>0</v>
      </c>
      <c r="AW13" s="49">
        <f>SUM(Y13:AU13)</f>
        <v>46</v>
      </c>
      <c r="AX13" s="57">
        <f t="shared" ref="AX13:BF13" si="7">AX19+AX41</f>
        <v>0</v>
      </c>
      <c r="AY13" s="57">
        <f t="shared" si="7"/>
        <v>0</v>
      </c>
      <c r="AZ13" s="57">
        <f t="shared" si="7"/>
        <v>0</v>
      </c>
      <c r="BA13" s="57">
        <f t="shared" si="7"/>
        <v>0</v>
      </c>
      <c r="BB13" s="57">
        <f t="shared" si="7"/>
        <v>0</v>
      </c>
      <c r="BC13" s="57">
        <f t="shared" si="7"/>
        <v>0</v>
      </c>
      <c r="BD13" s="57">
        <f t="shared" si="7"/>
        <v>0</v>
      </c>
      <c r="BE13" s="57">
        <f t="shared" si="7"/>
        <v>0</v>
      </c>
      <c r="BF13" s="57">
        <f t="shared" si="7"/>
        <v>0</v>
      </c>
      <c r="BG13" s="49">
        <f t="shared" ref="BG13:BG60" si="8">V13+AW13</f>
        <v>80</v>
      </c>
    </row>
    <row r="14" spans="1:59" x14ac:dyDescent="0.25">
      <c r="A14" s="258"/>
      <c r="B14" s="240"/>
      <c r="C14" s="263"/>
      <c r="D14" s="9" t="s">
        <v>56</v>
      </c>
      <c r="E14" s="9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47">
        <v>0</v>
      </c>
      <c r="W14" s="56">
        <v>0</v>
      </c>
      <c r="X14" s="56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0</v>
      </c>
      <c r="AF14" s="172">
        <v>0</v>
      </c>
      <c r="AG14" s="172">
        <v>0</v>
      </c>
      <c r="AH14" s="172">
        <v>0</v>
      </c>
      <c r="AI14" s="172">
        <v>0</v>
      </c>
      <c r="AJ14" s="172">
        <v>0</v>
      </c>
      <c r="AK14" s="172">
        <v>0</v>
      </c>
      <c r="AL14" s="172">
        <v>0</v>
      </c>
      <c r="AM14" s="172">
        <v>0</v>
      </c>
      <c r="AN14" s="172">
        <v>0</v>
      </c>
      <c r="AO14" s="172">
        <v>0</v>
      </c>
      <c r="AP14" s="172">
        <v>0</v>
      </c>
      <c r="AQ14" s="172">
        <v>0</v>
      </c>
      <c r="AR14" s="172">
        <v>0</v>
      </c>
      <c r="AS14" s="172">
        <v>0</v>
      </c>
      <c r="AT14" s="172">
        <v>0</v>
      </c>
      <c r="AU14" s="172">
        <v>0</v>
      </c>
      <c r="AV14" s="32">
        <v>0</v>
      </c>
      <c r="AW14" s="47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47">
        <v>0</v>
      </c>
    </row>
    <row r="15" spans="1:59" s="36" customFormat="1" x14ac:dyDescent="0.25">
      <c r="A15" s="258"/>
      <c r="B15" s="240" t="s">
        <v>101</v>
      </c>
      <c r="C15" s="249" t="s">
        <v>153</v>
      </c>
      <c r="D15" s="61" t="s">
        <v>55</v>
      </c>
      <c r="E15" s="61">
        <v>2</v>
      </c>
      <c r="F15" s="61">
        <v>2</v>
      </c>
      <c r="G15" s="61">
        <v>2</v>
      </c>
      <c r="H15" s="61">
        <v>2</v>
      </c>
      <c r="I15" s="61">
        <v>2</v>
      </c>
      <c r="J15" s="61">
        <v>2</v>
      </c>
      <c r="K15" s="61">
        <v>2</v>
      </c>
      <c r="L15" s="61">
        <v>2</v>
      </c>
      <c r="M15" s="61">
        <v>2</v>
      </c>
      <c r="N15" s="61">
        <v>2</v>
      </c>
      <c r="O15" s="61">
        <v>2</v>
      </c>
      <c r="P15" s="61">
        <v>2</v>
      </c>
      <c r="Q15" s="61">
        <v>2</v>
      </c>
      <c r="R15" s="61">
        <v>2</v>
      </c>
      <c r="S15" s="61">
        <v>2</v>
      </c>
      <c r="T15" s="61">
        <v>2</v>
      </c>
      <c r="U15" s="61">
        <v>2</v>
      </c>
      <c r="V15" s="176">
        <f t="shared" ref="V15:V36" si="9">SUM(E15:U15)</f>
        <v>34</v>
      </c>
      <c r="W15" s="57">
        <v>0</v>
      </c>
      <c r="X15" s="57">
        <v>0</v>
      </c>
      <c r="Y15" s="61">
        <v>2</v>
      </c>
      <c r="Z15" s="61">
        <v>2</v>
      </c>
      <c r="AA15" s="61">
        <v>2</v>
      </c>
      <c r="AB15" s="61">
        <v>2</v>
      </c>
      <c r="AC15" s="61">
        <v>2</v>
      </c>
      <c r="AD15" s="61">
        <v>2</v>
      </c>
      <c r="AE15" s="61">
        <v>2</v>
      </c>
      <c r="AF15" s="61">
        <v>2</v>
      </c>
      <c r="AG15" s="61">
        <v>2</v>
      </c>
      <c r="AH15" s="61">
        <v>2</v>
      </c>
      <c r="AI15" s="61">
        <v>2</v>
      </c>
      <c r="AJ15" s="61">
        <v>2</v>
      </c>
      <c r="AK15" s="61">
        <v>2</v>
      </c>
      <c r="AL15" s="61">
        <v>2</v>
      </c>
      <c r="AM15" s="61">
        <v>2</v>
      </c>
      <c r="AN15" s="61">
        <v>2</v>
      </c>
      <c r="AO15" s="61">
        <v>2</v>
      </c>
      <c r="AP15" s="61">
        <v>2</v>
      </c>
      <c r="AQ15" s="61">
        <v>2</v>
      </c>
      <c r="AR15" s="61">
        <v>2</v>
      </c>
      <c r="AS15" s="61">
        <v>2</v>
      </c>
      <c r="AT15" s="61">
        <v>2</v>
      </c>
      <c r="AU15" s="61">
        <v>2</v>
      </c>
      <c r="AV15" s="31">
        <v>0</v>
      </c>
      <c r="AW15" s="176">
        <f t="shared" ref="AW15:AW35" si="10">SUM(Y15:AU15)</f>
        <v>46</v>
      </c>
      <c r="AX15" s="57">
        <f t="shared" ref="AX15:BF17" si="11">AX21+AX43</f>
        <v>0</v>
      </c>
      <c r="AY15" s="57">
        <f t="shared" si="11"/>
        <v>0</v>
      </c>
      <c r="AZ15" s="57">
        <f t="shared" si="11"/>
        <v>0</v>
      </c>
      <c r="BA15" s="57">
        <f t="shared" si="11"/>
        <v>0</v>
      </c>
      <c r="BB15" s="57">
        <f t="shared" si="11"/>
        <v>0</v>
      </c>
      <c r="BC15" s="57">
        <f t="shared" si="11"/>
        <v>0</v>
      </c>
      <c r="BD15" s="57">
        <f t="shared" si="11"/>
        <v>0</v>
      </c>
      <c r="BE15" s="57">
        <f t="shared" si="11"/>
        <v>0</v>
      </c>
      <c r="BF15" s="57">
        <f t="shared" si="11"/>
        <v>0</v>
      </c>
      <c r="BG15" s="176">
        <f t="shared" ref="BG15" si="12">V15+AW15</f>
        <v>80</v>
      </c>
    </row>
    <row r="16" spans="1:59" s="1" customFormat="1" x14ac:dyDescent="0.25">
      <c r="A16" s="258"/>
      <c r="B16" s="240"/>
      <c r="C16" s="250"/>
      <c r="D16" s="54" t="s">
        <v>56</v>
      </c>
      <c r="E16" s="58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228">
        <f t="shared" si="9"/>
        <v>0</v>
      </c>
      <c r="W16" s="56">
        <v>0</v>
      </c>
      <c r="X16" s="56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0</v>
      </c>
      <c r="AF16" s="172">
        <v>0</v>
      </c>
      <c r="AG16" s="172">
        <v>0</v>
      </c>
      <c r="AH16" s="172">
        <v>0</v>
      </c>
      <c r="AI16" s="172">
        <v>0</v>
      </c>
      <c r="AJ16" s="172">
        <v>0</v>
      </c>
      <c r="AK16" s="172">
        <v>0</v>
      </c>
      <c r="AL16" s="172">
        <v>0</v>
      </c>
      <c r="AM16" s="172">
        <v>0</v>
      </c>
      <c r="AN16" s="172">
        <v>0</v>
      </c>
      <c r="AO16" s="172">
        <v>0</v>
      </c>
      <c r="AP16" s="172">
        <v>0</v>
      </c>
      <c r="AQ16" s="172">
        <v>0</v>
      </c>
      <c r="AR16" s="172">
        <v>0</v>
      </c>
      <c r="AS16" s="172">
        <v>0</v>
      </c>
      <c r="AT16" s="172">
        <v>0</v>
      </c>
      <c r="AU16" s="172">
        <v>0</v>
      </c>
      <c r="AV16" s="32">
        <v>0</v>
      </c>
      <c r="AW16" s="47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47">
        <v>0</v>
      </c>
    </row>
    <row r="17" spans="1:60" s="1" customFormat="1" x14ac:dyDescent="0.25">
      <c r="A17" s="258"/>
      <c r="B17" s="240" t="s">
        <v>102</v>
      </c>
      <c r="C17" s="249" t="s">
        <v>180</v>
      </c>
      <c r="D17" s="222" t="s">
        <v>55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222">
        <v>0</v>
      </c>
      <c r="K17" s="222">
        <v>0</v>
      </c>
      <c r="L17" s="222">
        <v>0</v>
      </c>
      <c r="M17" s="222">
        <v>0</v>
      </c>
      <c r="N17" s="222">
        <v>0</v>
      </c>
      <c r="O17" s="222">
        <v>0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8">
        <f t="shared" si="9"/>
        <v>0</v>
      </c>
      <c r="W17" s="57">
        <v>0</v>
      </c>
      <c r="X17" s="57">
        <v>0</v>
      </c>
      <c r="Y17" s="222">
        <v>2</v>
      </c>
      <c r="Z17" s="222">
        <v>2</v>
      </c>
      <c r="AA17" s="222">
        <v>2</v>
      </c>
      <c r="AB17" s="222">
        <v>2</v>
      </c>
      <c r="AC17" s="222">
        <v>2</v>
      </c>
      <c r="AD17" s="222">
        <v>2</v>
      </c>
      <c r="AE17" s="222">
        <v>2</v>
      </c>
      <c r="AF17" s="222">
        <v>2</v>
      </c>
      <c r="AG17" s="222">
        <v>2</v>
      </c>
      <c r="AH17" s="222">
        <v>2</v>
      </c>
      <c r="AI17" s="222">
        <v>2</v>
      </c>
      <c r="AJ17" s="222">
        <v>2</v>
      </c>
      <c r="AK17" s="222">
        <v>2</v>
      </c>
      <c r="AL17" s="222">
        <v>1</v>
      </c>
      <c r="AM17" s="222">
        <v>1</v>
      </c>
      <c r="AN17" s="222">
        <v>1</v>
      </c>
      <c r="AO17" s="222">
        <v>1</v>
      </c>
      <c r="AP17" s="222">
        <v>1</v>
      </c>
      <c r="AQ17" s="222">
        <v>1</v>
      </c>
      <c r="AR17" s="222">
        <v>1</v>
      </c>
      <c r="AS17" s="222">
        <v>1</v>
      </c>
      <c r="AT17" s="222">
        <v>1</v>
      </c>
      <c r="AU17" s="222">
        <v>1</v>
      </c>
      <c r="AV17" s="31">
        <v>0</v>
      </c>
      <c r="AW17" s="228">
        <f t="shared" ref="AW17" si="13">SUM(Y17:AU17)</f>
        <v>36</v>
      </c>
      <c r="AX17" s="57">
        <f t="shared" si="11"/>
        <v>0</v>
      </c>
      <c r="AY17" s="57">
        <f t="shared" si="11"/>
        <v>0</v>
      </c>
      <c r="AZ17" s="57">
        <f t="shared" si="11"/>
        <v>0</v>
      </c>
      <c r="BA17" s="57">
        <f t="shared" si="11"/>
        <v>0</v>
      </c>
      <c r="BB17" s="57">
        <f t="shared" si="11"/>
        <v>0</v>
      </c>
      <c r="BC17" s="57">
        <f t="shared" si="11"/>
        <v>0</v>
      </c>
      <c r="BD17" s="57">
        <f t="shared" si="11"/>
        <v>0</v>
      </c>
      <c r="BE17" s="57">
        <f t="shared" si="11"/>
        <v>0</v>
      </c>
      <c r="BF17" s="57">
        <f t="shared" si="11"/>
        <v>0</v>
      </c>
      <c r="BG17" s="228">
        <f t="shared" ref="BG17" si="14">V17+AW17</f>
        <v>36</v>
      </c>
    </row>
    <row r="18" spans="1:60" s="1" customFormat="1" x14ac:dyDescent="0.25">
      <c r="A18" s="258"/>
      <c r="B18" s="240"/>
      <c r="C18" s="250"/>
      <c r="D18" s="223" t="s">
        <v>56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23">
        <v>0</v>
      </c>
      <c r="Q18" s="223">
        <v>0</v>
      </c>
      <c r="R18" s="223">
        <v>0</v>
      </c>
      <c r="S18" s="223">
        <v>0</v>
      </c>
      <c r="T18" s="223">
        <v>0</v>
      </c>
      <c r="U18" s="223">
        <v>0</v>
      </c>
      <c r="V18" s="47">
        <v>0</v>
      </c>
      <c r="W18" s="56">
        <v>0</v>
      </c>
      <c r="X18" s="56">
        <v>0</v>
      </c>
      <c r="Y18" s="223">
        <v>0</v>
      </c>
      <c r="Z18" s="223">
        <v>0</v>
      </c>
      <c r="AA18" s="223">
        <v>0</v>
      </c>
      <c r="AB18" s="223">
        <v>0</v>
      </c>
      <c r="AC18" s="223">
        <v>0</v>
      </c>
      <c r="AD18" s="223">
        <v>0</v>
      </c>
      <c r="AE18" s="223">
        <v>0</v>
      </c>
      <c r="AF18" s="223">
        <v>0</v>
      </c>
      <c r="AG18" s="223">
        <v>0</v>
      </c>
      <c r="AH18" s="223">
        <v>0</v>
      </c>
      <c r="AI18" s="223">
        <v>0</v>
      </c>
      <c r="AJ18" s="223">
        <v>0</v>
      </c>
      <c r="AK18" s="223">
        <v>0</v>
      </c>
      <c r="AL18" s="223">
        <v>0</v>
      </c>
      <c r="AM18" s="223">
        <v>0</v>
      </c>
      <c r="AN18" s="223">
        <v>0</v>
      </c>
      <c r="AO18" s="223">
        <v>0</v>
      </c>
      <c r="AP18" s="223">
        <v>0</v>
      </c>
      <c r="AQ18" s="223">
        <v>0</v>
      </c>
      <c r="AR18" s="223">
        <v>0</v>
      </c>
      <c r="AS18" s="223">
        <v>0</v>
      </c>
      <c r="AT18" s="223">
        <v>0</v>
      </c>
      <c r="AU18" s="223">
        <v>0</v>
      </c>
      <c r="AV18" s="32">
        <v>0</v>
      </c>
      <c r="AW18" s="47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47">
        <v>0</v>
      </c>
    </row>
    <row r="19" spans="1:60" s="36" customFormat="1" x14ac:dyDescent="0.25">
      <c r="A19" s="258"/>
      <c r="B19" s="240" t="s">
        <v>103</v>
      </c>
      <c r="C19" s="270" t="s">
        <v>154</v>
      </c>
      <c r="D19" s="61" t="s">
        <v>55</v>
      </c>
      <c r="E19" s="61">
        <v>3</v>
      </c>
      <c r="F19" s="61">
        <v>3</v>
      </c>
      <c r="G19" s="61">
        <v>3</v>
      </c>
      <c r="H19" s="61">
        <v>3</v>
      </c>
      <c r="I19" s="61">
        <v>3</v>
      </c>
      <c r="J19" s="61">
        <v>3</v>
      </c>
      <c r="K19" s="61">
        <v>3</v>
      </c>
      <c r="L19" s="61">
        <v>3</v>
      </c>
      <c r="M19" s="61">
        <v>3</v>
      </c>
      <c r="N19" s="61">
        <v>3</v>
      </c>
      <c r="O19" s="61">
        <v>3</v>
      </c>
      <c r="P19" s="61">
        <v>3</v>
      </c>
      <c r="Q19" s="61">
        <v>3</v>
      </c>
      <c r="R19" s="61">
        <v>3</v>
      </c>
      <c r="S19" s="61">
        <v>3</v>
      </c>
      <c r="T19" s="61">
        <v>3</v>
      </c>
      <c r="U19" s="61">
        <v>3</v>
      </c>
      <c r="V19" s="176">
        <f t="shared" si="9"/>
        <v>51</v>
      </c>
      <c r="W19" s="57">
        <v>0</v>
      </c>
      <c r="X19" s="57">
        <v>0</v>
      </c>
      <c r="Y19" s="61">
        <v>3</v>
      </c>
      <c r="Z19" s="61">
        <v>3</v>
      </c>
      <c r="AA19" s="61">
        <v>3</v>
      </c>
      <c r="AB19" s="61">
        <v>3</v>
      </c>
      <c r="AC19" s="61">
        <v>3</v>
      </c>
      <c r="AD19" s="61">
        <v>3</v>
      </c>
      <c r="AE19" s="61">
        <v>3</v>
      </c>
      <c r="AF19" s="61">
        <v>3</v>
      </c>
      <c r="AG19" s="61">
        <v>3</v>
      </c>
      <c r="AH19" s="61">
        <v>3</v>
      </c>
      <c r="AI19" s="61">
        <v>3</v>
      </c>
      <c r="AJ19" s="61">
        <v>3</v>
      </c>
      <c r="AK19" s="61">
        <v>3</v>
      </c>
      <c r="AL19" s="61">
        <v>3</v>
      </c>
      <c r="AM19" s="61">
        <v>3</v>
      </c>
      <c r="AN19" s="61">
        <v>3</v>
      </c>
      <c r="AO19" s="61">
        <v>3</v>
      </c>
      <c r="AP19" s="61">
        <v>3</v>
      </c>
      <c r="AQ19" s="61">
        <v>3</v>
      </c>
      <c r="AR19" s="61">
        <v>3</v>
      </c>
      <c r="AS19" s="61">
        <v>3</v>
      </c>
      <c r="AT19" s="61">
        <v>3</v>
      </c>
      <c r="AU19" s="61">
        <v>3</v>
      </c>
      <c r="AV19" s="31">
        <v>0</v>
      </c>
      <c r="AW19" s="176">
        <f t="shared" si="10"/>
        <v>69</v>
      </c>
      <c r="AX19" s="57">
        <f t="shared" ref="AX19:BF19" si="15">AX21+AX43</f>
        <v>0</v>
      </c>
      <c r="AY19" s="57">
        <f t="shared" si="15"/>
        <v>0</v>
      </c>
      <c r="AZ19" s="57">
        <f t="shared" si="15"/>
        <v>0</v>
      </c>
      <c r="BA19" s="57">
        <f t="shared" si="15"/>
        <v>0</v>
      </c>
      <c r="BB19" s="57">
        <f t="shared" si="15"/>
        <v>0</v>
      </c>
      <c r="BC19" s="57">
        <f t="shared" si="15"/>
        <v>0</v>
      </c>
      <c r="BD19" s="57">
        <f t="shared" si="15"/>
        <v>0</v>
      </c>
      <c r="BE19" s="57">
        <f t="shared" si="15"/>
        <v>0</v>
      </c>
      <c r="BF19" s="57">
        <f t="shared" si="15"/>
        <v>0</v>
      </c>
      <c r="BG19" s="176">
        <f t="shared" si="8"/>
        <v>120</v>
      </c>
    </row>
    <row r="20" spans="1:60" x14ac:dyDescent="0.25">
      <c r="A20" s="258"/>
      <c r="B20" s="240"/>
      <c r="C20" s="271"/>
      <c r="D20" s="9" t="s">
        <v>56</v>
      </c>
      <c r="E20" s="9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47">
        <v>0</v>
      </c>
      <c r="W20" s="56">
        <v>0</v>
      </c>
      <c r="X20" s="56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0</v>
      </c>
      <c r="AH20" s="172">
        <v>0</v>
      </c>
      <c r="AI20" s="172">
        <v>0</v>
      </c>
      <c r="AJ20" s="172">
        <v>0</v>
      </c>
      <c r="AK20" s="172">
        <v>0</v>
      </c>
      <c r="AL20" s="172">
        <v>0</v>
      </c>
      <c r="AM20" s="172">
        <v>0</v>
      </c>
      <c r="AN20" s="172">
        <v>0</v>
      </c>
      <c r="AO20" s="172">
        <v>0</v>
      </c>
      <c r="AP20" s="172">
        <v>0</v>
      </c>
      <c r="AQ20" s="172">
        <v>0</v>
      </c>
      <c r="AR20" s="172">
        <v>0</v>
      </c>
      <c r="AS20" s="172">
        <v>0</v>
      </c>
      <c r="AT20" s="172">
        <v>0</v>
      </c>
      <c r="AU20" s="172">
        <v>0</v>
      </c>
      <c r="AV20" s="32">
        <v>0</v>
      </c>
      <c r="AW20" s="47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47">
        <v>0</v>
      </c>
    </row>
    <row r="21" spans="1:60" s="36" customFormat="1" x14ac:dyDescent="0.25">
      <c r="A21" s="258"/>
      <c r="B21" s="240" t="s">
        <v>104</v>
      </c>
      <c r="C21" s="263" t="s">
        <v>155</v>
      </c>
      <c r="D21" s="61" t="s">
        <v>55</v>
      </c>
      <c r="E21" s="61">
        <v>3</v>
      </c>
      <c r="F21" s="61">
        <v>3</v>
      </c>
      <c r="G21" s="61">
        <v>3</v>
      </c>
      <c r="H21" s="61">
        <v>3</v>
      </c>
      <c r="I21" s="61">
        <v>3</v>
      </c>
      <c r="J21" s="61">
        <v>3</v>
      </c>
      <c r="K21" s="61">
        <v>3</v>
      </c>
      <c r="L21" s="61">
        <v>3</v>
      </c>
      <c r="M21" s="61">
        <v>3</v>
      </c>
      <c r="N21" s="61">
        <v>3</v>
      </c>
      <c r="O21" s="61">
        <v>3</v>
      </c>
      <c r="P21" s="61">
        <v>3</v>
      </c>
      <c r="Q21" s="61">
        <v>3</v>
      </c>
      <c r="R21" s="61">
        <v>3</v>
      </c>
      <c r="S21" s="61">
        <v>3</v>
      </c>
      <c r="T21" s="61">
        <v>3</v>
      </c>
      <c r="U21" s="61">
        <v>3</v>
      </c>
      <c r="V21" s="176">
        <f t="shared" si="9"/>
        <v>51</v>
      </c>
      <c r="W21" s="57">
        <v>0</v>
      </c>
      <c r="X21" s="57">
        <v>0</v>
      </c>
      <c r="Y21" s="61">
        <v>3</v>
      </c>
      <c r="Z21" s="61">
        <v>3</v>
      </c>
      <c r="AA21" s="61">
        <v>3</v>
      </c>
      <c r="AB21" s="61">
        <v>3</v>
      </c>
      <c r="AC21" s="61">
        <v>3</v>
      </c>
      <c r="AD21" s="61">
        <v>3</v>
      </c>
      <c r="AE21" s="61">
        <v>3</v>
      </c>
      <c r="AF21" s="61">
        <v>3</v>
      </c>
      <c r="AG21" s="61">
        <v>3</v>
      </c>
      <c r="AH21" s="61">
        <v>3</v>
      </c>
      <c r="AI21" s="61">
        <v>3</v>
      </c>
      <c r="AJ21" s="61">
        <v>3</v>
      </c>
      <c r="AK21" s="61">
        <v>3</v>
      </c>
      <c r="AL21" s="61">
        <v>3</v>
      </c>
      <c r="AM21" s="61">
        <v>3</v>
      </c>
      <c r="AN21" s="61">
        <v>3</v>
      </c>
      <c r="AO21" s="61">
        <v>3</v>
      </c>
      <c r="AP21" s="61">
        <v>3</v>
      </c>
      <c r="AQ21" s="61">
        <v>3</v>
      </c>
      <c r="AR21" s="61">
        <v>3</v>
      </c>
      <c r="AS21" s="61">
        <v>3</v>
      </c>
      <c r="AT21" s="61">
        <v>3</v>
      </c>
      <c r="AU21" s="61">
        <v>3</v>
      </c>
      <c r="AV21" s="31">
        <v>0</v>
      </c>
      <c r="AW21" s="176">
        <f>SUM(Y21:AU21)</f>
        <v>69</v>
      </c>
      <c r="AX21" s="57">
        <f t="shared" ref="AX21:BF21" si="16">AX23+AX61</f>
        <v>0</v>
      </c>
      <c r="AY21" s="57">
        <f t="shared" si="16"/>
        <v>0</v>
      </c>
      <c r="AZ21" s="57">
        <f t="shared" si="16"/>
        <v>0</v>
      </c>
      <c r="BA21" s="57">
        <f t="shared" si="16"/>
        <v>0</v>
      </c>
      <c r="BB21" s="57">
        <f t="shared" si="16"/>
        <v>0</v>
      </c>
      <c r="BC21" s="57">
        <f t="shared" si="16"/>
        <v>0</v>
      </c>
      <c r="BD21" s="57">
        <f t="shared" si="16"/>
        <v>0</v>
      </c>
      <c r="BE21" s="57">
        <f t="shared" si="16"/>
        <v>0</v>
      </c>
      <c r="BF21" s="57">
        <f t="shared" si="16"/>
        <v>0</v>
      </c>
      <c r="BG21" s="176">
        <f t="shared" si="8"/>
        <v>120</v>
      </c>
    </row>
    <row r="22" spans="1:60" x14ac:dyDescent="0.25">
      <c r="A22" s="258"/>
      <c r="B22" s="240"/>
      <c r="C22" s="263"/>
      <c r="D22" s="9" t="s">
        <v>56</v>
      </c>
      <c r="E22" s="9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47">
        <v>0</v>
      </c>
      <c r="W22" s="56">
        <v>0</v>
      </c>
      <c r="X22" s="56">
        <v>0</v>
      </c>
      <c r="Y22" s="172">
        <v>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0</v>
      </c>
      <c r="AF22" s="172">
        <v>0</v>
      </c>
      <c r="AG22" s="172">
        <v>0</v>
      </c>
      <c r="AH22" s="172">
        <v>0</v>
      </c>
      <c r="AI22" s="172">
        <v>0</v>
      </c>
      <c r="AJ22" s="172">
        <v>0</v>
      </c>
      <c r="AK22" s="172">
        <v>0</v>
      </c>
      <c r="AL22" s="172">
        <v>0</v>
      </c>
      <c r="AM22" s="172">
        <v>0</v>
      </c>
      <c r="AN22" s="172">
        <v>0</v>
      </c>
      <c r="AO22" s="172">
        <v>0</v>
      </c>
      <c r="AP22" s="172">
        <v>0</v>
      </c>
      <c r="AQ22" s="172">
        <v>0</v>
      </c>
      <c r="AR22" s="172">
        <v>0</v>
      </c>
      <c r="AS22" s="172">
        <v>0</v>
      </c>
      <c r="AT22" s="172">
        <v>0</v>
      </c>
      <c r="AU22" s="172">
        <v>0</v>
      </c>
      <c r="AV22" s="32">
        <v>0</v>
      </c>
      <c r="AW22" s="47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47">
        <v>0</v>
      </c>
    </row>
    <row r="23" spans="1:60" s="36" customFormat="1" x14ac:dyDescent="0.25">
      <c r="A23" s="258"/>
      <c r="B23" s="240" t="s">
        <v>105</v>
      </c>
      <c r="C23" s="263" t="s">
        <v>156</v>
      </c>
      <c r="D23" s="61" t="s">
        <v>55</v>
      </c>
      <c r="E23" s="61">
        <v>3</v>
      </c>
      <c r="F23" s="61">
        <v>3</v>
      </c>
      <c r="G23" s="61">
        <v>3</v>
      </c>
      <c r="H23" s="61">
        <v>3</v>
      </c>
      <c r="I23" s="61">
        <v>3</v>
      </c>
      <c r="J23" s="61">
        <v>3</v>
      </c>
      <c r="K23" s="61">
        <v>3</v>
      </c>
      <c r="L23" s="61">
        <v>3</v>
      </c>
      <c r="M23" s="61">
        <v>3</v>
      </c>
      <c r="N23" s="61">
        <v>3</v>
      </c>
      <c r="O23" s="61">
        <v>3</v>
      </c>
      <c r="P23" s="61">
        <v>3</v>
      </c>
      <c r="Q23" s="61">
        <v>3</v>
      </c>
      <c r="R23" s="61">
        <v>3</v>
      </c>
      <c r="S23" s="61">
        <v>3</v>
      </c>
      <c r="T23" s="61">
        <v>3</v>
      </c>
      <c r="U23" s="61">
        <v>3</v>
      </c>
      <c r="V23" s="176">
        <f t="shared" si="9"/>
        <v>51</v>
      </c>
      <c r="W23" s="57">
        <v>0</v>
      </c>
      <c r="X23" s="57">
        <v>0</v>
      </c>
      <c r="Y23" s="61">
        <v>3</v>
      </c>
      <c r="Z23" s="61">
        <v>3</v>
      </c>
      <c r="AA23" s="61">
        <v>3</v>
      </c>
      <c r="AB23" s="61">
        <v>3</v>
      </c>
      <c r="AC23" s="61">
        <v>3</v>
      </c>
      <c r="AD23" s="61">
        <v>3</v>
      </c>
      <c r="AE23" s="61">
        <v>3</v>
      </c>
      <c r="AF23" s="61">
        <v>3</v>
      </c>
      <c r="AG23" s="61">
        <v>3</v>
      </c>
      <c r="AH23" s="61">
        <v>3</v>
      </c>
      <c r="AI23" s="61">
        <v>3</v>
      </c>
      <c r="AJ23" s="61">
        <v>3</v>
      </c>
      <c r="AK23" s="61">
        <v>3</v>
      </c>
      <c r="AL23" s="61">
        <v>3</v>
      </c>
      <c r="AM23" s="61">
        <v>3</v>
      </c>
      <c r="AN23" s="61">
        <v>3</v>
      </c>
      <c r="AO23" s="61">
        <v>3</v>
      </c>
      <c r="AP23" s="61">
        <v>3</v>
      </c>
      <c r="AQ23" s="61">
        <v>3</v>
      </c>
      <c r="AR23" s="61">
        <v>3</v>
      </c>
      <c r="AS23" s="61">
        <v>3</v>
      </c>
      <c r="AT23" s="61">
        <v>3</v>
      </c>
      <c r="AU23" s="61">
        <v>3</v>
      </c>
      <c r="AV23" s="31">
        <v>0</v>
      </c>
      <c r="AW23" s="176">
        <f t="shared" si="10"/>
        <v>69</v>
      </c>
      <c r="AX23" s="57">
        <f t="shared" ref="AX23:BF23" si="17">AX25+AX63</f>
        <v>0</v>
      </c>
      <c r="AY23" s="57">
        <f t="shared" si="17"/>
        <v>0</v>
      </c>
      <c r="AZ23" s="57">
        <f t="shared" si="17"/>
        <v>0</v>
      </c>
      <c r="BA23" s="57">
        <f t="shared" si="17"/>
        <v>0</v>
      </c>
      <c r="BB23" s="57">
        <f t="shared" si="17"/>
        <v>0</v>
      </c>
      <c r="BC23" s="57">
        <f t="shared" si="17"/>
        <v>0</v>
      </c>
      <c r="BD23" s="57">
        <f t="shared" si="17"/>
        <v>0</v>
      </c>
      <c r="BE23" s="57">
        <f t="shared" si="17"/>
        <v>0</v>
      </c>
      <c r="BF23" s="57">
        <f t="shared" si="17"/>
        <v>0</v>
      </c>
      <c r="BG23" s="176">
        <f t="shared" si="8"/>
        <v>120</v>
      </c>
    </row>
    <row r="24" spans="1:60" x14ac:dyDescent="0.25">
      <c r="A24" s="258"/>
      <c r="B24" s="240"/>
      <c r="C24" s="263"/>
      <c r="D24" s="9" t="s">
        <v>56</v>
      </c>
      <c r="E24" s="9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47">
        <v>0</v>
      </c>
      <c r="W24" s="56">
        <v>0</v>
      </c>
      <c r="X24" s="56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72">
        <v>0</v>
      </c>
      <c r="AM24" s="172">
        <v>0</v>
      </c>
      <c r="AN24" s="172">
        <v>0</v>
      </c>
      <c r="AO24" s="172">
        <v>0</v>
      </c>
      <c r="AP24" s="172">
        <v>0</v>
      </c>
      <c r="AQ24" s="172">
        <v>0</v>
      </c>
      <c r="AR24" s="172">
        <v>0</v>
      </c>
      <c r="AS24" s="172">
        <v>0</v>
      </c>
      <c r="AT24" s="172">
        <v>0</v>
      </c>
      <c r="AU24" s="172">
        <v>0</v>
      </c>
      <c r="AV24" s="32">
        <v>0</v>
      </c>
      <c r="AW24" s="47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47">
        <v>0</v>
      </c>
    </row>
    <row r="25" spans="1:60" s="36" customFormat="1" x14ac:dyDescent="0.25">
      <c r="A25" s="258"/>
      <c r="B25" s="240" t="s">
        <v>106</v>
      </c>
      <c r="C25" s="270" t="s">
        <v>157</v>
      </c>
      <c r="D25" s="61" t="s">
        <v>55</v>
      </c>
      <c r="E25" s="61">
        <v>2</v>
      </c>
      <c r="F25" s="61">
        <v>2</v>
      </c>
      <c r="G25" s="61">
        <v>2</v>
      </c>
      <c r="H25" s="61">
        <v>2</v>
      </c>
      <c r="I25" s="61">
        <v>2</v>
      </c>
      <c r="J25" s="61">
        <v>2</v>
      </c>
      <c r="K25" s="61">
        <v>2</v>
      </c>
      <c r="L25" s="61">
        <v>2</v>
      </c>
      <c r="M25" s="61">
        <v>2</v>
      </c>
      <c r="N25" s="61">
        <v>2</v>
      </c>
      <c r="O25" s="61">
        <v>2</v>
      </c>
      <c r="P25" s="61">
        <v>2</v>
      </c>
      <c r="Q25" s="61">
        <v>2</v>
      </c>
      <c r="R25" s="61">
        <v>2</v>
      </c>
      <c r="S25" s="61">
        <v>2</v>
      </c>
      <c r="T25" s="61">
        <v>2</v>
      </c>
      <c r="U25" s="61">
        <v>2</v>
      </c>
      <c r="V25" s="176">
        <f t="shared" si="9"/>
        <v>34</v>
      </c>
      <c r="W25" s="57">
        <v>0</v>
      </c>
      <c r="X25" s="57">
        <v>0</v>
      </c>
      <c r="Y25" s="8">
        <v>2</v>
      </c>
      <c r="Z25" s="8">
        <v>2</v>
      </c>
      <c r="AA25" s="8">
        <v>2</v>
      </c>
      <c r="AB25" s="8">
        <v>2</v>
      </c>
      <c r="AC25" s="8">
        <v>2</v>
      </c>
      <c r="AD25" s="8">
        <v>2</v>
      </c>
      <c r="AE25" s="8">
        <v>2</v>
      </c>
      <c r="AF25" s="8">
        <v>2</v>
      </c>
      <c r="AG25" s="8">
        <v>2</v>
      </c>
      <c r="AH25" s="8">
        <v>2</v>
      </c>
      <c r="AI25" s="8">
        <v>2</v>
      </c>
      <c r="AJ25" s="8">
        <v>2</v>
      </c>
      <c r="AK25" s="8">
        <v>2</v>
      </c>
      <c r="AL25" s="8">
        <v>2</v>
      </c>
      <c r="AM25" s="8">
        <v>2</v>
      </c>
      <c r="AN25" s="8">
        <v>1</v>
      </c>
      <c r="AO25" s="8">
        <v>1</v>
      </c>
      <c r="AP25" s="20">
        <v>1</v>
      </c>
      <c r="AQ25" s="20">
        <v>1</v>
      </c>
      <c r="AR25" s="20">
        <v>1</v>
      </c>
      <c r="AS25" s="20">
        <v>1</v>
      </c>
      <c r="AT25" s="20">
        <v>1</v>
      </c>
      <c r="AU25" s="20">
        <v>1</v>
      </c>
      <c r="AV25" s="31">
        <v>0</v>
      </c>
      <c r="AW25" s="176">
        <f t="shared" si="10"/>
        <v>38</v>
      </c>
      <c r="AX25" s="57">
        <f t="shared" ref="AX25:BF25" si="18">AX27+AX65</f>
        <v>0</v>
      </c>
      <c r="AY25" s="57">
        <f t="shared" si="18"/>
        <v>0</v>
      </c>
      <c r="AZ25" s="57">
        <f t="shared" si="18"/>
        <v>0</v>
      </c>
      <c r="BA25" s="57">
        <f t="shared" si="18"/>
        <v>0</v>
      </c>
      <c r="BB25" s="57">
        <f t="shared" si="18"/>
        <v>0</v>
      </c>
      <c r="BC25" s="57">
        <f t="shared" si="18"/>
        <v>0</v>
      </c>
      <c r="BD25" s="57">
        <f t="shared" si="18"/>
        <v>0</v>
      </c>
      <c r="BE25" s="57">
        <f t="shared" si="18"/>
        <v>0</v>
      </c>
      <c r="BF25" s="57">
        <f t="shared" si="18"/>
        <v>0</v>
      </c>
      <c r="BG25" s="176">
        <f t="shared" si="8"/>
        <v>72</v>
      </c>
    </row>
    <row r="26" spans="1:60" x14ac:dyDescent="0.25">
      <c r="A26" s="258"/>
      <c r="B26" s="240"/>
      <c r="C26" s="271"/>
      <c r="D26" s="9" t="s">
        <v>56</v>
      </c>
      <c r="E26" s="9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47">
        <v>0</v>
      </c>
      <c r="W26" s="56">
        <v>0</v>
      </c>
      <c r="X26" s="56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72">
        <v>0</v>
      </c>
      <c r="AP26" s="172">
        <v>0</v>
      </c>
      <c r="AQ26" s="172">
        <v>0</v>
      </c>
      <c r="AR26" s="172">
        <v>0</v>
      </c>
      <c r="AS26" s="172">
        <v>0</v>
      </c>
      <c r="AT26" s="172">
        <v>0</v>
      </c>
      <c r="AU26" s="172">
        <v>0</v>
      </c>
      <c r="AV26" s="32">
        <v>0</v>
      </c>
      <c r="AW26" s="47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47">
        <v>0</v>
      </c>
    </row>
    <row r="27" spans="1:60" s="36" customFormat="1" x14ac:dyDescent="0.25">
      <c r="A27" s="258"/>
      <c r="B27" s="240" t="s">
        <v>107</v>
      </c>
      <c r="C27" s="263" t="s">
        <v>181</v>
      </c>
      <c r="D27" s="61" t="s">
        <v>55</v>
      </c>
      <c r="E27" s="61">
        <v>2</v>
      </c>
      <c r="F27" s="61">
        <v>2</v>
      </c>
      <c r="G27" s="61">
        <v>2</v>
      </c>
      <c r="H27" s="61">
        <v>2</v>
      </c>
      <c r="I27" s="61">
        <v>2</v>
      </c>
      <c r="J27" s="61">
        <v>2</v>
      </c>
      <c r="K27" s="61">
        <v>2</v>
      </c>
      <c r="L27" s="61">
        <v>2</v>
      </c>
      <c r="M27" s="61">
        <v>2</v>
      </c>
      <c r="N27" s="61">
        <v>2</v>
      </c>
      <c r="O27" s="61">
        <v>2</v>
      </c>
      <c r="P27" s="61">
        <v>2</v>
      </c>
      <c r="Q27" s="61">
        <v>2</v>
      </c>
      <c r="R27" s="61">
        <v>2</v>
      </c>
      <c r="S27" s="61">
        <v>2</v>
      </c>
      <c r="T27" s="61">
        <v>2</v>
      </c>
      <c r="U27" s="61">
        <v>2</v>
      </c>
      <c r="V27" s="176">
        <f t="shared" si="9"/>
        <v>34</v>
      </c>
      <c r="W27" s="57">
        <v>0</v>
      </c>
      <c r="X27" s="57">
        <v>0</v>
      </c>
      <c r="Y27" s="61">
        <v>2</v>
      </c>
      <c r="Z27" s="61">
        <v>2</v>
      </c>
      <c r="AA27" s="61">
        <v>2</v>
      </c>
      <c r="AB27" s="61">
        <v>2</v>
      </c>
      <c r="AC27" s="61">
        <v>2</v>
      </c>
      <c r="AD27" s="61">
        <v>2</v>
      </c>
      <c r="AE27" s="61">
        <v>2</v>
      </c>
      <c r="AF27" s="61">
        <v>2</v>
      </c>
      <c r="AG27" s="61">
        <v>2</v>
      </c>
      <c r="AH27" s="61">
        <v>2</v>
      </c>
      <c r="AI27" s="61">
        <v>2</v>
      </c>
      <c r="AJ27" s="61">
        <v>2</v>
      </c>
      <c r="AK27" s="61">
        <v>2</v>
      </c>
      <c r="AL27" s="61">
        <v>2</v>
      </c>
      <c r="AM27" s="61">
        <v>2</v>
      </c>
      <c r="AN27" s="61">
        <v>2</v>
      </c>
      <c r="AO27" s="61">
        <v>2</v>
      </c>
      <c r="AP27" s="61">
        <v>2</v>
      </c>
      <c r="AQ27" s="61">
        <v>2</v>
      </c>
      <c r="AR27" s="61">
        <v>2</v>
      </c>
      <c r="AS27" s="61">
        <v>2</v>
      </c>
      <c r="AT27" s="61">
        <v>2</v>
      </c>
      <c r="AU27" s="61">
        <v>2</v>
      </c>
      <c r="AV27" s="31">
        <v>0</v>
      </c>
      <c r="AW27" s="176">
        <f t="shared" si="10"/>
        <v>46</v>
      </c>
      <c r="AX27" s="57">
        <f t="shared" ref="AX27:BF27" si="19">AX35+AX67</f>
        <v>0</v>
      </c>
      <c r="AY27" s="57">
        <f t="shared" si="19"/>
        <v>0</v>
      </c>
      <c r="AZ27" s="57">
        <f t="shared" si="19"/>
        <v>0</v>
      </c>
      <c r="BA27" s="57">
        <f t="shared" si="19"/>
        <v>0</v>
      </c>
      <c r="BB27" s="57">
        <f t="shared" si="19"/>
        <v>0</v>
      </c>
      <c r="BC27" s="57">
        <f t="shared" si="19"/>
        <v>0</v>
      </c>
      <c r="BD27" s="57">
        <f t="shared" si="19"/>
        <v>0</v>
      </c>
      <c r="BE27" s="57">
        <f t="shared" si="19"/>
        <v>0</v>
      </c>
      <c r="BF27" s="57">
        <f t="shared" si="19"/>
        <v>0</v>
      </c>
      <c r="BG27" s="176">
        <f t="shared" si="8"/>
        <v>80</v>
      </c>
    </row>
    <row r="28" spans="1:60" x14ac:dyDescent="0.25">
      <c r="A28" s="258"/>
      <c r="B28" s="240"/>
      <c r="C28" s="263"/>
      <c r="D28" s="9" t="s">
        <v>56</v>
      </c>
      <c r="E28" s="9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47">
        <v>0</v>
      </c>
      <c r="W28" s="56">
        <v>0</v>
      </c>
      <c r="X28" s="56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  <c r="AJ28" s="172">
        <v>0</v>
      </c>
      <c r="AK28" s="172">
        <v>0</v>
      </c>
      <c r="AL28" s="172">
        <v>0</v>
      </c>
      <c r="AM28" s="172">
        <v>0</v>
      </c>
      <c r="AN28" s="172">
        <v>0</v>
      </c>
      <c r="AO28" s="172">
        <v>0</v>
      </c>
      <c r="AP28" s="172">
        <v>0</v>
      </c>
      <c r="AQ28" s="172">
        <v>0</v>
      </c>
      <c r="AR28" s="172">
        <v>0</v>
      </c>
      <c r="AS28" s="172">
        <v>0</v>
      </c>
      <c r="AT28" s="172">
        <v>0</v>
      </c>
      <c r="AU28" s="172">
        <v>0</v>
      </c>
      <c r="AV28" s="32">
        <v>0</v>
      </c>
      <c r="AW28" s="47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228">
        <f t="shared" si="8"/>
        <v>0</v>
      </c>
    </row>
    <row r="29" spans="1:60" s="1" customFormat="1" x14ac:dyDescent="0.25">
      <c r="A29" s="258"/>
      <c r="B29" s="240" t="s">
        <v>108</v>
      </c>
      <c r="C29" s="249" t="s">
        <v>182</v>
      </c>
      <c r="D29" s="174" t="s">
        <v>55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47">
        <v>0</v>
      </c>
      <c r="W29" s="56">
        <v>0</v>
      </c>
      <c r="X29" s="56">
        <v>0</v>
      </c>
      <c r="Y29" s="174">
        <v>1</v>
      </c>
      <c r="Z29" s="222">
        <v>1</v>
      </c>
      <c r="AA29" s="222">
        <v>1</v>
      </c>
      <c r="AB29" s="222">
        <v>1</v>
      </c>
      <c r="AC29" s="222">
        <v>1</v>
      </c>
      <c r="AD29" s="222">
        <v>1</v>
      </c>
      <c r="AE29" s="222">
        <v>1</v>
      </c>
      <c r="AF29" s="222">
        <v>1</v>
      </c>
      <c r="AG29" s="222">
        <v>1</v>
      </c>
      <c r="AH29" s="222">
        <v>1</v>
      </c>
      <c r="AI29" s="222">
        <v>1</v>
      </c>
      <c r="AJ29" s="222">
        <v>1</v>
      </c>
      <c r="AK29" s="222">
        <v>1</v>
      </c>
      <c r="AL29" s="222">
        <v>2</v>
      </c>
      <c r="AM29" s="222">
        <v>2</v>
      </c>
      <c r="AN29" s="222">
        <v>2</v>
      </c>
      <c r="AO29" s="222">
        <v>2</v>
      </c>
      <c r="AP29" s="222">
        <v>2</v>
      </c>
      <c r="AQ29" s="222">
        <v>2</v>
      </c>
      <c r="AR29" s="222">
        <v>2</v>
      </c>
      <c r="AS29" s="222">
        <v>2</v>
      </c>
      <c r="AT29" s="222">
        <v>2</v>
      </c>
      <c r="AU29" s="222">
        <v>2</v>
      </c>
      <c r="AV29" s="31">
        <v>0</v>
      </c>
      <c r="AW29" s="176">
        <f>SUM(Y29:AV29)</f>
        <v>33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228">
        <f t="shared" si="8"/>
        <v>33</v>
      </c>
      <c r="BH29" s="1">
        <f>SUM(Y29:AV29)</f>
        <v>33</v>
      </c>
    </row>
    <row r="30" spans="1:60" s="1" customFormat="1" x14ac:dyDescent="0.25">
      <c r="A30" s="258"/>
      <c r="B30" s="240"/>
      <c r="C30" s="250"/>
      <c r="D30" s="172" t="s">
        <v>56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47">
        <v>0</v>
      </c>
      <c r="W30" s="56">
        <v>0</v>
      </c>
      <c r="X30" s="56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172">
        <v>0</v>
      </c>
      <c r="AH30" s="172">
        <v>0</v>
      </c>
      <c r="AI30" s="172">
        <v>0</v>
      </c>
      <c r="AJ30" s="172">
        <v>0</v>
      </c>
      <c r="AK30" s="172">
        <v>0</v>
      </c>
      <c r="AL30" s="172">
        <v>0</v>
      </c>
      <c r="AM30" s="172">
        <v>0</v>
      </c>
      <c r="AN30" s="172">
        <v>0</v>
      </c>
      <c r="AO30" s="172">
        <v>0</v>
      </c>
      <c r="AP30" s="172">
        <v>0</v>
      </c>
      <c r="AQ30" s="172">
        <v>0</v>
      </c>
      <c r="AR30" s="172">
        <v>0</v>
      </c>
      <c r="AS30" s="172">
        <v>0</v>
      </c>
      <c r="AT30" s="172">
        <v>0</v>
      </c>
      <c r="AU30" s="172">
        <v>0</v>
      </c>
      <c r="AV30" s="32">
        <v>0</v>
      </c>
      <c r="AW30" s="47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228">
        <f t="shared" si="8"/>
        <v>0</v>
      </c>
    </row>
    <row r="31" spans="1:60" s="1" customFormat="1" x14ac:dyDescent="0.25">
      <c r="A31" s="258"/>
      <c r="B31" s="240" t="s">
        <v>117</v>
      </c>
      <c r="C31" s="263" t="s">
        <v>158</v>
      </c>
      <c r="D31" s="174" t="s">
        <v>55</v>
      </c>
      <c r="E31" s="174">
        <v>2</v>
      </c>
      <c r="F31" s="174">
        <v>2</v>
      </c>
      <c r="G31" s="174">
        <v>2</v>
      </c>
      <c r="H31" s="174">
        <v>2</v>
      </c>
      <c r="I31" s="174">
        <v>2</v>
      </c>
      <c r="J31" s="174">
        <v>2</v>
      </c>
      <c r="K31" s="174">
        <v>2</v>
      </c>
      <c r="L31" s="174">
        <v>2</v>
      </c>
      <c r="M31" s="174">
        <v>2</v>
      </c>
      <c r="N31" s="174">
        <v>2</v>
      </c>
      <c r="O31" s="174">
        <v>2</v>
      </c>
      <c r="P31" s="174">
        <v>2</v>
      </c>
      <c r="Q31" s="174">
        <v>2</v>
      </c>
      <c r="R31" s="8">
        <v>2</v>
      </c>
      <c r="S31" s="8">
        <v>2</v>
      </c>
      <c r="T31" s="8">
        <v>3</v>
      </c>
      <c r="U31" s="8">
        <v>3</v>
      </c>
      <c r="V31" s="176">
        <f t="shared" ref="V31:V32" si="20">SUM(E31:U31)</f>
        <v>36</v>
      </c>
      <c r="W31" s="57">
        <v>0</v>
      </c>
      <c r="X31" s="57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  <c r="AJ31" s="172">
        <v>0</v>
      </c>
      <c r="AK31" s="172">
        <v>0</v>
      </c>
      <c r="AL31" s="172">
        <v>0</v>
      </c>
      <c r="AM31" s="172">
        <v>0</v>
      </c>
      <c r="AN31" s="172">
        <v>0</v>
      </c>
      <c r="AO31" s="172">
        <v>0</v>
      </c>
      <c r="AP31" s="172">
        <v>0</v>
      </c>
      <c r="AQ31" s="172">
        <v>0</v>
      </c>
      <c r="AR31" s="172">
        <v>0</v>
      </c>
      <c r="AS31" s="172">
        <v>0</v>
      </c>
      <c r="AT31" s="172">
        <v>0</v>
      </c>
      <c r="AU31" s="172">
        <v>0</v>
      </c>
      <c r="AV31" s="32">
        <v>0</v>
      </c>
      <c r="AW31" s="47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228">
        <f t="shared" si="8"/>
        <v>36</v>
      </c>
    </row>
    <row r="32" spans="1:60" s="1" customFormat="1" x14ac:dyDescent="0.25">
      <c r="A32" s="258"/>
      <c r="B32" s="240"/>
      <c r="C32" s="263"/>
      <c r="D32" s="172" t="s">
        <v>56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6">
        <f t="shared" si="20"/>
        <v>0</v>
      </c>
      <c r="W32" s="56">
        <v>0</v>
      </c>
      <c r="X32" s="56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  <c r="AJ32" s="172">
        <v>0</v>
      </c>
      <c r="AK32" s="172">
        <v>0</v>
      </c>
      <c r="AL32" s="172">
        <v>0</v>
      </c>
      <c r="AM32" s="172">
        <v>0</v>
      </c>
      <c r="AN32" s="172">
        <v>0</v>
      </c>
      <c r="AO32" s="172">
        <v>0</v>
      </c>
      <c r="AP32" s="172">
        <v>0</v>
      </c>
      <c r="AQ32" s="172">
        <v>0</v>
      </c>
      <c r="AR32" s="172">
        <v>0</v>
      </c>
      <c r="AS32" s="172">
        <v>0</v>
      </c>
      <c r="AT32" s="172">
        <v>0</v>
      </c>
      <c r="AU32" s="172">
        <v>0</v>
      </c>
      <c r="AV32" s="32">
        <v>0</v>
      </c>
      <c r="AW32" s="47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228">
        <f t="shared" si="8"/>
        <v>0</v>
      </c>
    </row>
    <row r="33" spans="1:59" s="1" customFormat="1" x14ac:dyDescent="0.25">
      <c r="A33" s="258"/>
      <c r="B33" s="240" t="s">
        <v>119</v>
      </c>
      <c r="C33" s="263" t="s">
        <v>159</v>
      </c>
      <c r="D33" s="174" t="s">
        <v>55</v>
      </c>
      <c r="E33" s="172">
        <v>0</v>
      </c>
      <c r="F33" s="172">
        <v>0</v>
      </c>
      <c r="G33" s="172">
        <v>0</v>
      </c>
      <c r="H33" s="172">
        <v>0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47">
        <v>0</v>
      </c>
      <c r="W33" s="56">
        <v>0</v>
      </c>
      <c r="X33" s="56">
        <v>0</v>
      </c>
      <c r="Y33" s="190">
        <v>1</v>
      </c>
      <c r="Z33" s="190">
        <v>1</v>
      </c>
      <c r="AA33" s="190">
        <v>1</v>
      </c>
      <c r="AB33" s="190">
        <v>1</v>
      </c>
      <c r="AC33" s="190">
        <v>1</v>
      </c>
      <c r="AD33" s="190">
        <v>1</v>
      </c>
      <c r="AE33" s="190">
        <v>1</v>
      </c>
      <c r="AF33" s="190">
        <v>1</v>
      </c>
      <c r="AG33" s="190">
        <v>1</v>
      </c>
      <c r="AH33" s="190">
        <v>1</v>
      </c>
      <c r="AI33" s="190">
        <v>1</v>
      </c>
      <c r="AJ33" s="190">
        <v>1</v>
      </c>
      <c r="AK33" s="190">
        <v>1</v>
      </c>
      <c r="AL33" s="190">
        <v>1</v>
      </c>
      <c r="AM33" s="190">
        <v>1</v>
      </c>
      <c r="AN33" s="190">
        <v>1</v>
      </c>
      <c r="AO33" s="190">
        <v>1</v>
      </c>
      <c r="AP33" s="190">
        <v>1</v>
      </c>
      <c r="AQ33" s="190">
        <v>1</v>
      </c>
      <c r="AR33" s="190">
        <v>1</v>
      </c>
      <c r="AS33" s="190">
        <v>1</v>
      </c>
      <c r="AT33" s="190">
        <v>1</v>
      </c>
      <c r="AU33" s="190">
        <v>1</v>
      </c>
      <c r="AV33" s="31">
        <v>0</v>
      </c>
      <c r="AW33" s="192">
        <f>SUM(Y33:AV33)</f>
        <v>23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228">
        <f t="shared" si="8"/>
        <v>23</v>
      </c>
    </row>
    <row r="34" spans="1:59" s="1" customFormat="1" x14ac:dyDescent="0.25">
      <c r="A34" s="258"/>
      <c r="B34" s="240"/>
      <c r="C34" s="263"/>
      <c r="D34" s="172" t="s">
        <v>56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47">
        <v>0</v>
      </c>
      <c r="W34" s="56">
        <v>0</v>
      </c>
      <c r="X34" s="56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0</v>
      </c>
      <c r="AK34" s="172">
        <v>0</v>
      </c>
      <c r="AL34" s="172">
        <v>0</v>
      </c>
      <c r="AM34" s="172">
        <v>0</v>
      </c>
      <c r="AN34" s="172">
        <v>0</v>
      </c>
      <c r="AO34" s="172">
        <v>0</v>
      </c>
      <c r="AP34" s="172">
        <v>0</v>
      </c>
      <c r="AQ34" s="172">
        <v>0</v>
      </c>
      <c r="AR34" s="172">
        <v>0</v>
      </c>
      <c r="AS34" s="172">
        <v>0</v>
      </c>
      <c r="AT34" s="172">
        <v>0</v>
      </c>
      <c r="AU34" s="172">
        <v>0</v>
      </c>
      <c r="AV34" s="32">
        <v>0</v>
      </c>
      <c r="AW34" s="47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228">
        <f t="shared" si="8"/>
        <v>0</v>
      </c>
    </row>
    <row r="35" spans="1:59" s="36" customFormat="1" x14ac:dyDescent="0.25">
      <c r="A35" s="258"/>
      <c r="B35" s="240" t="s">
        <v>183</v>
      </c>
      <c r="C35" s="263" t="s">
        <v>184</v>
      </c>
      <c r="D35" s="61" t="s">
        <v>55</v>
      </c>
      <c r="E35" s="61">
        <v>1</v>
      </c>
      <c r="F35" s="222">
        <v>1</v>
      </c>
      <c r="G35" s="222">
        <v>1</v>
      </c>
      <c r="H35" s="222">
        <v>1</v>
      </c>
      <c r="I35" s="222">
        <v>1</v>
      </c>
      <c r="J35" s="222">
        <v>1</v>
      </c>
      <c r="K35" s="222">
        <v>1</v>
      </c>
      <c r="L35" s="222">
        <v>1</v>
      </c>
      <c r="M35" s="222">
        <v>1</v>
      </c>
      <c r="N35" s="222">
        <v>1</v>
      </c>
      <c r="O35" s="222">
        <v>1</v>
      </c>
      <c r="P35" s="222">
        <v>1</v>
      </c>
      <c r="Q35" s="222">
        <v>1</v>
      </c>
      <c r="R35" s="222">
        <v>1</v>
      </c>
      <c r="S35" s="222">
        <v>1</v>
      </c>
      <c r="T35" s="222">
        <v>1</v>
      </c>
      <c r="U35" s="222">
        <v>1</v>
      </c>
      <c r="V35" s="176">
        <f t="shared" si="9"/>
        <v>17</v>
      </c>
      <c r="W35" s="57">
        <v>0</v>
      </c>
      <c r="X35" s="57">
        <v>0</v>
      </c>
      <c r="Y35" s="61">
        <v>0</v>
      </c>
      <c r="Z35" s="222">
        <v>0</v>
      </c>
      <c r="AA35" s="222">
        <v>0</v>
      </c>
      <c r="AB35" s="222">
        <v>0</v>
      </c>
      <c r="AC35" s="222">
        <v>0</v>
      </c>
      <c r="AD35" s="222">
        <v>0</v>
      </c>
      <c r="AE35" s="222">
        <v>0</v>
      </c>
      <c r="AF35" s="222">
        <v>0</v>
      </c>
      <c r="AG35" s="222">
        <v>0</v>
      </c>
      <c r="AH35" s="222">
        <v>0</v>
      </c>
      <c r="AI35" s="222">
        <v>0</v>
      </c>
      <c r="AJ35" s="222">
        <v>0</v>
      </c>
      <c r="AK35" s="222">
        <v>0</v>
      </c>
      <c r="AL35" s="222">
        <v>0</v>
      </c>
      <c r="AM35" s="8">
        <v>0</v>
      </c>
      <c r="AN35" s="8">
        <v>1</v>
      </c>
      <c r="AO35" s="8">
        <v>1</v>
      </c>
      <c r="AP35" s="8">
        <v>1</v>
      </c>
      <c r="AQ35" s="8">
        <v>3</v>
      </c>
      <c r="AR35" s="8">
        <v>3</v>
      </c>
      <c r="AS35" s="8">
        <v>3</v>
      </c>
      <c r="AT35" s="8">
        <v>3</v>
      </c>
      <c r="AU35" s="8">
        <v>4</v>
      </c>
      <c r="AV35" s="31">
        <v>0</v>
      </c>
      <c r="AW35" s="49">
        <f t="shared" si="10"/>
        <v>19</v>
      </c>
      <c r="AX35" s="57">
        <f>AX69</f>
        <v>0</v>
      </c>
      <c r="AY35" s="57">
        <f t="shared" ref="AY35:BF35" si="21">AY69</f>
        <v>0</v>
      </c>
      <c r="AZ35" s="57">
        <f t="shared" si="21"/>
        <v>0</v>
      </c>
      <c r="BA35" s="57">
        <f t="shared" si="21"/>
        <v>0</v>
      </c>
      <c r="BB35" s="57">
        <f t="shared" si="21"/>
        <v>0</v>
      </c>
      <c r="BC35" s="57">
        <f t="shared" si="21"/>
        <v>0</v>
      </c>
      <c r="BD35" s="57">
        <f t="shared" si="21"/>
        <v>0</v>
      </c>
      <c r="BE35" s="57">
        <f t="shared" si="21"/>
        <v>0</v>
      </c>
      <c r="BF35" s="57">
        <f t="shared" si="21"/>
        <v>0</v>
      </c>
      <c r="BG35" s="228">
        <f t="shared" si="8"/>
        <v>36</v>
      </c>
    </row>
    <row r="36" spans="1:59" x14ac:dyDescent="0.25">
      <c r="A36" s="258"/>
      <c r="B36" s="240"/>
      <c r="C36" s="263"/>
      <c r="D36" s="9" t="s">
        <v>56</v>
      </c>
      <c r="E36" s="9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176">
        <f t="shared" si="9"/>
        <v>0</v>
      </c>
      <c r="W36" s="56">
        <v>0</v>
      </c>
      <c r="X36" s="56">
        <v>0</v>
      </c>
      <c r="Y36" s="46">
        <v>0</v>
      </c>
      <c r="Z36" s="172">
        <v>0</v>
      </c>
      <c r="AA36" s="172">
        <v>0</v>
      </c>
      <c r="AB36" s="172">
        <v>0</v>
      </c>
      <c r="AC36" s="172">
        <v>0</v>
      </c>
      <c r="AD36" s="172">
        <v>0</v>
      </c>
      <c r="AE36" s="172">
        <v>0</v>
      </c>
      <c r="AF36" s="172">
        <v>0</v>
      </c>
      <c r="AG36" s="172">
        <v>0</v>
      </c>
      <c r="AH36" s="172">
        <v>0</v>
      </c>
      <c r="AI36" s="172">
        <v>0</v>
      </c>
      <c r="AJ36" s="172">
        <v>0</v>
      </c>
      <c r="AK36" s="172">
        <v>0</v>
      </c>
      <c r="AL36" s="172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01">
        <v>0</v>
      </c>
      <c r="AV36" s="32">
        <v>0</v>
      </c>
      <c r="AW36" s="47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228">
        <f t="shared" si="8"/>
        <v>0</v>
      </c>
    </row>
    <row r="37" spans="1:59" s="36" customFormat="1" x14ac:dyDescent="0.25">
      <c r="A37" s="258"/>
      <c r="B37" s="264" t="s">
        <v>96</v>
      </c>
      <c r="C37" s="266" t="s">
        <v>91</v>
      </c>
      <c r="D37" s="49" t="s">
        <v>55</v>
      </c>
      <c r="E37" s="63">
        <f>E39+E41+E43</f>
        <v>7</v>
      </c>
      <c r="F37" s="63">
        <f t="shared" ref="F37:BG37" si="22">F39+F41+F43</f>
        <v>7</v>
      </c>
      <c r="G37" s="63">
        <f t="shared" si="22"/>
        <v>7</v>
      </c>
      <c r="H37" s="63">
        <f t="shared" si="22"/>
        <v>7</v>
      </c>
      <c r="I37" s="63">
        <f t="shared" si="22"/>
        <v>7</v>
      </c>
      <c r="J37" s="63">
        <f t="shared" si="22"/>
        <v>7</v>
      </c>
      <c r="K37" s="63">
        <f t="shared" si="22"/>
        <v>7</v>
      </c>
      <c r="L37" s="63">
        <f t="shared" si="22"/>
        <v>7</v>
      </c>
      <c r="M37" s="63">
        <f t="shared" si="22"/>
        <v>7</v>
      </c>
      <c r="N37" s="63">
        <f t="shared" si="22"/>
        <v>7</v>
      </c>
      <c r="O37" s="63">
        <f t="shared" si="22"/>
        <v>7</v>
      </c>
      <c r="P37" s="63">
        <f t="shared" si="22"/>
        <v>7</v>
      </c>
      <c r="Q37" s="63">
        <f t="shared" si="22"/>
        <v>7</v>
      </c>
      <c r="R37" s="63">
        <f t="shared" si="22"/>
        <v>7</v>
      </c>
      <c r="S37" s="63">
        <f t="shared" si="22"/>
        <v>7</v>
      </c>
      <c r="T37" s="63">
        <f t="shared" si="22"/>
        <v>7</v>
      </c>
      <c r="U37" s="63">
        <f t="shared" si="22"/>
        <v>7</v>
      </c>
      <c r="V37" s="176">
        <f t="shared" si="22"/>
        <v>119</v>
      </c>
      <c r="W37" s="57">
        <f t="shared" si="22"/>
        <v>0</v>
      </c>
      <c r="X37" s="57">
        <f t="shared" si="22"/>
        <v>0</v>
      </c>
      <c r="Y37" s="63">
        <f t="shared" si="22"/>
        <v>8</v>
      </c>
      <c r="Z37" s="63">
        <f t="shared" si="22"/>
        <v>8</v>
      </c>
      <c r="AA37" s="63">
        <f t="shared" si="22"/>
        <v>8</v>
      </c>
      <c r="AB37" s="63">
        <f t="shared" si="22"/>
        <v>8</v>
      </c>
      <c r="AC37" s="63">
        <f t="shared" si="22"/>
        <v>8</v>
      </c>
      <c r="AD37" s="63">
        <f t="shared" si="22"/>
        <v>8</v>
      </c>
      <c r="AE37" s="63">
        <f t="shared" si="22"/>
        <v>8</v>
      </c>
      <c r="AF37" s="63">
        <f t="shared" si="22"/>
        <v>8</v>
      </c>
      <c r="AG37" s="63">
        <f t="shared" si="22"/>
        <v>8</v>
      </c>
      <c r="AH37" s="63">
        <f t="shared" si="22"/>
        <v>8</v>
      </c>
      <c r="AI37" s="63">
        <f t="shared" si="22"/>
        <v>8</v>
      </c>
      <c r="AJ37" s="63">
        <f t="shared" si="22"/>
        <v>8</v>
      </c>
      <c r="AK37" s="63">
        <f t="shared" si="22"/>
        <v>8</v>
      </c>
      <c r="AL37" s="63">
        <f t="shared" si="22"/>
        <v>8</v>
      </c>
      <c r="AM37" s="63">
        <f t="shared" si="22"/>
        <v>8</v>
      </c>
      <c r="AN37" s="63">
        <f t="shared" si="22"/>
        <v>8</v>
      </c>
      <c r="AO37" s="63">
        <f t="shared" si="22"/>
        <v>8</v>
      </c>
      <c r="AP37" s="63">
        <f t="shared" si="22"/>
        <v>8</v>
      </c>
      <c r="AQ37" s="63">
        <f t="shared" si="22"/>
        <v>8</v>
      </c>
      <c r="AR37" s="63">
        <f t="shared" si="22"/>
        <v>9</v>
      </c>
      <c r="AS37" s="63">
        <f t="shared" si="22"/>
        <v>9</v>
      </c>
      <c r="AT37" s="63">
        <f t="shared" si="22"/>
        <v>9</v>
      </c>
      <c r="AU37" s="63">
        <f t="shared" si="22"/>
        <v>9</v>
      </c>
      <c r="AV37" s="63">
        <f t="shared" si="22"/>
        <v>0</v>
      </c>
      <c r="AW37" s="63">
        <f t="shared" si="22"/>
        <v>188</v>
      </c>
      <c r="AX37" s="63">
        <f t="shared" si="22"/>
        <v>0</v>
      </c>
      <c r="AY37" s="63">
        <f t="shared" si="22"/>
        <v>0</v>
      </c>
      <c r="AZ37" s="63">
        <f t="shared" si="22"/>
        <v>0</v>
      </c>
      <c r="BA37" s="63">
        <f t="shared" si="22"/>
        <v>0</v>
      </c>
      <c r="BB37" s="63">
        <f t="shared" si="22"/>
        <v>0</v>
      </c>
      <c r="BC37" s="63">
        <f t="shared" si="22"/>
        <v>0</v>
      </c>
      <c r="BD37" s="63">
        <f t="shared" si="22"/>
        <v>0</v>
      </c>
      <c r="BE37" s="63">
        <f t="shared" si="22"/>
        <v>0</v>
      </c>
      <c r="BF37" s="63">
        <f t="shared" si="22"/>
        <v>0</v>
      </c>
      <c r="BG37" s="63">
        <f t="shared" si="22"/>
        <v>307</v>
      </c>
    </row>
    <row r="38" spans="1:59" s="70" customFormat="1" x14ac:dyDescent="0.25">
      <c r="A38" s="258"/>
      <c r="B38" s="265"/>
      <c r="C38" s="267"/>
      <c r="D38" s="7" t="s">
        <v>56</v>
      </c>
      <c r="E38" s="47">
        <f>E40+E42+E44</f>
        <v>0</v>
      </c>
      <c r="F38" s="47">
        <f t="shared" ref="F38:BG38" si="23">F40+F42+F44</f>
        <v>0</v>
      </c>
      <c r="G38" s="47">
        <f t="shared" si="23"/>
        <v>0</v>
      </c>
      <c r="H38" s="47">
        <f t="shared" si="23"/>
        <v>0</v>
      </c>
      <c r="I38" s="47">
        <f t="shared" si="23"/>
        <v>0</v>
      </c>
      <c r="J38" s="47">
        <f t="shared" si="23"/>
        <v>0</v>
      </c>
      <c r="K38" s="47">
        <f t="shared" si="23"/>
        <v>0</v>
      </c>
      <c r="L38" s="47">
        <f t="shared" si="23"/>
        <v>0</v>
      </c>
      <c r="M38" s="47">
        <f t="shared" si="23"/>
        <v>0</v>
      </c>
      <c r="N38" s="47">
        <f t="shared" si="23"/>
        <v>0</v>
      </c>
      <c r="O38" s="47">
        <f t="shared" si="23"/>
        <v>0</v>
      </c>
      <c r="P38" s="47">
        <f t="shared" si="23"/>
        <v>0</v>
      </c>
      <c r="Q38" s="47">
        <f t="shared" si="23"/>
        <v>0</v>
      </c>
      <c r="R38" s="47">
        <f t="shared" si="23"/>
        <v>0</v>
      </c>
      <c r="S38" s="47">
        <f t="shared" si="23"/>
        <v>0</v>
      </c>
      <c r="T38" s="47">
        <f t="shared" si="23"/>
        <v>0</v>
      </c>
      <c r="U38" s="47">
        <f t="shared" si="23"/>
        <v>0</v>
      </c>
      <c r="V38" s="47">
        <f t="shared" si="23"/>
        <v>0</v>
      </c>
      <c r="W38" s="56">
        <f t="shared" si="23"/>
        <v>0</v>
      </c>
      <c r="X38" s="56">
        <f t="shared" si="23"/>
        <v>0</v>
      </c>
      <c r="Y38" s="47">
        <f t="shared" si="23"/>
        <v>0</v>
      </c>
      <c r="Z38" s="47">
        <f t="shared" si="23"/>
        <v>0</v>
      </c>
      <c r="AA38" s="47">
        <f t="shared" si="23"/>
        <v>0</v>
      </c>
      <c r="AB38" s="47">
        <f t="shared" si="23"/>
        <v>0</v>
      </c>
      <c r="AC38" s="47">
        <f t="shared" si="23"/>
        <v>0</v>
      </c>
      <c r="AD38" s="47">
        <f t="shared" si="23"/>
        <v>0</v>
      </c>
      <c r="AE38" s="47">
        <f t="shared" si="23"/>
        <v>0</v>
      </c>
      <c r="AF38" s="47">
        <f t="shared" si="23"/>
        <v>0</v>
      </c>
      <c r="AG38" s="47">
        <f t="shared" si="23"/>
        <v>0</v>
      </c>
      <c r="AH38" s="47">
        <f t="shared" si="23"/>
        <v>0</v>
      </c>
      <c r="AI38" s="47">
        <f t="shared" si="23"/>
        <v>0</v>
      </c>
      <c r="AJ38" s="47">
        <f t="shared" si="23"/>
        <v>0</v>
      </c>
      <c r="AK38" s="47">
        <f t="shared" si="23"/>
        <v>0</v>
      </c>
      <c r="AL38" s="47">
        <f t="shared" si="23"/>
        <v>0</v>
      </c>
      <c r="AM38" s="47">
        <f t="shared" si="23"/>
        <v>0</v>
      </c>
      <c r="AN38" s="47">
        <f t="shared" si="23"/>
        <v>0</v>
      </c>
      <c r="AO38" s="47">
        <f t="shared" si="23"/>
        <v>0</v>
      </c>
      <c r="AP38" s="47">
        <f t="shared" si="23"/>
        <v>0</v>
      </c>
      <c r="AQ38" s="47">
        <f t="shared" si="23"/>
        <v>0</v>
      </c>
      <c r="AR38" s="47">
        <f t="shared" si="23"/>
        <v>0</v>
      </c>
      <c r="AS38" s="47">
        <f t="shared" si="23"/>
        <v>0</v>
      </c>
      <c r="AT38" s="47">
        <f t="shared" si="23"/>
        <v>0</v>
      </c>
      <c r="AU38" s="47">
        <f t="shared" si="23"/>
        <v>0</v>
      </c>
      <c r="AV38" s="47">
        <f t="shared" si="23"/>
        <v>0</v>
      </c>
      <c r="AW38" s="168">
        <f t="shared" si="23"/>
        <v>0</v>
      </c>
      <c r="AX38" s="47">
        <f t="shared" si="23"/>
        <v>0</v>
      </c>
      <c r="AY38" s="47">
        <f t="shared" si="23"/>
        <v>0</v>
      </c>
      <c r="AZ38" s="47">
        <f t="shared" si="23"/>
        <v>0</v>
      </c>
      <c r="BA38" s="47">
        <f t="shared" si="23"/>
        <v>0</v>
      </c>
      <c r="BB38" s="47">
        <f t="shared" si="23"/>
        <v>0</v>
      </c>
      <c r="BC38" s="47">
        <f t="shared" si="23"/>
        <v>0</v>
      </c>
      <c r="BD38" s="47">
        <f t="shared" si="23"/>
        <v>0</v>
      </c>
      <c r="BE38" s="47">
        <f t="shared" si="23"/>
        <v>0</v>
      </c>
      <c r="BF38" s="47">
        <f t="shared" si="23"/>
        <v>0</v>
      </c>
      <c r="BG38" s="47">
        <f t="shared" si="23"/>
        <v>0</v>
      </c>
    </row>
    <row r="39" spans="1:59" s="36" customFormat="1" x14ac:dyDescent="0.25">
      <c r="A39" s="258"/>
      <c r="B39" s="240" t="s">
        <v>92</v>
      </c>
      <c r="C39" s="270" t="s">
        <v>185</v>
      </c>
      <c r="D39" s="61" t="s">
        <v>55</v>
      </c>
      <c r="E39" s="61">
        <v>4</v>
      </c>
      <c r="F39" s="61">
        <v>4</v>
      </c>
      <c r="G39" s="61">
        <v>4</v>
      </c>
      <c r="H39" s="61">
        <v>4</v>
      </c>
      <c r="I39" s="61">
        <v>4</v>
      </c>
      <c r="J39" s="61">
        <v>4</v>
      </c>
      <c r="K39" s="61">
        <v>4</v>
      </c>
      <c r="L39" s="61">
        <v>4</v>
      </c>
      <c r="M39" s="61">
        <v>4</v>
      </c>
      <c r="N39" s="61">
        <v>4</v>
      </c>
      <c r="O39" s="61">
        <v>4</v>
      </c>
      <c r="P39" s="61">
        <v>4</v>
      </c>
      <c r="Q39" s="61">
        <v>4</v>
      </c>
      <c r="R39" s="61">
        <v>4</v>
      </c>
      <c r="S39" s="61">
        <v>4</v>
      </c>
      <c r="T39" s="61">
        <v>4</v>
      </c>
      <c r="U39" s="61">
        <v>4</v>
      </c>
      <c r="V39" s="176">
        <f t="shared" ref="V39:V43" si="24">SUM(E39:U39)</f>
        <v>68</v>
      </c>
      <c r="W39" s="57">
        <v>0</v>
      </c>
      <c r="X39" s="57">
        <v>0</v>
      </c>
      <c r="Y39" s="8">
        <v>4</v>
      </c>
      <c r="Z39" s="8">
        <v>4</v>
      </c>
      <c r="AA39" s="8">
        <v>4</v>
      </c>
      <c r="AB39" s="8">
        <v>4</v>
      </c>
      <c r="AC39" s="8">
        <v>4</v>
      </c>
      <c r="AD39" s="8">
        <v>4</v>
      </c>
      <c r="AE39" s="8">
        <v>4</v>
      </c>
      <c r="AF39" s="8">
        <v>4</v>
      </c>
      <c r="AG39" s="8">
        <v>4</v>
      </c>
      <c r="AH39" s="8">
        <v>4</v>
      </c>
      <c r="AI39" s="8">
        <v>4</v>
      </c>
      <c r="AJ39" s="8">
        <v>4</v>
      </c>
      <c r="AK39" s="8">
        <v>4</v>
      </c>
      <c r="AL39" s="8">
        <v>4</v>
      </c>
      <c r="AM39" s="8">
        <v>4</v>
      </c>
      <c r="AN39" s="8">
        <v>4</v>
      </c>
      <c r="AO39" s="8">
        <v>4</v>
      </c>
      <c r="AP39" s="8">
        <v>4</v>
      </c>
      <c r="AQ39" s="8">
        <v>4</v>
      </c>
      <c r="AR39" s="8">
        <v>4</v>
      </c>
      <c r="AS39" s="8">
        <v>4</v>
      </c>
      <c r="AT39" s="8">
        <v>4</v>
      </c>
      <c r="AU39" s="8">
        <v>4</v>
      </c>
      <c r="AV39" s="31">
        <v>0</v>
      </c>
      <c r="AW39" s="49">
        <f>SUM(Y39:AU39)</f>
        <v>92</v>
      </c>
      <c r="AX39" s="57">
        <f t="shared" ref="AX39:BF39" si="25">AX41+AX77</f>
        <v>0</v>
      </c>
      <c r="AY39" s="57">
        <f t="shared" si="25"/>
        <v>0</v>
      </c>
      <c r="AZ39" s="57">
        <f t="shared" si="25"/>
        <v>0</v>
      </c>
      <c r="BA39" s="57">
        <f t="shared" si="25"/>
        <v>0</v>
      </c>
      <c r="BB39" s="57">
        <f t="shared" si="25"/>
        <v>0</v>
      </c>
      <c r="BC39" s="57">
        <f t="shared" si="25"/>
        <v>0</v>
      </c>
      <c r="BD39" s="57">
        <f t="shared" si="25"/>
        <v>0</v>
      </c>
      <c r="BE39" s="57">
        <f t="shared" si="25"/>
        <v>0</v>
      </c>
      <c r="BF39" s="57">
        <f t="shared" si="25"/>
        <v>0</v>
      </c>
      <c r="BG39" s="49">
        <f t="shared" si="8"/>
        <v>160</v>
      </c>
    </row>
    <row r="40" spans="1:59" x14ac:dyDescent="0.25">
      <c r="A40" s="258"/>
      <c r="B40" s="240"/>
      <c r="C40" s="271"/>
      <c r="D40" s="9" t="s">
        <v>56</v>
      </c>
      <c r="E40" s="9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172">
        <v>0</v>
      </c>
      <c r="V40" s="47">
        <v>0</v>
      </c>
      <c r="W40" s="56">
        <v>0</v>
      </c>
      <c r="X40" s="56">
        <v>0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  <c r="AJ40" s="172">
        <v>0</v>
      </c>
      <c r="AK40" s="172">
        <v>0</v>
      </c>
      <c r="AL40" s="172">
        <v>0</v>
      </c>
      <c r="AM40" s="172">
        <v>0</v>
      </c>
      <c r="AN40" s="172">
        <v>0</v>
      </c>
      <c r="AO40" s="172">
        <v>0</v>
      </c>
      <c r="AP40" s="172">
        <v>0</v>
      </c>
      <c r="AQ40" s="172">
        <v>0</v>
      </c>
      <c r="AR40" s="172">
        <v>0</v>
      </c>
      <c r="AS40" s="172">
        <v>0</v>
      </c>
      <c r="AT40" s="172">
        <v>0</v>
      </c>
      <c r="AU40" s="172">
        <v>0</v>
      </c>
      <c r="AV40" s="32">
        <v>0</v>
      </c>
      <c r="AW40" s="47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47">
        <v>0</v>
      </c>
    </row>
    <row r="41" spans="1:59" s="36" customFormat="1" x14ac:dyDescent="0.25">
      <c r="A41" s="258"/>
      <c r="B41" s="240" t="s">
        <v>118</v>
      </c>
      <c r="C41" s="249" t="s">
        <v>186</v>
      </c>
      <c r="D41" s="61" t="s">
        <v>55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176">
        <f t="shared" si="24"/>
        <v>17</v>
      </c>
      <c r="W41" s="57">
        <v>0</v>
      </c>
      <c r="X41" s="57">
        <v>0</v>
      </c>
      <c r="Y41" s="8">
        <v>2</v>
      </c>
      <c r="Z41" s="8">
        <v>2</v>
      </c>
      <c r="AA41" s="8">
        <v>2</v>
      </c>
      <c r="AB41" s="8">
        <v>2</v>
      </c>
      <c r="AC41" s="8">
        <v>2</v>
      </c>
      <c r="AD41" s="8">
        <v>2</v>
      </c>
      <c r="AE41" s="8">
        <v>2</v>
      </c>
      <c r="AF41" s="8">
        <v>2</v>
      </c>
      <c r="AG41" s="8">
        <v>2</v>
      </c>
      <c r="AH41" s="8">
        <v>2</v>
      </c>
      <c r="AI41" s="8">
        <v>2</v>
      </c>
      <c r="AJ41" s="8">
        <v>2</v>
      </c>
      <c r="AK41" s="8">
        <v>2</v>
      </c>
      <c r="AL41" s="8">
        <v>2</v>
      </c>
      <c r="AM41" s="8">
        <v>2</v>
      </c>
      <c r="AN41" s="8">
        <v>2</v>
      </c>
      <c r="AO41" s="8">
        <v>2</v>
      </c>
      <c r="AP41" s="8">
        <v>2</v>
      </c>
      <c r="AQ41" s="8">
        <v>2</v>
      </c>
      <c r="AR41" s="8">
        <v>2</v>
      </c>
      <c r="AS41" s="8">
        <v>2</v>
      </c>
      <c r="AT41" s="8">
        <v>2</v>
      </c>
      <c r="AU41" s="8">
        <v>2</v>
      </c>
      <c r="AV41" s="31">
        <v>0</v>
      </c>
      <c r="AW41" s="176">
        <f t="shared" ref="AW41:AW43" si="26">SUM(Y41:AU41)</f>
        <v>46</v>
      </c>
      <c r="AX41" s="57">
        <f t="shared" ref="AX41:BF41" si="27">AX43+AX79</f>
        <v>0</v>
      </c>
      <c r="AY41" s="57">
        <f t="shared" si="27"/>
        <v>0</v>
      </c>
      <c r="AZ41" s="57">
        <f t="shared" si="27"/>
        <v>0</v>
      </c>
      <c r="BA41" s="57">
        <f t="shared" si="27"/>
        <v>0</v>
      </c>
      <c r="BB41" s="57">
        <f t="shared" si="27"/>
        <v>0</v>
      </c>
      <c r="BC41" s="57">
        <f t="shared" si="27"/>
        <v>0</v>
      </c>
      <c r="BD41" s="57">
        <f t="shared" si="27"/>
        <v>0</v>
      </c>
      <c r="BE41" s="57">
        <f t="shared" si="27"/>
        <v>0</v>
      </c>
      <c r="BF41" s="57">
        <f t="shared" si="27"/>
        <v>0</v>
      </c>
      <c r="BG41" s="176">
        <f t="shared" si="8"/>
        <v>63</v>
      </c>
    </row>
    <row r="42" spans="1:59" x14ac:dyDescent="0.25">
      <c r="A42" s="258"/>
      <c r="B42" s="240"/>
      <c r="C42" s="250"/>
      <c r="D42" s="9" t="s">
        <v>56</v>
      </c>
      <c r="E42" s="9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172">
        <v>0</v>
      </c>
      <c r="V42" s="47">
        <v>0</v>
      </c>
      <c r="W42" s="56">
        <v>0</v>
      </c>
      <c r="X42" s="56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0</v>
      </c>
      <c r="AF42" s="172">
        <v>0</v>
      </c>
      <c r="AG42" s="172">
        <v>0</v>
      </c>
      <c r="AH42" s="172">
        <v>0</v>
      </c>
      <c r="AI42" s="172">
        <v>0</v>
      </c>
      <c r="AJ42" s="172">
        <v>0</v>
      </c>
      <c r="AK42" s="172">
        <v>0</v>
      </c>
      <c r="AL42" s="172">
        <v>0</v>
      </c>
      <c r="AM42" s="172">
        <v>0</v>
      </c>
      <c r="AN42" s="172">
        <v>0</v>
      </c>
      <c r="AO42" s="172">
        <v>0</v>
      </c>
      <c r="AP42" s="172">
        <v>0</v>
      </c>
      <c r="AQ42" s="172">
        <v>0</v>
      </c>
      <c r="AR42" s="172">
        <v>0</v>
      </c>
      <c r="AS42" s="172">
        <v>0</v>
      </c>
      <c r="AT42" s="172">
        <v>0</v>
      </c>
      <c r="AU42" s="172">
        <v>0</v>
      </c>
      <c r="AV42" s="32">
        <v>0</v>
      </c>
      <c r="AW42" s="47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228">
        <f t="shared" si="8"/>
        <v>0</v>
      </c>
    </row>
    <row r="43" spans="1:59" s="36" customFormat="1" x14ac:dyDescent="0.25">
      <c r="A43" s="258"/>
      <c r="B43" s="240" t="s">
        <v>187</v>
      </c>
      <c r="C43" s="249" t="s">
        <v>188</v>
      </c>
      <c r="D43" s="61" t="s">
        <v>55</v>
      </c>
      <c r="E43" s="61">
        <v>2</v>
      </c>
      <c r="F43" s="174">
        <v>2</v>
      </c>
      <c r="G43" s="174">
        <v>2</v>
      </c>
      <c r="H43" s="174">
        <v>2</v>
      </c>
      <c r="I43" s="174">
        <v>2</v>
      </c>
      <c r="J43" s="174">
        <v>2</v>
      </c>
      <c r="K43" s="174">
        <v>2</v>
      </c>
      <c r="L43" s="174">
        <v>2</v>
      </c>
      <c r="M43" s="174">
        <v>2</v>
      </c>
      <c r="N43" s="174">
        <v>2</v>
      </c>
      <c r="O43" s="174">
        <v>2</v>
      </c>
      <c r="P43" s="174">
        <v>2</v>
      </c>
      <c r="Q43" s="174">
        <v>2</v>
      </c>
      <c r="R43" s="174">
        <v>2</v>
      </c>
      <c r="S43" s="174">
        <v>2</v>
      </c>
      <c r="T43" s="174">
        <v>2</v>
      </c>
      <c r="U43" s="174">
        <v>2</v>
      </c>
      <c r="V43" s="176">
        <f t="shared" si="24"/>
        <v>34</v>
      </c>
      <c r="W43" s="57">
        <v>0</v>
      </c>
      <c r="X43" s="57">
        <v>0</v>
      </c>
      <c r="Y43" s="20">
        <v>2</v>
      </c>
      <c r="Z43" s="20">
        <v>2</v>
      </c>
      <c r="AA43" s="20">
        <v>2</v>
      </c>
      <c r="AB43" s="20">
        <v>2</v>
      </c>
      <c r="AC43" s="20">
        <v>2</v>
      </c>
      <c r="AD43" s="20">
        <v>2</v>
      </c>
      <c r="AE43" s="20">
        <v>2</v>
      </c>
      <c r="AF43" s="20">
        <v>2</v>
      </c>
      <c r="AG43" s="20">
        <v>2</v>
      </c>
      <c r="AH43" s="20">
        <v>2</v>
      </c>
      <c r="AI43" s="20">
        <v>2</v>
      </c>
      <c r="AJ43" s="20">
        <v>2</v>
      </c>
      <c r="AK43" s="20">
        <v>2</v>
      </c>
      <c r="AL43" s="20">
        <v>2</v>
      </c>
      <c r="AM43" s="20">
        <v>2</v>
      </c>
      <c r="AN43" s="20">
        <v>2</v>
      </c>
      <c r="AO43" s="20">
        <v>2</v>
      </c>
      <c r="AP43" s="8">
        <v>2</v>
      </c>
      <c r="AQ43" s="8">
        <v>2</v>
      </c>
      <c r="AR43" s="8">
        <v>3</v>
      </c>
      <c r="AS43" s="8">
        <v>3</v>
      </c>
      <c r="AT43" s="20">
        <v>3</v>
      </c>
      <c r="AU43" s="20">
        <v>3</v>
      </c>
      <c r="AV43" s="31">
        <v>0</v>
      </c>
      <c r="AW43" s="176">
        <f t="shared" si="26"/>
        <v>50</v>
      </c>
      <c r="AX43" s="57">
        <f t="shared" ref="AX43:BF43" si="28">AX61+AX81</f>
        <v>0</v>
      </c>
      <c r="AY43" s="57">
        <f t="shared" si="28"/>
        <v>0</v>
      </c>
      <c r="AZ43" s="57">
        <f t="shared" si="28"/>
        <v>0</v>
      </c>
      <c r="BA43" s="57">
        <f t="shared" si="28"/>
        <v>0</v>
      </c>
      <c r="BB43" s="57">
        <f t="shared" si="28"/>
        <v>0</v>
      </c>
      <c r="BC43" s="57">
        <f t="shared" si="28"/>
        <v>0</v>
      </c>
      <c r="BD43" s="57">
        <f t="shared" si="28"/>
        <v>0</v>
      </c>
      <c r="BE43" s="57">
        <f t="shared" si="28"/>
        <v>0</v>
      </c>
      <c r="BF43" s="57">
        <f t="shared" si="28"/>
        <v>0</v>
      </c>
      <c r="BG43" s="176">
        <f t="shared" si="8"/>
        <v>84</v>
      </c>
    </row>
    <row r="44" spans="1:59" x14ac:dyDescent="0.25">
      <c r="A44" s="258"/>
      <c r="B44" s="240"/>
      <c r="C44" s="250"/>
      <c r="D44" s="9" t="s">
        <v>56</v>
      </c>
      <c r="E44" s="9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0</v>
      </c>
      <c r="S44" s="172">
        <v>0</v>
      </c>
      <c r="T44" s="172">
        <v>0</v>
      </c>
      <c r="U44" s="172">
        <v>0</v>
      </c>
      <c r="V44" s="47">
        <v>0</v>
      </c>
      <c r="W44" s="56">
        <v>0</v>
      </c>
      <c r="X44" s="56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0</v>
      </c>
      <c r="AF44" s="172">
        <v>0</v>
      </c>
      <c r="AG44" s="172">
        <v>0</v>
      </c>
      <c r="AH44" s="172">
        <v>0</v>
      </c>
      <c r="AI44" s="172">
        <v>0</v>
      </c>
      <c r="AJ44" s="172">
        <v>0</v>
      </c>
      <c r="AK44" s="172">
        <v>0</v>
      </c>
      <c r="AL44" s="172">
        <v>0</v>
      </c>
      <c r="AM44" s="172">
        <v>0</v>
      </c>
      <c r="AN44" s="172">
        <v>0</v>
      </c>
      <c r="AO44" s="172">
        <v>0</v>
      </c>
      <c r="AP44" s="172">
        <v>0</v>
      </c>
      <c r="AQ44" s="172">
        <v>0</v>
      </c>
      <c r="AR44" s="172">
        <v>0</v>
      </c>
      <c r="AS44" s="172">
        <v>0</v>
      </c>
      <c r="AT44" s="172">
        <v>0</v>
      </c>
      <c r="AU44" s="172">
        <v>0</v>
      </c>
      <c r="AV44" s="32">
        <v>0</v>
      </c>
      <c r="AW44" s="47">
        <v>0</v>
      </c>
      <c r="AX44" s="56">
        <v>0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47">
        <v>0</v>
      </c>
    </row>
    <row r="45" spans="1:59" s="36" customFormat="1" x14ac:dyDescent="0.25">
      <c r="A45" s="258"/>
      <c r="B45" s="255" t="s">
        <v>93</v>
      </c>
      <c r="C45" s="256" t="s">
        <v>94</v>
      </c>
      <c r="D45" s="59" t="s">
        <v>55</v>
      </c>
      <c r="E45" s="59">
        <f>E47+E49</f>
        <v>4</v>
      </c>
      <c r="F45" s="225">
        <f t="shared" ref="F45:BG45" si="29">F47+F49</f>
        <v>4</v>
      </c>
      <c r="G45" s="225">
        <f t="shared" si="29"/>
        <v>4</v>
      </c>
      <c r="H45" s="225">
        <f t="shared" si="29"/>
        <v>4</v>
      </c>
      <c r="I45" s="225">
        <f t="shared" si="29"/>
        <v>4</v>
      </c>
      <c r="J45" s="225">
        <f t="shared" si="29"/>
        <v>4</v>
      </c>
      <c r="K45" s="225">
        <f t="shared" si="29"/>
        <v>4</v>
      </c>
      <c r="L45" s="225">
        <f t="shared" si="29"/>
        <v>4</v>
      </c>
      <c r="M45" s="225">
        <f t="shared" si="29"/>
        <v>4</v>
      </c>
      <c r="N45" s="225">
        <f t="shared" si="29"/>
        <v>4</v>
      </c>
      <c r="O45" s="225">
        <f t="shared" si="29"/>
        <v>4</v>
      </c>
      <c r="P45" s="225">
        <f t="shared" si="29"/>
        <v>4</v>
      </c>
      <c r="Q45" s="225">
        <f t="shared" si="29"/>
        <v>4</v>
      </c>
      <c r="R45" s="225">
        <f t="shared" si="29"/>
        <v>4</v>
      </c>
      <c r="S45" s="225">
        <f t="shared" si="29"/>
        <v>4</v>
      </c>
      <c r="T45" s="225">
        <f t="shared" si="29"/>
        <v>5</v>
      </c>
      <c r="U45" s="225">
        <f t="shared" si="29"/>
        <v>5</v>
      </c>
      <c r="V45" s="225">
        <f t="shared" si="29"/>
        <v>70</v>
      </c>
      <c r="W45" s="225">
        <f t="shared" si="29"/>
        <v>0</v>
      </c>
      <c r="X45" s="225">
        <f t="shared" si="29"/>
        <v>0</v>
      </c>
      <c r="Y45" s="225">
        <f t="shared" si="29"/>
        <v>3</v>
      </c>
      <c r="Z45" s="225">
        <f t="shared" si="29"/>
        <v>3</v>
      </c>
      <c r="AA45" s="225">
        <f t="shared" si="29"/>
        <v>3</v>
      </c>
      <c r="AB45" s="225">
        <f t="shared" si="29"/>
        <v>3</v>
      </c>
      <c r="AC45" s="225">
        <f t="shared" si="29"/>
        <v>3</v>
      </c>
      <c r="AD45" s="225">
        <f t="shared" si="29"/>
        <v>3</v>
      </c>
      <c r="AE45" s="225">
        <f t="shared" si="29"/>
        <v>3</v>
      </c>
      <c r="AF45" s="225">
        <f t="shared" si="29"/>
        <v>3</v>
      </c>
      <c r="AG45" s="225">
        <f t="shared" si="29"/>
        <v>3</v>
      </c>
      <c r="AH45" s="225">
        <f t="shared" si="29"/>
        <v>3</v>
      </c>
      <c r="AI45" s="225">
        <f t="shared" si="29"/>
        <v>3</v>
      </c>
      <c r="AJ45" s="225">
        <f t="shared" si="29"/>
        <v>3</v>
      </c>
      <c r="AK45" s="225">
        <f t="shared" si="29"/>
        <v>3</v>
      </c>
      <c r="AL45" s="225">
        <f t="shared" si="29"/>
        <v>3</v>
      </c>
      <c r="AM45" s="225">
        <f t="shared" si="29"/>
        <v>3</v>
      </c>
      <c r="AN45" s="225">
        <f t="shared" si="29"/>
        <v>3</v>
      </c>
      <c r="AO45" s="225">
        <f t="shared" si="29"/>
        <v>3</v>
      </c>
      <c r="AP45" s="225">
        <f t="shared" si="29"/>
        <v>3</v>
      </c>
      <c r="AQ45" s="225">
        <f t="shared" si="29"/>
        <v>1</v>
      </c>
      <c r="AR45" s="225">
        <f t="shared" si="29"/>
        <v>1</v>
      </c>
      <c r="AS45" s="225">
        <f t="shared" si="29"/>
        <v>1</v>
      </c>
      <c r="AT45" s="225">
        <f t="shared" si="29"/>
        <v>1</v>
      </c>
      <c r="AU45" s="225">
        <f t="shared" si="29"/>
        <v>1</v>
      </c>
      <c r="AV45" s="225">
        <f t="shared" si="29"/>
        <v>0</v>
      </c>
      <c r="AW45" s="225">
        <f t="shared" si="29"/>
        <v>59</v>
      </c>
      <c r="AX45" s="225">
        <f t="shared" si="29"/>
        <v>0</v>
      </c>
      <c r="AY45" s="225">
        <f t="shared" si="29"/>
        <v>0</v>
      </c>
      <c r="AZ45" s="225">
        <f t="shared" si="29"/>
        <v>0</v>
      </c>
      <c r="BA45" s="225">
        <f t="shared" si="29"/>
        <v>0</v>
      </c>
      <c r="BB45" s="225">
        <f t="shared" si="29"/>
        <v>0</v>
      </c>
      <c r="BC45" s="225">
        <f t="shared" si="29"/>
        <v>0</v>
      </c>
      <c r="BD45" s="225">
        <f t="shared" si="29"/>
        <v>0</v>
      </c>
      <c r="BE45" s="225">
        <f t="shared" si="29"/>
        <v>0</v>
      </c>
      <c r="BF45" s="225">
        <f t="shared" si="29"/>
        <v>0</v>
      </c>
      <c r="BG45" s="225">
        <f t="shared" si="29"/>
        <v>129</v>
      </c>
    </row>
    <row r="46" spans="1:59" s="70" customFormat="1" x14ac:dyDescent="0.25">
      <c r="A46" s="258"/>
      <c r="B46" s="255"/>
      <c r="C46" s="257"/>
      <c r="D46" s="28" t="s">
        <v>56</v>
      </c>
      <c r="E46" s="28">
        <f>E48+E50</f>
        <v>0</v>
      </c>
      <c r="F46" s="28">
        <f t="shared" ref="F46:BG46" si="30">F48+F50</f>
        <v>0</v>
      </c>
      <c r="G46" s="28">
        <f t="shared" si="30"/>
        <v>0</v>
      </c>
      <c r="H46" s="28">
        <f t="shared" si="30"/>
        <v>0</v>
      </c>
      <c r="I46" s="28">
        <f t="shared" si="30"/>
        <v>0</v>
      </c>
      <c r="J46" s="28">
        <f t="shared" si="30"/>
        <v>0</v>
      </c>
      <c r="K46" s="28">
        <f t="shared" si="30"/>
        <v>0</v>
      </c>
      <c r="L46" s="28">
        <f t="shared" si="30"/>
        <v>0</v>
      </c>
      <c r="M46" s="28">
        <f t="shared" si="30"/>
        <v>0</v>
      </c>
      <c r="N46" s="28">
        <f t="shared" si="30"/>
        <v>0</v>
      </c>
      <c r="O46" s="28">
        <f t="shared" si="30"/>
        <v>0</v>
      </c>
      <c r="P46" s="28">
        <f t="shared" si="30"/>
        <v>0</v>
      </c>
      <c r="Q46" s="28">
        <f t="shared" si="30"/>
        <v>0</v>
      </c>
      <c r="R46" s="28">
        <f t="shared" si="30"/>
        <v>0</v>
      </c>
      <c r="S46" s="28">
        <f t="shared" si="30"/>
        <v>0</v>
      </c>
      <c r="T46" s="28">
        <f t="shared" si="30"/>
        <v>0</v>
      </c>
      <c r="U46" s="28">
        <f t="shared" si="30"/>
        <v>0</v>
      </c>
      <c r="V46" s="28">
        <f t="shared" si="30"/>
        <v>0</v>
      </c>
      <c r="W46" s="28">
        <f t="shared" si="30"/>
        <v>0</v>
      </c>
      <c r="X46" s="28">
        <f t="shared" si="30"/>
        <v>0</v>
      </c>
      <c r="Y46" s="28">
        <f t="shared" si="30"/>
        <v>0</v>
      </c>
      <c r="Z46" s="28">
        <f t="shared" si="30"/>
        <v>0</v>
      </c>
      <c r="AA46" s="28">
        <f t="shared" si="30"/>
        <v>0</v>
      </c>
      <c r="AB46" s="28">
        <f t="shared" si="30"/>
        <v>0</v>
      </c>
      <c r="AC46" s="28">
        <f t="shared" si="30"/>
        <v>0</v>
      </c>
      <c r="AD46" s="28">
        <f t="shared" si="30"/>
        <v>0</v>
      </c>
      <c r="AE46" s="28">
        <f t="shared" si="30"/>
        <v>0</v>
      </c>
      <c r="AF46" s="28">
        <f t="shared" si="30"/>
        <v>0</v>
      </c>
      <c r="AG46" s="28">
        <f t="shared" si="30"/>
        <v>0</v>
      </c>
      <c r="AH46" s="28">
        <f t="shared" si="30"/>
        <v>0</v>
      </c>
      <c r="AI46" s="28">
        <f t="shared" si="30"/>
        <v>0</v>
      </c>
      <c r="AJ46" s="28">
        <f t="shared" si="30"/>
        <v>0</v>
      </c>
      <c r="AK46" s="28">
        <f t="shared" si="30"/>
        <v>0</v>
      </c>
      <c r="AL46" s="28">
        <f t="shared" si="30"/>
        <v>0</v>
      </c>
      <c r="AM46" s="28">
        <f t="shared" si="30"/>
        <v>0</v>
      </c>
      <c r="AN46" s="28">
        <f t="shared" si="30"/>
        <v>0</v>
      </c>
      <c r="AO46" s="28">
        <f t="shared" si="30"/>
        <v>0</v>
      </c>
      <c r="AP46" s="28">
        <f t="shared" si="30"/>
        <v>0</v>
      </c>
      <c r="AQ46" s="28">
        <f t="shared" si="30"/>
        <v>0</v>
      </c>
      <c r="AR46" s="28">
        <f t="shared" si="30"/>
        <v>0</v>
      </c>
      <c r="AS46" s="28">
        <f t="shared" si="30"/>
        <v>0</v>
      </c>
      <c r="AT46" s="28">
        <f t="shared" si="30"/>
        <v>0</v>
      </c>
      <c r="AU46" s="28">
        <f t="shared" si="30"/>
        <v>0</v>
      </c>
      <c r="AV46" s="28">
        <f t="shared" si="30"/>
        <v>0</v>
      </c>
      <c r="AW46" s="28">
        <f t="shared" si="30"/>
        <v>0</v>
      </c>
      <c r="AX46" s="28">
        <f t="shared" si="30"/>
        <v>0</v>
      </c>
      <c r="AY46" s="28">
        <f t="shared" si="30"/>
        <v>0</v>
      </c>
      <c r="AZ46" s="28">
        <f t="shared" si="30"/>
        <v>0</v>
      </c>
      <c r="BA46" s="28">
        <f t="shared" si="30"/>
        <v>0</v>
      </c>
      <c r="BB46" s="28">
        <f t="shared" si="30"/>
        <v>0</v>
      </c>
      <c r="BC46" s="28">
        <f t="shared" si="30"/>
        <v>0</v>
      </c>
      <c r="BD46" s="28">
        <f t="shared" si="30"/>
        <v>0</v>
      </c>
      <c r="BE46" s="28">
        <f t="shared" si="30"/>
        <v>0</v>
      </c>
      <c r="BF46" s="28">
        <f t="shared" si="30"/>
        <v>0</v>
      </c>
      <c r="BG46" s="28">
        <f t="shared" si="30"/>
        <v>0</v>
      </c>
    </row>
    <row r="47" spans="1:59" s="36" customFormat="1" x14ac:dyDescent="0.25">
      <c r="A47" s="258"/>
      <c r="B47" s="240" t="s">
        <v>120</v>
      </c>
      <c r="C47" s="249" t="s">
        <v>160</v>
      </c>
      <c r="D47" s="61" t="s">
        <v>55</v>
      </c>
      <c r="E47" s="20">
        <v>2</v>
      </c>
      <c r="F47" s="20">
        <v>2</v>
      </c>
      <c r="G47" s="20">
        <v>2</v>
      </c>
      <c r="H47" s="20">
        <v>2</v>
      </c>
      <c r="I47" s="20">
        <v>2</v>
      </c>
      <c r="J47" s="20">
        <v>2</v>
      </c>
      <c r="K47" s="20">
        <v>2</v>
      </c>
      <c r="L47" s="20">
        <v>2</v>
      </c>
      <c r="M47" s="20">
        <v>2</v>
      </c>
      <c r="N47" s="20">
        <v>2</v>
      </c>
      <c r="O47" s="20">
        <v>2</v>
      </c>
      <c r="P47" s="20">
        <v>2</v>
      </c>
      <c r="Q47" s="20">
        <v>2</v>
      </c>
      <c r="R47" s="20">
        <v>2</v>
      </c>
      <c r="S47" s="20">
        <v>2</v>
      </c>
      <c r="T47" s="20">
        <v>2</v>
      </c>
      <c r="U47" s="20">
        <v>2</v>
      </c>
      <c r="V47" s="49">
        <f>SUM(E47:U47)</f>
        <v>34</v>
      </c>
      <c r="W47" s="57">
        <v>0</v>
      </c>
      <c r="X47" s="57">
        <v>0</v>
      </c>
      <c r="Y47" s="61">
        <v>1</v>
      </c>
      <c r="Z47" s="61">
        <v>1</v>
      </c>
      <c r="AA47" s="61">
        <v>1</v>
      </c>
      <c r="AB47" s="61">
        <v>1</v>
      </c>
      <c r="AC47" s="61">
        <v>1</v>
      </c>
      <c r="AD47" s="61">
        <v>1</v>
      </c>
      <c r="AE47" s="61">
        <v>1</v>
      </c>
      <c r="AF47" s="61">
        <v>1</v>
      </c>
      <c r="AG47" s="61">
        <v>1</v>
      </c>
      <c r="AH47" s="61">
        <v>1</v>
      </c>
      <c r="AI47" s="61">
        <v>1</v>
      </c>
      <c r="AJ47" s="61">
        <v>1</v>
      </c>
      <c r="AK47" s="61">
        <v>1</v>
      </c>
      <c r="AL47" s="61">
        <v>1</v>
      </c>
      <c r="AM47" s="61">
        <v>1</v>
      </c>
      <c r="AN47" s="61">
        <v>1</v>
      </c>
      <c r="AO47" s="61">
        <v>1</v>
      </c>
      <c r="AP47" s="61">
        <v>1</v>
      </c>
      <c r="AQ47" s="61">
        <v>1</v>
      </c>
      <c r="AR47" s="61">
        <v>1</v>
      </c>
      <c r="AS47" s="61">
        <v>1</v>
      </c>
      <c r="AT47" s="61">
        <v>1</v>
      </c>
      <c r="AU47" s="61">
        <v>1</v>
      </c>
      <c r="AV47" s="31">
        <v>0</v>
      </c>
      <c r="AW47" s="49">
        <f>SUM(W47:AV47)</f>
        <v>23</v>
      </c>
      <c r="AX47" s="57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7">
        <v>0</v>
      </c>
      <c r="BE47" s="57">
        <v>0</v>
      </c>
      <c r="BF47" s="57">
        <v>0</v>
      </c>
      <c r="BG47" s="49">
        <f t="shared" ref="BG47:BG50" si="31">V47+AW47</f>
        <v>57</v>
      </c>
    </row>
    <row r="48" spans="1:59" s="1" customFormat="1" x14ac:dyDescent="0.25">
      <c r="A48" s="258"/>
      <c r="B48" s="240"/>
      <c r="C48" s="250"/>
      <c r="D48" s="58" t="s">
        <v>56</v>
      </c>
      <c r="E48" s="62">
        <v>0</v>
      </c>
      <c r="F48" s="175">
        <v>0</v>
      </c>
      <c r="G48" s="175">
        <v>0</v>
      </c>
      <c r="H48" s="175">
        <v>0</v>
      </c>
      <c r="I48" s="175">
        <v>0</v>
      </c>
      <c r="J48" s="175">
        <v>0</v>
      </c>
      <c r="K48" s="175">
        <v>0</v>
      </c>
      <c r="L48" s="175">
        <v>0</v>
      </c>
      <c r="M48" s="175">
        <v>0</v>
      </c>
      <c r="N48" s="175">
        <v>0</v>
      </c>
      <c r="O48" s="175">
        <v>0</v>
      </c>
      <c r="P48" s="175">
        <v>0</v>
      </c>
      <c r="Q48" s="175">
        <v>0</v>
      </c>
      <c r="R48" s="175">
        <v>0</v>
      </c>
      <c r="S48" s="175">
        <v>0</v>
      </c>
      <c r="T48" s="175">
        <v>0</v>
      </c>
      <c r="U48" s="175">
        <v>0</v>
      </c>
      <c r="V48" s="47">
        <v>0</v>
      </c>
      <c r="W48" s="56">
        <v>0</v>
      </c>
      <c r="X48" s="56">
        <v>0</v>
      </c>
      <c r="Y48" s="175">
        <v>0</v>
      </c>
      <c r="Z48" s="175">
        <v>0</v>
      </c>
      <c r="AA48" s="175">
        <v>0</v>
      </c>
      <c r="AB48" s="175">
        <v>0</v>
      </c>
      <c r="AC48" s="175">
        <v>0</v>
      </c>
      <c r="AD48" s="175">
        <v>0</v>
      </c>
      <c r="AE48" s="175">
        <v>0</v>
      </c>
      <c r="AF48" s="175">
        <v>0</v>
      </c>
      <c r="AG48" s="175">
        <v>0</v>
      </c>
      <c r="AH48" s="175">
        <v>0</v>
      </c>
      <c r="AI48" s="175">
        <v>0</v>
      </c>
      <c r="AJ48" s="175">
        <v>0</v>
      </c>
      <c r="AK48" s="175">
        <v>0</v>
      </c>
      <c r="AL48" s="175">
        <v>0</v>
      </c>
      <c r="AM48" s="175">
        <v>0</v>
      </c>
      <c r="AN48" s="175">
        <v>0</v>
      </c>
      <c r="AO48" s="175">
        <v>0</v>
      </c>
      <c r="AP48" s="175">
        <v>0</v>
      </c>
      <c r="AQ48" s="175">
        <v>0</v>
      </c>
      <c r="AR48" s="175">
        <v>0</v>
      </c>
      <c r="AS48" s="175">
        <v>0</v>
      </c>
      <c r="AT48" s="175">
        <v>0</v>
      </c>
      <c r="AU48" s="175">
        <v>0</v>
      </c>
      <c r="AV48" s="32">
        <v>0</v>
      </c>
      <c r="AW48" s="49">
        <f t="shared" ref="AW48:AW50" si="32">SUM(W48:AV48)</f>
        <v>0</v>
      </c>
      <c r="AX48" s="56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49">
        <f t="shared" si="31"/>
        <v>0</v>
      </c>
    </row>
    <row r="49" spans="1:59" s="1" customFormat="1" x14ac:dyDescent="0.25">
      <c r="A49" s="258"/>
      <c r="B49" s="240" t="s">
        <v>135</v>
      </c>
      <c r="C49" s="241" t="s">
        <v>189</v>
      </c>
      <c r="D49" s="174" t="s">
        <v>55</v>
      </c>
      <c r="E49" s="20">
        <v>2</v>
      </c>
      <c r="F49" s="20">
        <v>2</v>
      </c>
      <c r="G49" s="20">
        <v>2</v>
      </c>
      <c r="H49" s="20">
        <v>2</v>
      </c>
      <c r="I49" s="20">
        <v>2</v>
      </c>
      <c r="J49" s="20">
        <v>2</v>
      </c>
      <c r="K49" s="20">
        <v>2</v>
      </c>
      <c r="L49" s="20">
        <v>2</v>
      </c>
      <c r="M49" s="20">
        <v>2</v>
      </c>
      <c r="N49" s="20">
        <v>2</v>
      </c>
      <c r="O49" s="20">
        <v>2</v>
      </c>
      <c r="P49" s="20">
        <v>2</v>
      </c>
      <c r="Q49" s="20">
        <v>2</v>
      </c>
      <c r="R49" s="20">
        <v>2</v>
      </c>
      <c r="S49" s="20">
        <v>2</v>
      </c>
      <c r="T49" s="20">
        <v>3</v>
      </c>
      <c r="U49" s="20">
        <v>3</v>
      </c>
      <c r="V49" s="192">
        <f>SUM(E49:U49)</f>
        <v>36</v>
      </c>
      <c r="W49" s="56">
        <v>0</v>
      </c>
      <c r="X49" s="56">
        <v>0</v>
      </c>
      <c r="Y49" s="175">
        <v>2</v>
      </c>
      <c r="Z49" s="226">
        <v>2</v>
      </c>
      <c r="AA49" s="226">
        <v>2</v>
      </c>
      <c r="AB49" s="226">
        <v>2</v>
      </c>
      <c r="AC49" s="226">
        <v>2</v>
      </c>
      <c r="AD49" s="226">
        <v>2</v>
      </c>
      <c r="AE49" s="226">
        <v>2</v>
      </c>
      <c r="AF49" s="226">
        <v>2</v>
      </c>
      <c r="AG49" s="226">
        <v>2</v>
      </c>
      <c r="AH49" s="226">
        <v>2</v>
      </c>
      <c r="AI49" s="226">
        <v>2</v>
      </c>
      <c r="AJ49" s="226">
        <v>2</v>
      </c>
      <c r="AK49" s="226">
        <v>2</v>
      </c>
      <c r="AL49" s="226">
        <v>2</v>
      </c>
      <c r="AM49" s="226">
        <v>2</v>
      </c>
      <c r="AN49" s="226">
        <v>2</v>
      </c>
      <c r="AO49" s="226">
        <v>2</v>
      </c>
      <c r="AP49" s="226">
        <v>2</v>
      </c>
      <c r="AQ49" s="175">
        <v>0</v>
      </c>
      <c r="AR49" s="175">
        <v>0</v>
      </c>
      <c r="AS49" s="175">
        <v>0</v>
      </c>
      <c r="AT49" s="175">
        <v>0</v>
      </c>
      <c r="AU49" s="175">
        <v>0</v>
      </c>
      <c r="AV49" s="32">
        <v>0</v>
      </c>
      <c r="AW49" s="49">
        <f t="shared" si="32"/>
        <v>36</v>
      </c>
      <c r="AX49" s="56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56">
        <v>0</v>
      </c>
      <c r="BG49" s="49">
        <f t="shared" si="31"/>
        <v>72</v>
      </c>
    </row>
    <row r="50" spans="1:59" s="1" customFormat="1" x14ac:dyDescent="0.25">
      <c r="A50" s="258"/>
      <c r="B50" s="240"/>
      <c r="C50" s="242"/>
      <c r="D50" s="172" t="s">
        <v>56</v>
      </c>
      <c r="E50" s="175">
        <v>0</v>
      </c>
      <c r="F50" s="175">
        <v>0</v>
      </c>
      <c r="G50" s="175">
        <v>0</v>
      </c>
      <c r="H50" s="175">
        <v>0</v>
      </c>
      <c r="I50" s="175">
        <v>0</v>
      </c>
      <c r="J50" s="175">
        <v>0</v>
      </c>
      <c r="K50" s="175">
        <v>0</v>
      </c>
      <c r="L50" s="175">
        <v>0</v>
      </c>
      <c r="M50" s="175">
        <v>0</v>
      </c>
      <c r="N50" s="175">
        <v>0</v>
      </c>
      <c r="O50" s="175">
        <v>0</v>
      </c>
      <c r="P50" s="175">
        <v>0</v>
      </c>
      <c r="Q50" s="175">
        <v>0</v>
      </c>
      <c r="R50" s="175">
        <v>0</v>
      </c>
      <c r="S50" s="175">
        <v>0</v>
      </c>
      <c r="T50" s="175">
        <v>0</v>
      </c>
      <c r="U50" s="175">
        <v>0</v>
      </c>
      <c r="V50" s="47">
        <v>0</v>
      </c>
      <c r="W50" s="56">
        <v>0</v>
      </c>
      <c r="X50" s="56">
        <v>0</v>
      </c>
      <c r="Y50" s="175">
        <v>0</v>
      </c>
      <c r="Z50" s="175">
        <v>0</v>
      </c>
      <c r="AA50" s="175">
        <v>0</v>
      </c>
      <c r="AB50" s="175">
        <v>0</v>
      </c>
      <c r="AC50" s="175">
        <v>0</v>
      </c>
      <c r="AD50" s="175">
        <v>0</v>
      </c>
      <c r="AE50" s="175">
        <v>0</v>
      </c>
      <c r="AF50" s="175">
        <v>0</v>
      </c>
      <c r="AG50" s="175">
        <v>0</v>
      </c>
      <c r="AH50" s="175">
        <v>0</v>
      </c>
      <c r="AI50" s="175">
        <v>0</v>
      </c>
      <c r="AJ50" s="175">
        <v>0</v>
      </c>
      <c r="AK50" s="175">
        <v>0</v>
      </c>
      <c r="AL50" s="175">
        <v>0</v>
      </c>
      <c r="AM50" s="175">
        <v>0</v>
      </c>
      <c r="AN50" s="175">
        <v>0</v>
      </c>
      <c r="AO50" s="175">
        <v>0</v>
      </c>
      <c r="AP50" s="175">
        <v>0</v>
      </c>
      <c r="AQ50" s="175">
        <v>0</v>
      </c>
      <c r="AR50" s="175">
        <v>0</v>
      </c>
      <c r="AS50" s="175">
        <v>0</v>
      </c>
      <c r="AT50" s="175">
        <v>0</v>
      </c>
      <c r="AU50" s="175">
        <v>0</v>
      </c>
      <c r="AV50" s="32">
        <v>0</v>
      </c>
      <c r="AW50" s="49">
        <f t="shared" si="32"/>
        <v>0</v>
      </c>
      <c r="AX50" s="56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49">
        <f t="shared" si="31"/>
        <v>0</v>
      </c>
    </row>
    <row r="51" spans="1:59" s="36" customFormat="1" ht="15" customHeight="1" x14ac:dyDescent="0.25">
      <c r="A51" s="258"/>
      <c r="B51" s="251" t="s">
        <v>64</v>
      </c>
      <c r="C51" s="253" t="s">
        <v>121</v>
      </c>
      <c r="D51" s="60" t="s">
        <v>55</v>
      </c>
      <c r="E51" s="60">
        <f>E53+E55+E57+E59</f>
        <v>5</v>
      </c>
      <c r="F51" s="173">
        <f t="shared" ref="F51:BG51" si="33">F53+F55+F57+F59</f>
        <v>5</v>
      </c>
      <c r="G51" s="173">
        <f t="shared" si="33"/>
        <v>5</v>
      </c>
      <c r="H51" s="173">
        <f t="shared" si="33"/>
        <v>5</v>
      </c>
      <c r="I51" s="173">
        <f t="shared" si="33"/>
        <v>5</v>
      </c>
      <c r="J51" s="173">
        <f t="shared" si="33"/>
        <v>5</v>
      </c>
      <c r="K51" s="173">
        <f t="shared" si="33"/>
        <v>5</v>
      </c>
      <c r="L51" s="173">
        <f t="shared" si="33"/>
        <v>5</v>
      </c>
      <c r="M51" s="173">
        <f t="shared" si="33"/>
        <v>5</v>
      </c>
      <c r="N51" s="173">
        <f t="shared" si="33"/>
        <v>5</v>
      </c>
      <c r="O51" s="173">
        <f t="shared" si="33"/>
        <v>5</v>
      </c>
      <c r="P51" s="224">
        <f t="shared" si="33"/>
        <v>5</v>
      </c>
      <c r="Q51" s="224">
        <f t="shared" si="33"/>
        <v>5</v>
      </c>
      <c r="R51" s="224">
        <f t="shared" si="33"/>
        <v>5</v>
      </c>
      <c r="S51" s="224">
        <f t="shared" si="33"/>
        <v>3</v>
      </c>
      <c r="T51" s="224">
        <f t="shared" si="33"/>
        <v>3</v>
      </c>
      <c r="U51" s="224">
        <f t="shared" si="33"/>
        <v>1</v>
      </c>
      <c r="V51" s="173">
        <f t="shared" si="33"/>
        <v>77</v>
      </c>
      <c r="W51" s="173">
        <f t="shared" si="33"/>
        <v>0</v>
      </c>
      <c r="X51" s="173">
        <f t="shared" si="33"/>
        <v>0</v>
      </c>
      <c r="Y51" s="173">
        <f>Y53+Y55+Y57+Y59</f>
        <v>4</v>
      </c>
      <c r="Z51" s="173">
        <f t="shared" ref="Z51:BF51" si="34">Z53+Z55+Z57+Z59</f>
        <v>4</v>
      </c>
      <c r="AA51" s="173">
        <f t="shared" si="34"/>
        <v>4</v>
      </c>
      <c r="AB51" s="173">
        <f t="shared" si="34"/>
        <v>4</v>
      </c>
      <c r="AC51" s="173">
        <f t="shared" si="34"/>
        <v>4</v>
      </c>
      <c r="AD51" s="173">
        <f t="shared" si="34"/>
        <v>4</v>
      </c>
      <c r="AE51" s="173">
        <f t="shared" si="34"/>
        <v>4</v>
      </c>
      <c r="AF51" s="173">
        <f t="shared" si="34"/>
        <v>4</v>
      </c>
      <c r="AG51" s="173">
        <f t="shared" si="34"/>
        <v>4</v>
      </c>
      <c r="AH51" s="173">
        <f t="shared" si="34"/>
        <v>4</v>
      </c>
      <c r="AI51" s="173">
        <f t="shared" si="34"/>
        <v>4</v>
      </c>
      <c r="AJ51" s="173">
        <f t="shared" si="34"/>
        <v>4</v>
      </c>
      <c r="AK51" s="173">
        <f t="shared" si="34"/>
        <v>4</v>
      </c>
      <c r="AL51" s="173">
        <f t="shared" si="34"/>
        <v>4</v>
      </c>
      <c r="AM51" s="173">
        <f t="shared" si="34"/>
        <v>4</v>
      </c>
      <c r="AN51" s="173">
        <f t="shared" si="34"/>
        <v>4</v>
      </c>
      <c r="AO51" s="173">
        <f t="shared" si="34"/>
        <v>4</v>
      </c>
      <c r="AP51" s="173">
        <f t="shared" si="34"/>
        <v>4</v>
      </c>
      <c r="AQ51" s="173">
        <f t="shared" si="34"/>
        <v>4</v>
      </c>
      <c r="AR51" s="173">
        <f t="shared" si="34"/>
        <v>3</v>
      </c>
      <c r="AS51" s="173">
        <f t="shared" si="34"/>
        <v>3</v>
      </c>
      <c r="AT51" s="173">
        <f t="shared" si="34"/>
        <v>1</v>
      </c>
      <c r="AU51" s="173">
        <f t="shared" si="34"/>
        <v>0</v>
      </c>
      <c r="AV51" s="173">
        <f t="shared" si="34"/>
        <v>0</v>
      </c>
      <c r="AW51" s="173">
        <f t="shared" si="34"/>
        <v>83</v>
      </c>
      <c r="AX51" s="173">
        <f t="shared" si="34"/>
        <v>0</v>
      </c>
      <c r="AY51" s="173">
        <f t="shared" si="34"/>
        <v>0</v>
      </c>
      <c r="AZ51" s="173">
        <f t="shared" si="34"/>
        <v>0</v>
      </c>
      <c r="BA51" s="173">
        <f t="shared" si="34"/>
        <v>0</v>
      </c>
      <c r="BB51" s="173">
        <f t="shared" si="34"/>
        <v>0</v>
      </c>
      <c r="BC51" s="173">
        <f t="shared" si="34"/>
        <v>0</v>
      </c>
      <c r="BD51" s="173">
        <f t="shared" si="34"/>
        <v>0</v>
      </c>
      <c r="BE51" s="173">
        <f t="shared" si="34"/>
        <v>0</v>
      </c>
      <c r="BF51" s="173">
        <f t="shared" si="34"/>
        <v>0</v>
      </c>
      <c r="BG51" s="173">
        <f t="shared" si="33"/>
        <v>160</v>
      </c>
    </row>
    <row r="52" spans="1:59" s="70" customFormat="1" x14ac:dyDescent="0.25">
      <c r="A52" s="258"/>
      <c r="B52" s="252"/>
      <c r="C52" s="254"/>
      <c r="D52" s="51" t="s">
        <v>56</v>
      </c>
      <c r="E52" s="51">
        <f>E54+E56+E58+E60</f>
        <v>0</v>
      </c>
      <c r="F52" s="51">
        <f t="shared" ref="F52:BG52" si="35">F54+F56+F58+F60</f>
        <v>0</v>
      </c>
      <c r="G52" s="51">
        <f t="shared" si="35"/>
        <v>0</v>
      </c>
      <c r="H52" s="51">
        <f t="shared" si="35"/>
        <v>0</v>
      </c>
      <c r="I52" s="51">
        <f t="shared" si="35"/>
        <v>0</v>
      </c>
      <c r="J52" s="51">
        <f t="shared" si="35"/>
        <v>0</v>
      </c>
      <c r="K52" s="51">
        <f t="shared" si="35"/>
        <v>0</v>
      </c>
      <c r="L52" s="51">
        <f t="shared" si="35"/>
        <v>0</v>
      </c>
      <c r="M52" s="51">
        <f t="shared" si="35"/>
        <v>0</v>
      </c>
      <c r="N52" s="51">
        <f t="shared" si="35"/>
        <v>0</v>
      </c>
      <c r="O52" s="51">
        <f t="shared" si="35"/>
        <v>0</v>
      </c>
      <c r="P52" s="51">
        <f t="shared" si="35"/>
        <v>0</v>
      </c>
      <c r="Q52" s="51">
        <f t="shared" si="35"/>
        <v>0</v>
      </c>
      <c r="R52" s="51">
        <f t="shared" si="35"/>
        <v>0</v>
      </c>
      <c r="S52" s="51">
        <f t="shared" si="35"/>
        <v>2</v>
      </c>
      <c r="T52" s="51">
        <f t="shared" si="35"/>
        <v>0</v>
      </c>
      <c r="U52" s="51">
        <f t="shared" si="35"/>
        <v>2</v>
      </c>
      <c r="V52" s="51">
        <f t="shared" si="35"/>
        <v>4</v>
      </c>
      <c r="W52" s="51">
        <f t="shared" si="35"/>
        <v>0</v>
      </c>
      <c r="X52" s="51">
        <f t="shared" si="35"/>
        <v>0</v>
      </c>
      <c r="Y52" s="51">
        <f>Y54+Y56+Y58+Y60</f>
        <v>0</v>
      </c>
      <c r="Z52" s="51">
        <f t="shared" si="35"/>
        <v>0</v>
      </c>
      <c r="AA52" s="51">
        <f t="shared" si="35"/>
        <v>0</v>
      </c>
      <c r="AB52" s="51">
        <f t="shared" si="35"/>
        <v>0</v>
      </c>
      <c r="AC52" s="51">
        <f t="shared" si="35"/>
        <v>0</v>
      </c>
      <c r="AD52" s="51">
        <f t="shared" si="35"/>
        <v>0</v>
      </c>
      <c r="AE52" s="51">
        <f t="shared" si="35"/>
        <v>0</v>
      </c>
      <c r="AF52" s="51">
        <f t="shared" si="35"/>
        <v>0</v>
      </c>
      <c r="AG52" s="51">
        <f t="shared" si="35"/>
        <v>0</v>
      </c>
      <c r="AH52" s="51">
        <f t="shared" si="35"/>
        <v>0</v>
      </c>
      <c r="AI52" s="51">
        <f t="shared" si="35"/>
        <v>0</v>
      </c>
      <c r="AJ52" s="51">
        <f t="shared" si="35"/>
        <v>0</v>
      </c>
      <c r="AK52" s="51">
        <f t="shared" si="35"/>
        <v>0</v>
      </c>
      <c r="AL52" s="51">
        <f t="shared" si="35"/>
        <v>0</v>
      </c>
      <c r="AM52" s="51">
        <f t="shared" si="35"/>
        <v>0</v>
      </c>
      <c r="AN52" s="51">
        <f t="shared" si="35"/>
        <v>0</v>
      </c>
      <c r="AO52" s="51">
        <f t="shared" si="35"/>
        <v>0</v>
      </c>
      <c r="AP52" s="51">
        <f t="shared" si="35"/>
        <v>0</v>
      </c>
      <c r="AQ52" s="51">
        <f t="shared" si="35"/>
        <v>0</v>
      </c>
      <c r="AR52" s="51">
        <f t="shared" si="35"/>
        <v>0</v>
      </c>
      <c r="AS52" s="51">
        <f t="shared" si="35"/>
        <v>0</v>
      </c>
      <c r="AT52" s="51">
        <f t="shared" si="35"/>
        <v>2</v>
      </c>
      <c r="AU52" s="51">
        <f t="shared" si="35"/>
        <v>2</v>
      </c>
      <c r="AV52" s="51">
        <f t="shared" si="35"/>
        <v>0</v>
      </c>
      <c r="AW52" s="51">
        <f t="shared" si="35"/>
        <v>4</v>
      </c>
      <c r="AX52" s="51">
        <f t="shared" si="35"/>
        <v>0</v>
      </c>
      <c r="AY52" s="51">
        <f t="shared" si="35"/>
        <v>0</v>
      </c>
      <c r="AZ52" s="51">
        <f t="shared" si="35"/>
        <v>0</v>
      </c>
      <c r="BA52" s="51">
        <f t="shared" si="35"/>
        <v>0</v>
      </c>
      <c r="BB52" s="51">
        <f t="shared" si="35"/>
        <v>0</v>
      </c>
      <c r="BC52" s="51">
        <f t="shared" si="35"/>
        <v>0</v>
      </c>
      <c r="BD52" s="51">
        <f t="shared" si="35"/>
        <v>0</v>
      </c>
      <c r="BE52" s="51">
        <f t="shared" si="35"/>
        <v>0</v>
      </c>
      <c r="BF52" s="51">
        <f t="shared" si="35"/>
        <v>0</v>
      </c>
      <c r="BG52" s="51">
        <f t="shared" si="35"/>
        <v>8</v>
      </c>
    </row>
    <row r="53" spans="1:59" s="184" customFormat="1" x14ac:dyDescent="0.25">
      <c r="A53" s="258"/>
      <c r="B53" s="247" t="s">
        <v>65</v>
      </c>
      <c r="C53" s="238" t="s">
        <v>123</v>
      </c>
      <c r="D53" s="174" t="s">
        <v>55</v>
      </c>
      <c r="E53" s="175">
        <v>0</v>
      </c>
      <c r="F53" s="175">
        <v>0</v>
      </c>
      <c r="G53" s="175">
        <v>0</v>
      </c>
      <c r="H53" s="175">
        <v>0</v>
      </c>
      <c r="I53" s="175">
        <v>0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0</v>
      </c>
      <c r="R53" s="175">
        <v>0</v>
      </c>
      <c r="S53" s="175">
        <v>0</v>
      </c>
      <c r="T53" s="175">
        <v>0</v>
      </c>
      <c r="U53" s="175">
        <v>0</v>
      </c>
      <c r="V53" s="47">
        <v>0</v>
      </c>
      <c r="W53" s="56">
        <v>0</v>
      </c>
      <c r="X53" s="56">
        <v>0</v>
      </c>
      <c r="Y53" s="175">
        <v>2</v>
      </c>
      <c r="Z53" s="175">
        <v>2</v>
      </c>
      <c r="AA53" s="175">
        <v>2</v>
      </c>
      <c r="AB53" s="175">
        <v>2</v>
      </c>
      <c r="AC53" s="175">
        <v>2</v>
      </c>
      <c r="AD53" s="175">
        <v>2</v>
      </c>
      <c r="AE53" s="175">
        <v>2</v>
      </c>
      <c r="AF53" s="175">
        <v>2</v>
      </c>
      <c r="AG53" s="175">
        <v>2</v>
      </c>
      <c r="AH53" s="175">
        <v>2</v>
      </c>
      <c r="AI53" s="175">
        <v>2</v>
      </c>
      <c r="AJ53" s="101">
        <v>2</v>
      </c>
      <c r="AK53" s="101">
        <v>2</v>
      </c>
      <c r="AL53" s="101">
        <v>3</v>
      </c>
      <c r="AM53" s="101">
        <v>3</v>
      </c>
      <c r="AN53" s="101">
        <v>3</v>
      </c>
      <c r="AO53" s="101">
        <v>3</v>
      </c>
      <c r="AP53" s="101">
        <v>3</v>
      </c>
      <c r="AQ53" s="101">
        <v>3</v>
      </c>
      <c r="AR53" s="101">
        <v>2</v>
      </c>
      <c r="AS53" s="101">
        <v>2</v>
      </c>
      <c r="AT53" s="101">
        <v>1</v>
      </c>
      <c r="AU53" s="101">
        <v>0</v>
      </c>
      <c r="AV53" s="32">
        <v>0</v>
      </c>
      <c r="AW53" s="47">
        <f>SUM(Y53:AV53)</f>
        <v>49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199">
        <f t="shared" ref="BG53:BG56" si="36">V53+AW53</f>
        <v>49</v>
      </c>
    </row>
    <row r="54" spans="1:59" s="184" customFormat="1" x14ac:dyDescent="0.25">
      <c r="A54" s="258"/>
      <c r="B54" s="248"/>
      <c r="C54" s="239"/>
      <c r="D54" s="172" t="s">
        <v>56</v>
      </c>
      <c r="E54" s="175">
        <v>0</v>
      </c>
      <c r="F54" s="175">
        <v>0</v>
      </c>
      <c r="G54" s="175">
        <v>0</v>
      </c>
      <c r="H54" s="175">
        <v>0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5">
        <v>0</v>
      </c>
      <c r="R54" s="175">
        <v>0</v>
      </c>
      <c r="S54" s="175">
        <v>0</v>
      </c>
      <c r="T54" s="175">
        <v>0</v>
      </c>
      <c r="U54" s="175">
        <v>0</v>
      </c>
      <c r="V54" s="47">
        <v>0</v>
      </c>
      <c r="W54" s="56">
        <v>0</v>
      </c>
      <c r="X54" s="56">
        <v>0</v>
      </c>
      <c r="Y54" s="175">
        <v>0</v>
      </c>
      <c r="Z54" s="175">
        <v>0</v>
      </c>
      <c r="AA54" s="175">
        <v>0</v>
      </c>
      <c r="AB54" s="175">
        <v>0</v>
      </c>
      <c r="AC54" s="175">
        <v>0</v>
      </c>
      <c r="AD54" s="175">
        <v>0</v>
      </c>
      <c r="AE54" s="175">
        <v>0</v>
      </c>
      <c r="AF54" s="175">
        <v>0</v>
      </c>
      <c r="AG54" s="175">
        <v>0</v>
      </c>
      <c r="AH54" s="175">
        <v>0</v>
      </c>
      <c r="AI54" s="175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v>1</v>
      </c>
      <c r="AU54" s="101">
        <v>1</v>
      </c>
      <c r="AV54" s="32">
        <v>0</v>
      </c>
      <c r="AW54" s="47">
        <f>SUM(Y54:AV54)</f>
        <v>2</v>
      </c>
      <c r="AX54" s="56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199">
        <f t="shared" si="36"/>
        <v>2</v>
      </c>
    </row>
    <row r="55" spans="1:59" s="184" customFormat="1" x14ac:dyDescent="0.25">
      <c r="A55" s="258"/>
      <c r="B55" s="247" t="s">
        <v>72</v>
      </c>
      <c r="C55" s="238" t="s">
        <v>163</v>
      </c>
      <c r="D55" s="174" t="s">
        <v>55</v>
      </c>
      <c r="E55" s="175">
        <v>0</v>
      </c>
      <c r="F55" s="175">
        <v>0</v>
      </c>
      <c r="G55" s="175">
        <v>0</v>
      </c>
      <c r="H55" s="175">
        <v>0</v>
      </c>
      <c r="I55" s="175">
        <v>0</v>
      </c>
      <c r="J55" s="175">
        <v>0</v>
      </c>
      <c r="K55" s="175">
        <v>0</v>
      </c>
      <c r="L55" s="175">
        <v>0</v>
      </c>
      <c r="M55" s="175">
        <v>0</v>
      </c>
      <c r="N55" s="175">
        <v>0</v>
      </c>
      <c r="O55" s="175">
        <v>0</v>
      </c>
      <c r="P55" s="175">
        <v>0</v>
      </c>
      <c r="Q55" s="175">
        <v>0</v>
      </c>
      <c r="R55" s="175">
        <v>0</v>
      </c>
      <c r="S55" s="175">
        <v>0</v>
      </c>
      <c r="T55" s="175">
        <v>0</v>
      </c>
      <c r="U55" s="175">
        <v>0</v>
      </c>
      <c r="V55" s="47">
        <v>0</v>
      </c>
      <c r="W55" s="56">
        <v>0</v>
      </c>
      <c r="X55" s="56">
        <v>0</v>
      </c>
      <c r="Y55" s="175">
        <v>2</v>
      </c>
      <c r="Z55" s="175">
        <v>2</v>
      </c>
      <c r="AA55" s="175">
        <v>2</v>
      </c>
      <c r="AB55" s="175">
        <v>2</v>
      </c>
      <c r="AC55" s="175">
        <v>2</v>
      </c>
      <c r="AD55" s="175">
        <v>2</v>
      </c>
      <c r="AE55" s="175">
        <v>2</v>
      </c>
      <c r="AF55" s="175">
        <v>2</v>
      </c>
      <c r="AG55" s="175">
        <v>2</v>
      </c>
      <c r="AH55" s="175">
        <v>2</v>
      </c>
      <c r="AI55" s="175">
        <v>2</v>
      </c>
      <c r="AJ55" s="101">
        <v>2</v>
      </c>
      <c r="AK55" s="101">
        <v>2</v>
      </c>
      <c r="AL55" s="101">
        <v>1</v>
      </c>
      <c r="AM55" s="101">
        <v>1</v>
      </c>
      <c r="AN55" s="101">
        <v>1</v>
      </c>
      <c r="AO55" s="101">
        <v>1</v>
      </c>
      <c r="AP55" s="101">
        <v>1</v>
      </c>
      <c r="AQ55" s="101">
        <v>1</v>
      </c>
      <c r="AR55" s="101">
        <v>1</v>
      </c>
      <c r="AS55" s="101">
        <v>1</v>
      </c>
      <c r="AT55" s="101">
        <v>0</v>
      </c>
      <c r="AU55" s="101">
        <v>0</v>
      </c>
      <c r="AV55" s="32">
        <v>0</v>
      </c>
      <c r="AW55" s="47">
        <f>SUM(Y55:AV55)</f>
        <v>34</v>
      </c>
      <c r="AX55" s="56">
        <v>0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199">
        <f t="shared" si="36"/>
        <v>34</v>
      </c>
    </row>
    <row r="56" spans="1:59" s="184" customFormat="1" x14ac:dyDescent="0.25">
      <c r="A56" s="258"/>
      <c r="B56" s="248"/>
      <c r="C56" s="239"/>
      <c r="D56" s="172" t="s">
        <v>56</v>
      </c>
      <c r="E56" s="175">
        <v>0</v>
      </c>
      <c r="F56" s="175">
        <v>0</v>
      </c>
      <c r="G56" s="175">
        <v>0</v>
      </c>
      <c r="H56" s="175">
        <v>0</v>
      </c>
      <c r="I56" s="175">
        <v>0</v>
      </c>
      <c r="J56" s="175">
        <v>0</v>
      </c>
      <c r="K56" s="175">
        <v>0</v>
      </c>
      <c r="L56" s="175">
        <v>0</v>
      </c>
      <c r="M56" s="175">
        <v>0</v>
      </c>
      <c r="N56" s="175">
        <v>0</v>
      </c>
      <c r="O56" s="175">
        <v>0</v>
      </c>
      <c r="P56" s="175">
        <v>0</v>
      </c>
      <c r="Q56" s="175">
        <v>0</v>
      </c>
      <c r="R56" s="175">
        <v>0</v>
      </c>
      <c r="S56" s="175">
        <v>0</v>
      </c>
      <c r="T56" s="175">
        <v>0</v>
      </c>
      <c r="U56" s="175">
        <v>0</v>
      </c>
      <c r="V56" s="47">
        <v>0</v>
      </c>
      <c r="W56" s="56">
        <v>0</v>
      </c>
      <c r="X56" s="56">
        <v>0</v>
      </c>
      <c r="Y56" s="175">
        <v>0</v>
      </c>
      <c r="Z56" s="175">
        <v>0</v>
      </c>
      <c r="AA56" s="175">
        <v>0</v>
      </c>
      <c r="AB56" s="175">
        <v>0</v>
      </c>
      <c r="AC56" s="175">
        <v>0</v>
      </c>
      <c r="AD56" s="175">
        <v>0</v>
      </c>
      <c r="AE56" s="175">
        <v>0</v>
      </c>
      <c r="AF56" s="175">
        <v>0</v>
      </c>
      <c r="AG56" s="175">
        <v>0</v>
      </c>
      <c r="AH56" s="175">
        <v>0</v>
      </c>
      <c r="AI56" s="175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  <c r="AT56" s="101">
        <v>1</v>
      </c>
      <c r="AU56" s="101">
        <v>1</v>
      </c>
      <c r="AV56" s="32">
        <v>0</v>
      </c>
      <c r="AW56" s="47">
        <f>SUM(Y56:AV56)</f>
        <v>2</v>
      </c>
      <c r="AX56" s="56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199">
        <f t="shared" si="36"/>
        <v>2</v>
      </c>
    </row>
    <row r="57" spans="1:59" s="202" customFormat="1" x14ac:dyDescent="0.25">
      <c r="A57" s="258"/>
      <c r="B57" s="243" t="s">
        <v>97</v>
      </c>
      <c r="C57" s="245" t="s">
        <v>124</v>
      </c>
      <c r="D57" s="197" t="s">
        <v>55</v>
      </c>
      <c r="E57" s="198">
        <v>2</v>
      </c>
      <c r="F57" s="198">
        <v>2</v>
      </c>
      <c r="G57" s="198">
        <v>2</v>
      </c>
      <c r="H57" s="198">
        <v>2</v>
      </c>
      <c r="I57" s="198">
        <v>2</v>
      </c>
      <c r="J57" s="198">
        <v>2</v>
      </c>
      <c r="K57" s="198">
        <v>2</v>
      </c>
      <c r="L57" s="198">
        <v>2</v>
      </c>
      <c r="M57" s="198">
        <v>2</v>
      </c>
      <c r="N57" s="198">
        <v>2</v>
      </c>
      <c r="O57" s="198">
        <v>2</v>
      </c>
      <c r="P57" s="198">
        <v>2</v>
      </c>
      <c r="Q57" s="198">
        <v>2</v>
      </c>
      <c r="R57" s="198">
        <v>2</v>
      </c>
      <c r="S57" s="198">
        <v>2</v>
      </c>
      <c r="T57" s="198">
        <v>3</v>
      </c>
      <c r="U57" s="198">
        <v>1</v>
      </c>
      <c r="V57" s="199">
        <f t="shared" ref="V57:V58" si="37">SUM(E57:U57)</f>
        <v>34</v>
      </c>
      <c r="W57" s="200">
        <v>0</v>
      </c>
      <c r="X57" s="200">
        <v>0</v>
      </c>
      <c r="Y57" s="198">
        <v>0</v>
      </c>
      <c r="Z57" s="198">
        <v>0</v>
      </c>
      <c r="AA57" s="198">
        <v>0</v>
      </c>
      <c r="AB57" s="198">
        <v>0</v>
      </c>
      <c r="AC57" s="198">
        <v>0</v>
      </c>
      <c r="AD57" s="198">
        <v>0</v>
      </c>
      <c r="AE57" s="198">
        <v>0</v>
      </c>
      <c r="AF57" s="198">
        <v>0</v>
      </c>
      <c r="AG57" s="198">
        <v>0</v>
      </c>
      <c r="AH57" s="198">
        <v>0</v>
      </c>
      <c r="AI57" s="198">
        <v>0</v>
      </c>
      <c r="AJ57" s="198">
        <v>0</v>
      </c>
      <c r="AK57" s="198">
        <v>0</v>
      </c>
      <c r="AL57" s="198">
        <v>0</v>
      </c>
      <c r="AM57" s="198">
        <v>0</v>
      </c>
      <c r="AN57" s="198">
        <v>0</v>
      </c>
      <c r="AO57" s="198">
        <v>0</v>
      </c>
      <c r="AP57" s="198">
        <v>0</v>
      </c>
      <c r="AQ57" s="198">
        <v>0</v>
      </c>
      <c r="AR57" s="198">
        <v>0</v>
      </c>
      <c r="AS57" s="198">
        <v>0</v>
      </c>
      <c r="AT57" s="198">
        <v>0</v>
      </c>
      <c r="AU57" s="198">
        <v>0</v>
      </c>
      <c r="AV57" s="201">
        <v>0</v>
      </c>
      <c r="AW57" s="199">
        <f t="shared" ref="AW57:AW58" si="38">SUM(W57:AV57)</f>
        <v>0</v>
      </c>
      <c r="AX57" s="200">
        <v>0</v>
      </c>
      <c r="AY57" s="200">
        <v>0</v>
      </c>
      <c r="AZ57" s="200">
        <v>0</v>
      </c>
      <c r="BA57" s="200">
        <v>0</v>
      </c>
      <c r="BB57" s="200">
        <v>0</v>
      </c>
      <c r="BC57" s="200">
        <v>0</v>
      </c>
      <c r="BD57" s="200">
        <v>0</v>
      </c>
      <c r="BE57" s="200">
        <v>0</v>
      </c>
      <c r="BF57" s="200">
        <v>0</v>
      </c>
      <c r="BG57" s="199">
        <f t="shared" ref="BG57:BG58" si="39">V57+AW57</f>
        <v>34</v>
      </c>
    </row>
    <row r="58" spans="1:59" s="208" customFormat="1" x14ac:dyDescent="0.25">
      <c r="A58" s="258"/>
      <c r="B58" s="244"/>
      <c r="C58" s="246"/>
      <c r="D58" s="203" t="s">
        <v>56</v>
      </c>
      <c r="E58" s="204">
        <v>0</v>
      </c>
      <c r="F58" s="204">
        <v>0</v>
      </c>
      <c r="G58" s="204">
        <v>0</v>
      </c>
      <c r="H58" s="204">
        <v>0</v>
      </c>
      <c r="I58" s="204">
        <v>0</v>
      </c>
      <c r="J58" s="204">
        <v>0</v>
      </c>
      <c r="K58" s="204">
        <v>0</v>
      </c>
      <c r="L58" s="204">
        <v>0</v>
      </c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2</v>
      </c>
      <c r="V58" s="205">
        <f t="shared" si="37"/>
        <v>2</v>
      </c>
      <c r="W58" s="206">
        <v>0</v>
      </c>
      <c r="X58" s="206">
        <v>0</v>
      </c>
      <c r="Y58" s="204">
        <v>0</v>
      </c>
      <c r="Z58" s="204">
        <v>0</v>
      </c>
      <c r="AA58" s="204">
        <v>0</v>
      </c>
      <c r="AB58" s="204">
        <v>0</v>
      </c>
      <c r="AC58" s="204">
        <v>0</v>
      </c>
      <c r="AD58" s="204">
        <v>0</v>
      </c>
      <c r="AE58" s="204">
        <v>0</v>
      </c>
      <c r="AF58" s="204">
        <v>0</v>
      </c>
      <c r="AG58" s="204"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v>0</v>
      </c>
      <c r="AN58" s="204">
        <v>0</v>
      </c>
      <c r="AO58" s="204">
        <v>0</v>
      </c>
      <c r="AP58" s="204">
        <v>0</v>
      </c>
      <c r="AQ58" s="204">
        <v>0</v>
      </c>
      <c r="AR58" s="204">
        <v>0</v>
      </c>
      <c r="AS58" s="204">
        <v>0</v>
      </c>
      <c r="AT58" s="204">
        <v>0</v>
      </c>
      <c r="AU58" s="204">
        <v>0</v>
      </c>
      <c r="AV58" s="207">
        <f t="shared" ref="AV58" si="40">AV57/2</f>
        <v>0</v>
      </c>
      <c r="AW58" s="199">
        <f t="shared" si="38"/>
        <v>0</v>
      </c>
      <c r="AX58" s="206">
        <v>0</v>
      </c>
      <c r="AY58" s="206">
        <v>0</v>
      </c>
      <c r="AZ58" s="206">
        <v>0</v>
      </c>
      <c r="BA58" s="206">
        <v>0</v>
      </c>
      <c r="BB58" s="206">
        <v>0</v>
      </c>
      <c r="BC58" s="206">
        <v>0</v>
      </c>
      <c r="BD58" s="206">
        <v>0</v>
      </c>
      <c r="BE58" s="206">
        <v>0</v>
      </c>
      <c r="BF58" s="206">
        <v>0</v>
      </c>
      <c r="BG58" s="205">
        <f t="shared" si="39"/>
        <v>2</v>
      </c>
    </row>
    <row r="59" spans="1:59" s="211" customFormat="1" x14ac:dyDescent="0.25">
      <c r="A59" s="258"/>
      <c r="B59" s="243" t="s">
        <v>162</v>
      </c>
      <c r="C59" s="245" t="s">
        <v>122</v>
      </c>
      <c r="D59" s="197" t="s">
        <v>55</v>
      </c>
      <c r="E59" s="209">
        <v>3</v>
      </c>
      <c r="F59" s="209">
        <v>3</v>
      </c>
      <c r="G59" s="209">
        <v>3</v>
      </c>
      <c r="H59" s="209">
        <v>3</v>
      </c>
      <c r="I59" s="209">
        <v>3</v>
      </c>
      <c r="J59" s="209">
        <v>3</v>
      </c>
      <c r="K59" s="209">
        <v>3</v>
      </c>
      <c r="L59" s="209">
        <v>3</v>
      </c>
      <c r="M59" s="209">
        <v>3</v>
      </c>
      <c r="N59" s="209">
        <v>3</v>
      </c>
      <c r="O59" s="209">
        <v>3</v>
      </c>
      <c r="P59" s="209">
        <v>3</v>
      </c>
      <c r="Q59" s="209">
        <v>3</v>
      </c>
      <c r="R59" s="198">
        <v>3</v>
      </c>
      <c r="S59" s="198">
        <v>1</v>
      </c>
      <c r="T59" s="198">
        <v>0</v>
      </c>
      <c r="U59" s="209">
        <v>0</v>
      </c>
      <c r="V59" s="199">
        <f t="shared" ref="V59:V60" si="41">SUM(E59:U59)</f>
        <v>43</v>
      </c>
      <c r="W59" s="200">
        <v>0</v>
      </c>
      <c r="X59" s="200">
        <v>0</v>
      </c>
      <c r="Y59" s="198">
        <v>0</v>
      </c>
      <c r="Z59" s="198">
        <v>0</v>
      </c>
      <c r="AA59" s="198">
        <v>0</v>
      </c>
      <c r="AB59" s="198">
        <v>0</v>
      </c>
      <c r="AC59" s="198">
        <v>0</v>
      </c>
      <c r="AD59" s="198">
        <v>0</v>
      </c>
      <c r="AE59" s="198">
        <v>0</v>
      </c>
      <c r="AF59" s="198">
        <v>0</v>
      </c>
      <c r="AG59" s="198">
        <v>0</v>
      </c>
      <c r="AH59" s="198">
        <v>0</v>
      </c>
      <c r="AI59" s="198">
        <v>0</v>
      </c>
      <c r="AJ59" s="198">
        <v>0</v>
      </c>
      <c r="AK59" s="198">
        <v>0</v>
      </c>
      <c r="AL59" s="198">
        <v>0</v>
      </c>
      <c r="AM59" s="198">
        <v>0</v>
      </c>
      <c r="AN59" s="198">
        <v>0</v>
      </c>
      <c r="AO59" s="198">
        <v>0</v>
      </c>
      <c r="AP59" s="198">
        <v>0</v>
      </c>
      <c r="AQ59" s="198">
        <v>0</v>
      </c>
      <c r="AR59" s="198">
        <v>0</v>
      </c>
      <c r="AS59" s="198">
        <v>0</v>
      </c>
      <c r="AT59" s="198">
        <v>0</v>
      </c>
      <c r="AU59" s="198">
        <v>0</v>
      </c>
      <c r="AV59" s="210">
        <v>0</v>
      </c>
      <c r="AW59" s="199">
        <f t="shared" ref="AW59:AW60" si="42">SUM(W59:AV59)</f>
        <v>0</v>
      </c>
      <c r="AX59" s="200">
        <v>0</v>
      </c>
      <c r="AY59" s="200">
        <v>0</v>
      </c>
      <c r="AZ59" s="200">
        <v>0</v>
      </c>
      <c r="BA59" s="200">
        <v>0</v>
      </c>
      <c r="BB59" s="200">
        <v>0</v>
      </c>
      <c r="BC59" s="200">
        <v>0</v>
      </c>
      <c r="BD59" s="200">
        <v>0</v>
      </c>
      <c r="BE59" s="200">
        <v>0</v>
      </c>
      <c r="BF59" s="200">
        <v>0</v>
      </c>
      <c r="BG59" s="199">
        <f t="shared" si="8"/>
        <v>43</v>
      </c>
    </row>
    <row r="60" spans="1:59" s="213" customFormat="1" x14ac:dyDescent="0.25">
      <c r="A60" s="258"/>
      <c r="B60" s="244"/>
      <c r="C60" s="246"/>
      <c r="D60" s="203" t="s">
        <v>56</v>
      </c>
      <c r="E60" s="212">
        <v>0</v>
      </c>
      <c r="F60" s="212">
        <v>0</v>
      </c>
      <c r="G60" s="212">
        <v>0</v>
      </c>
      <c r="H60" s="212">
        <v>0</v>
      </c>
      <c r="I60" s="212">
        <v>0</v>
      </c>
      <c r="J60" s="212">
        <v>0</v>
      </c>
      <c r="K60" s="212">
        <v>0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212">
        <v>0</v>
      </c>
      <c r="R60" s="204">
        <v>0</v>
      </c>
      <c r="S60" s="204">
        <v>2</v>
      </c>
      <c r="T60" s="204">
        <v>0</v>
      </c>
      <c r="U60" s="212">
        <v>0</v>
      </c>
      <c r="V60" s="205">
        <f t="shared" si="41"/>
        <v>2</v>
      </c>
      <c r="W60" s="206">
        <v>0</v>
      </c>
      <c r="X60" s="206">
        <v>0</v>
      </c>
      <c r="Y60" s="212">
        <f>Y59/2</f>
        <v>0</v>
      </c>
      <c r="Z60" s="212">
        <f t="shared" ref="Z60:AV60" si="43">Z59/2</f>
        <v>0</v>
      </c>
      <c r="AA60" s="212">
        <f t="shared" si="43"/>
        <v>0</v>
      </c>
      <c r="AB60" s="212">
        <f t="shared" si="43"/>
        <v>0</v>
      </c>
      <c r="AC60" s="212">
        <f t="shared" si="43"/>
        <v>0</v>
      </c>
      <c r="AD60" s="212">
        <f t="shared" si="43"/>
        <v>0</v>
      </c>
      <c r="AE60" s="212">
        <f t="shared" si="43"/>
        <v>0</v>
      </c>
      <c r="AF60" s="212">
        <f t="shared" si="43"/>
        <v>0</v>
      </c>
      <c r="AG60" s="212">
        <f t="shared" si="43"/>
        <v>0</v>
      </c>
      <c r="AH60" s="212">
        <f t="shared" si="43"/>
        <v>0</v>
      </c>
      <c r="AI60" s="212">
        <f t="shared" si="43"/>
        <v>0</v>
      </c>
      <c r="AJ60" s="212">
        <f t="shared" si="43"/>
        <v>0</v>
      </c>
      <c r="AK60" s="212">
        <f t="shared" si="43"/>
        <v>0</v>
      </c>
      <c r="AL60" s="212">
        <f t="shared" si="43"/>
        <v>0</v>
      </c>
      <c r="AM60" s="212">
        <f t="shared" si="43"/>
        <v>0</v>
      </c>
      <c r="AN60" s="212">
        <f t="shared" si="43"/>
        <v>0</v>
      </c>
      <c r="AO60" s="212">
        <f t="shared" si="43"/>
        <v>0</v>
      </c>
      <c r="AP60" s="212">
        <f t="shared" si="43"/>
        <v>0</v>
      </c>
      <c r="AQ60" s="212">
        <f t="shared" si="43"/>
        <v>0</v>
      </c>
      <c r="AR60" s="212">
        <f t="shared" si="43"/>
        <v>0</v>
      </c>
      <c r="AS60" s="212">
        <f t="shared" si="43"/>
        <v>0</v>
      </c>
      <c r="AT60" s="212">
        <f t="shared" si="43"/>
        <v>0</v>
      </c>
      <c r="AU60" s="212">
        <f t="shared" si="43"/>
        <v>0</v>
      </c>
      <c r="AV60" s="207">
        <f t="shared" si="43"/>
        <v>0</v>
      </c>
      <c r="AW60" s="199">
        <f t="shared" si="42"/>
        <v>0</v>
      </c>
      <c r="AX60" s="206">
        <v>0</v>
      </c>
      <c r="AY60" s="206">
        <v>0</v>
      </c>
      <c r="AZ60" s="206">
        <v>0</v>
      </c>
      <c r="BA60" s="206">
        <v>0</v>
      </c>
      <c r="BB60" s="206">
        <v>0</v>
      </c>
      <c r="BC60" s="206">
        <v>0</v>
      </c>
      <c r="BD60" s="206">
        <v>0</v>
      </c>
      <c r="BE60" s="206">
        <v>0</v>
      </c>
      <c r="BF60" s="206">
        <v>0</v>
      </c>
      <c r="BG60" s="205">
        <f t="shared" si="8"/>
        <v>2</v>
      </c>
    </row>
    <row r="61" spans="1:59" ht="15" customHeight="1" x14ac:dyDescent="0.25">
      <c r="A61" s="258"/>
      <c r="B61" s="259" t="s">
        <v>57</v>
      </c>
      <c r="C61" s="260"/>
      <c r="D61" s="261"/>
      <c r="E61" s="10">
        <f t="shared" ref="E61:AW61" si="44">E9+E51</f>
        <v>36</v>
      </c>
      <c r="F61" s="49">
        <f t="shared" si="44"/>
        <v>36</v>
      </c>
      <c r="G61" s="49">
        <f t="shared" si="44"/>
        <v>36</v>
      </c>
      <c r="H61" s="49">
        <f t="shared" si="44"/>
        <v>36</v>
      </c>
      <c r="I61" s="49">
        <f t="shared" si="44"/>
        <v>36</v>
      </c>
      <c r="J61" s="49">
        <f t="shared" si="44"/>
        <v>36</v>
      </c>
      <c r="K61" s="49">
        <f t="shared" si="44"/>
        <v>36</v>
      </c>
      <c r="L61" s="49">
        <f t="shared" si="44"/>
        <v>36</v>
      </c>
      <c r="M61" s="49">
        <f t="shared" si="44"/>
        <v>36</v>
      </c>
      <c r="N61" s="49">
        <f t="shared" si="44"/>
        <v>36</v>
      </c>
      <c r="O61" s="49">
        <f t="shared" si="44"/>
        <v>36</v>
      </c>
      <c r="P61" s="49">
        <f t="shared" si="44"/>
        <v>36</v>
      </c>
      <c r="Q61" s="49">
        <f t="shared" si="44"/>
        <v>36</v>
      </c>
      <c r="R61" s="49">
        <f t="shared" si="44"/>
        <v>36</v>
      </c>
      <c r="S61" s="49">
        <f t="shared" si="44"/>
        <v>34</v>
      </c>
      <c r="T61" s="49">
        <f t="shared" si="44"/>
        <v>36</v>
      </c>
      <c r="U61" s="49">
        <f t="shared" si="44"/>
        <v>34</v>
      </c>
      <c r="V61" s="49">
        <f t="shared" si="44"/>
        <v>608</v>
      </c>
      <c r="W61" s="49">
        <f t="shared" si="44"/>
        <v>0</v>
      </c>
      <c r="X61" s="49">
        <f t="shared" si="44"/>
        <v>0</v>
      </c>
      <c r="Y61" s="49">
        <f t="shared" si="44"/>
        <v>36</v>
      </c>
      <c r="Z61" s="49">
        <f t="shared" si="44"/>
        <v>36</v>
      </c>
      <c r="AA61" s="49">
        <f t="shared" si="44"/>
        <v>36</v>
      </c>
      <c r="AB61" s="49">
        <f t="shared" si="44"/>
        <v>36</v>
      </c>
      <c r="AC61" s="49">
        <f t="shared" si="44"/>
        <v>36</v>
      </c>
      <c r="AD61" s="49">
        <f t="shared" si="44"/>
        <v>36</v>
      </c>
      <c r="AE61" s="49">
        <f t="shared" si="44"/>
        <v>36</v>
      </c>
      <c r="AF61" s="49">
        <f t="shared" si="44"/>
        <v>36</v>
      </c>
      <c r="AG61" s="49">
        <f t="shared" si="44"/>
        <v>36</v>
      </c>
      <c r="AH61" s="49">
        <f t="shared" si="44"/>
        <v>36</v>
      </c>
      <c r="AI61" s="49">
        <f t="shared" si="44"/>
        <v>36</v>
      </c>
      <c r="AJ61" s="49">
        <f t="shared" si="44"/>
        <v>36</v>
      </c>
      <c r="AK61" s="49">
        <f t="shared" si="44"/>
        <v>36</v>
      </c>
      <c r="AL61" s="49">
        <f t="shared" si="44"/>
        <v>36</v>
      </c>
      <c r="AM61" s="49">
        <f t="shared" si="44"/>
        <v>36</v>
      </c>
      <c r="AN61" s="49">
        <f t="shared" si="44"/>
        <v>36</v>
      </c>
      <c r="AO61" s="49">
        <f t="shared" si="44"/>
        <v>36</v>
      </c>
      <c r="AP61" s="49">
        <f t="shared" si="44"/>
        <v>36</v>
      </c>
      <c r="AQ61" s="49">
        <f t="shared" si="44"/>
        <v>36</v>
      </c>
      <c r="AR61" s="49">
        <f t="shared" si="44"/>
        <v>36</v>
      </c>
      <c r="AS61" s="49">
        <f t="shared" si="44"/>
        <v>36</v>
      </c>
      <c r="AT61" s="49">
        <f t="shared" si="44"/>
        <v>34</v>
      </c>
      <c r="AU61" s="49">
        <f t="shared" si="44"/>
        <v>34</v>
      </c>
      <c r="AV61" s="49">
        <f t="shared" si="44"/>
        <v>0</v>
      </c>
      <c r="AW61" s="49">
        <f t="shared" si="44"/>
        <v>824</v>
      </c>
      <c r="AX61" s="49">
        <v>0</v>
      </c>
      <c r="AY61" s="49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f>BG9+BG51</f>
        <v>1432</v>
      </c>
    </row>
    <row r="62" spans="1:59" x14ac:dyDescent="0.25">
      <c r="A62" s="258"/>
      <c r="B62" s="262" t="s">
        <v>58</v>
      </c>
      <c r="C62" s="262"/>
      <c r="D62" s="262"/>
      <c r="E62" s="170">
        <f t="shared" ref="E62:AU62" si="45">E10+E52</f>
        <v>0</v>
      </c>
      <c r="F62" s="170">
        <f t="shared" si="45"/>
        <v>0</v>
      </c>
      <c r="G62" s="170">
        <f t="shared" si="45"/>
        <v>0</v>
      </c>
      <c r="H62" s="170">
        <f t="shared" si="45"/>
        <v>0</v>
      </c>
      <c r="I62" s="170">
        <f t="shared" si="45"/>
        <v>0</v>
      </c>
      <c r="J62" s="170">
        <f t="shared" si="45"/>
        <v>0</v>
      </c>
      <c r="K62" s="170">
        <f t="shared" si="45"/>
        <v>0</v>
      </c>
      <c r="L62" s="170">
        <f t="shared" si="45"/>
        <v>0</v>
      </c>
      <c r="M62" s="170">
        <f t="shared" si="45"/>
        <v>0</v>
      </c>
      <c r="N62" s="170">
        <f t="shared" si="45"/>
        <v>0</v>
      </c>
      <c r="O62" s="170">
        <f t="shared" si="45"/>
        <v>0</v>
      </c>
      <c r="P62" s="170">
        <f t="shared" si="45"/>
        <v>0</v>
      </c>
      <c r="Q62" s="170">
        <f t="shared" si="45"/>
        <v>0</v>
      </c>
      <c r="R62" s="170">
        <f t="shared" si="45"/>
        <v>0</v>
      </c>
      <c r="S62" s="170">
        <f t="shared" si="45"/>
        <v>2</v>
      </c>
      <c r="T62" s="170">
        <f t="shared" si="45"/>
        <v>0</v>
      </c>
      <c r="U62" s="170">
        <f t="shared" si="45"/>
        <v>2</v>
      </c>
      <c r="V62" s="14">
        <f t="shared" si="45"/>
        <v>4</v>
      </c>
      <c r="W62" s="14">
        <f t="shared" si="45"/>
        <v>0</v>
      </c>
      <c r="X62" s="14">
        <f t="shared" si="45"/>
        <v>0</v>
      </c>
      <c r="Y62" s="170">
        <f t="shared" si="45"/>
        <v>0</v>
      </c>
      <c r="Z62" s="170">
        <f t="shared" si="45"/>
        <v>0</v>
      </c>
      <c r="AA62" s="170">
        <f t="shared" si="45"/>
        <v>0</v>
      </c>
      <c r="AB62" s="170">
        <f t="shared" si="45"/>
        <v>0</v>
      </c>
      <c r="AC62" s="170">
        <f t="shared" si="45"/>
        <v>0</v>
      </c>
      <c r="AD62" s="170">
        <f t="shared" si="45"/>
        <v>0</v>
      </c>
      <c r="AE62" s="170">
        <f t="shared" si="45"/>
        <v>0</v>
      </c>
      <c r="AF62" s="170">
        <f t="shared" si="45"/>
        <v>0</v>
      </c>
      <c r="AG62" s="170">
        <f t="shared" si="45"/>
        <v>0</v>
      </c>
      <c r="AH62" s="170">
        <f t="shared" si="45"/>
        <v>0</v>
      </c>
      <c r="AI62" s="170">
        <f t="shared" si="45"/>
        <v>0</v>
      </c>
      <c r="AJ62" s="170">
        <f t="shared" si="45"/>
        <v>0</v>
      </c>
      <c r="AK62" s="170">
        <f t="shared" si="45"/>
        <v>0</v>
      </c>
      <c r="AL62" s="170">
        <f t="shared" si="45"/>
        <v>0</v>
      </c>
      <c r="AM62" s="170">
        <f t="shared" si="45"/>
        <v>0</v>
      </c>
      <c r="AN62" s="170">
        <f t="shared" si="45"/>
        <v>0</v>
      </c>
      <c r="AO62" s="170">
        <f t="shared" si="45"/>
        <v>0</v>
      </c>
      <c r="AP62" s="170">
        <f t="shared" si="45"/>
        <v>0</v>
      </c>
      <c r="AQ62" s="170">
        <f t="shared" si="45"/>
        <v>0</v>
      </c>
      <c r="AR62" s="170">
        <f t="shared" si="45"/>
        <v>0</v>
      </c>
      <c r="AS62" s="170">
        <f t="shared" si="45"/>
        <v>0</v>
      </c>
      <c r="AT62" s="170">
        <f t="shared" si="45"/>
        <v>2</v>
      </c>
      <c r="AU62" s="170">
        <f t="shared" si="45"/>
        <v>2</v>
      </c>
      <c r="AV62" s="49">
        <v>0</v>
      </c>
      <c r="AW62" s="14">
        <f>AW10+AW52</f>
        <v>4</v>
      </c>
      <c r="AX62" s="14">
        <v>0</v>
      </c>
      <c r="AY62" s="14">
        <v>0</v>
      </c>
      <c r="AZ62" s="14">
        <v>0</v>
      </c>
      <c r="BA62" s="14">
        <v>0</v>
      </c>
      <c r="BB62" s="14">
        <v>0</v>
      </c>
      <c r="BC62" s="14">
        <v>0</v>
      </c>
      <c r="BD62" s="14">
        <v>0</v>
      </c>
      <c r="BE62" s="14">
        <v>0</v>
      </c>
      <c r="BF62" s="14">
        <v>0</v>
      </c>
      <c r="BG62" s="14">
        <f>BG10+BG52</f>
        <v>8</v>
      </c>
    </row>
    <row r="63" spans="1:59" x14ac:dyDescent="0.25">
      <c r="A63" s="258"/>
      <c r="B63" s="262" t="s">
        <v>59</v>
      </c>
      <c r="C63" s="262"/>
      <c r="D63" s="262"/>
      <c r="E63" s="14">
        <f>E61+E62</f>
        <v>36</v>
      </c>
      <c r="F63" s="14">
        <f t="shared" ref="F63:BG63" si="46">F61+F62</f>
        <v>36</v>
      </c>
      <c r="G63" s="14">
        <f t="shared" si="46"/>
        <v>36</v>
      </c>
      <c r="H63" s="14">
        <f t="shared" si="46"/>
        <v>36</v>
      </c>
      <c r="I63" s="14">
        <f t="shared" si="46"/>
        <v>36</v>
      </c>
      <c r="J63" s="14">
        <f t="shared" si="46"/>
        <v>36</v>
      </c>
      <c r="K63" s="14">
        <f t="shared" si="46"/>
        <v>36</v>
      </c>
      <c r="L63" s="14">
        <f t="shared" si="46"/>
        <v>36</v>
      </c>
      <c r="M63" s="14">
        <f t="shared" si="46"/>
        <v>36</v>
      </c>
      <c r="N63" s="14">
        <f t="shared" si="46"/>
        <v>36</v>
      </c>
      <c r="O63" s="14">
        <f t="shared" si="46"/>
        <v>36</v>
      </c>
      <c r="P63" s="14">
        <f t="shared" si="46"/>
        <v>36</v>
      </c>
      <c r="Q63" s="14">
        <f t="shared" si="46"/>
        <v>36</v>
      </c>
      <c r="R63" s="14">
        <f>R61+R62</f>
        <v>36</v>
      </c>
      <c r="S63" s="14">
        <f t="shared" si="46"/>
        <v>36</v>
      </c>
      <c r="T63" s="14">
        <f t="shared" si="46"/>
        <v>36</v>
      </c>
      <c r="U63" s="14">
        <f t="shared" si="46"/>
        <v>36</v>
      </c>
      <c r="V63" s="14">
        <f t="shared" si="46"/>
        <v>612</v>
      </c>
      <c r="W63" s="14">
        <f t="shared" si="46"/>
        <v>0</v>
      </c>
      <c r="X63" s="14">
        <f t="shared" si="46"/>
        <v>0</v>
      </c>
      <c r="Y63" s="14">
        <f t="shared" si="46"/>
        <v>36</v>
      </c>
      <c r="Z63" s="14">
        <f t="shared" si="46"/>
        <v>36</v>
      </c>
      <c r="AA63" s="14">
        <f t="shared" si="46"/>
        <v>36</v>
      </c>
      <c r="AB63" s="14">
        <f t="shared" si="46"/>
        <v>36</v>
      </c>
      <c r="AC63" s="14">
        <f t="shared" si="46"/>
        <v>36</v>
      </c>
      <c r="AD63" s="14">
        <f t="shared" si="46"/>
        <v>36</v>
      </c>
      <c r="AE63" s="14">
        <f t="shared" si="46"/>
        <v>36</v>
      </c>
      <c r="AF63" s="14">
        <f t="shared" si="46"/>
        <v>36</v>
      </c>
      <c r="AG63" s="14">
        <f t="shared" si="46"/>
        <v>36</v>
      </c>
      <c r="AH63" s="14">
        <f t="shared" si="46"/>
        <v>36</v>
      </c>
      <c r="AI63" s="14">
        <f t="shared" si="46"/>
        <v>36</v>
      </c>
      <c r="AJ63" s="14">
        <f t="shared" si="46"/>
        <v>36</v>
      </c>
      <c r="AK63" s="14">
        <f t="shared" si="46"/>
        <v>36</v>
      </c>
      <c r="AL63" s="14">
        <f t="shared" si="46"/>
        <v>36</v>
      </c>
      <c r="AM63" s="14">
        <f t="shared" si="46"/>
        <v>36</v>
      </c>
      <c r="AN63" s="14">
        <f t="shared" si="46"/>
        <v>36</v>
      </c>
      <c r="AO63" s="14">
        <f t="shared" si="46"/>
        <v>36</v>
      </c>
      <c r="AP63" s="14">
        <f t="shared" si="46"/>
        <v>36</v>
      </c>
      <c r="AQ63" s="14">
        <f t="shared" si="46"/>
        <v>36</v>
      </c>
      <c r="AR63" s="14">
        <f t="shared" si="46"/>
        <v>36</v>
      </c>
      <c r="AS63" s="14">
        <f t="shared" si="46"/>
        <v>36</v>
      </c>
      <c r="AT63" s="14">
        <f t="shared" si="46"/>
        <v>36</v>
      </c>
      <c r="AU63" s="14">
        <f t="shared" si="46"/>
        <v>36</v>
      </c>
      <c r="AV63" s="49">
        <v>0</v>
      </c>
      <c r="AW63" s="14">
        <f t="shared" si="46"/>
        <v>828</v>
      </c>
      <c r="AX63" s="14">
        <v>0</v>
      </c>
      <c r="AY63" s="14">
        <v>0</v>
      </c>
      <c r="AZ63" s="14">
        <v>0</v>
      </c>
      <c r="BA63" s="14">
        <v>0</v>
      </c>
      <c r="BB63" s="14">
        <v>0</v>
      </c>
      <c r="BC63" s="14">
        <v>0</v>
      </c>
      <c r="BD63" s="14">
        <v>0</v>
      </c>
      <c r="BE63" s="14">
        <v>0</v>
      </c>
      <c r="BF63" s="14">
        <v>0</v>
      </c>
      <c r="BG63" s="14">
        <f t="shared" si="46"/>
        <v>1440</v>
      </c>
    </row>
    <row r="65" spans="2:3" x14ac:dyDescent="0.25">
      <c r="B65" s="17"/>
      <c r="C65" s="18" t="s">
        <v>80</v>
      </c>
    </row>
    <row r="66" spans="2:3" x14ac:dyDescent="0.25">
      <c r="B66" s="16"/>
      <c r="C66" s="18" t="s">
        <v>81</v>
      </c>
    </row>
  </sheetData>
  <mergeCells count="91">
    <mergeCell ref="N3:Q3"/>
    <mergeCell ref="AW3:AW4"/>
    <mergeCell ref="B11:B12"/>
    <mergeCell ref="C11:C12"/>
    <mergeCell ref="V3:V4"/>
    <mergeCell ref="E3:H3"/>
    <mergeCell ref="E5:Q5"/>
    <mergeCell ref="E7:Q7"/>
    <mergeCell ref="J3:L3"/>
    <mergeCell ref="M3:M4"/>
    <mergeCell ref="I3:I4"/>
    <mergeCell ref="X3:Z3"/>
    <mergeCell ref="AA3:AA4"/>
    <mergeCell ref="AB3:AD3"/>
    <mergeCell ref="AE3:AE4"/>
    <mergeCell ref="B3:B8"/>
    <mergeCell ref="C3:C8"/>
    <mergeCell ref="D3:D8"/>
    <mergeCell ref="C15:C16"/>
    <mergeCell ref="B33:B34"/>
    <mergeCell ref="C33:C34"/>
    <mergeCell ref="B29:B30"/>
    <mergeCell ref="C29:C30"/>
    <mergeCell ref="B17:B18"/>
    <mergeCell ref="C17:C18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AF3:AI3"/>
    <mergeCell ref="A1:G1"/>
    <mergeCell ref="C39:C40"/>
    <mergeCell ref="B23:B24"/>
    <mergeCell ref="C23:C24"/>
    <mergeCell ref="C25:C26"/>
    <mergeCell ref="B25:B26"/>
    <mergeCell ref="B27:B28"/>
    <mergeCell ref="B9:B10"/>
    <mergeCell ref="C9:C10"/>
    <mergeCell ref="B13:B14"/>
    <mergeCell ref="C13:C14"/>
    <mergeCell ref="B19:B20"/>
    <mergeCell ref="C19:C20"/>
    <mergeCell ref="B21:B22"/>
    <mergeCell ref="C21:C22"/>
    <mergeCell ref="A3:A8"/>
    <mergeCell ref="A9:A63"/>
    <mergeCell ref="B61:D61"/>
    <mergeCell ref="B62:D62"/>
    <mergeCell ref="B63:D63"/>
    <mergeCell ref="B39:B40"/>
    <mergeCell ref="B41:B42"/>
    <mergeCell ref="B43:B44"/>
    <mergeCell ref="B31:B32"/>
    <mergeCell ref="C31:C32"/>
    <mergeCell ref="B35:B36"/>
    <mergeCell ref="C27:C28"/>
    <mergeCell ref="C35:C36"/>
    <mergeCell ref="B15:B16"/>
    <mergeCell ref="B37:B38"/>
    <mergeCell ref="C37:C38"/>
    <mergeCell ref="C41:C42"/>
    <mergeCell ref="C43:C44"/>
    <mergeCell ref="B51:B52"/>
    <mergeCell ref="C51:C52"/>
    <mergeCell ref="B45:B46"/>
    <mergeCell ref="C45:C46"/>
    <mergeCell ref="B47:B48"/>
    <mergeCell ref="C47:C48"/>
    <mergeCell ref="C53:C54"/>
    <mergeCell ref="C55:C56"/>
    <mergeCell ref="B49:B50"/>
    <mergeCell ref="C49:C50"/>
    <mergeCell ref="B59:B60"/>
    <mergeCell ref="C59:C60"/>
    <mergeCell ref="B57:B58"/>
    <mergeCell ref="C57:C58"/>
    <mergeCell ref="B53:B54"/>
    <mergeCell ref="B55:B56"/>
  </mergeCells>
  <pageMargins left="0.25" right="0.25" top="0.75" bottom="0.75" header="0.3" footer="0.3"/>
  <pageSetup paperSize="9" scale="60" orientation="landscape" verticalDpi="300" r:id="rId1"/>
  <rowBreaks count="1" manualBreakCount="1">
    <brk id="46" max="16383" man="1"/>
  </rowBreaks>
  <colBreaks count="1" manualBreakCount="1"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view="pageBreakPreview" topLeftCell="A43" zoomScaleNormal="85" zoomScaleSheetLayoutView="100" workbookViewId="0">
      <pane xSplit="3" topLeftCell="V1" activePane="topRight" state="frozen"/>
      <selection pane="topRight" activeCell="C52" sqref="C52"/>
    </sheetView>
  </sheetViews>
  <sheetFormatPr defaultRowHeight="15" x14ac:dyDescent="0.25"/>
  <cols>
    <col min="1" max="1" width="4.140625" customWidth="1"/>
    <col min="2" max="2" width="11.5703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customWidth="1"/>
    <col min="32" max="33" width="4.5703125" customWidth="1"/>
    <col min="34" max="35" width="4.85546875" customWidth="1"/>
    <col min="36" max="36" width="5" customWidth="1"/>
    <col min="37" max="37" width="4.85546875" customWidth="1"/>
    <col min="38" max="38" width="5.140625" customWidth="1"/>
    <col min="39" max="39" width="5" customWidth="1"/>
    <col min="40" max="40" width="5.42578125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4" customFormat="1" ht="15" customHeight="1" x14ac:dyDescent="0.25">
      <c r="A1" s="258" t="s">
        <v>1</v>
      </c>
      <c r="B1" s="258" t="s">
        <v>2</v>
      </c>
      <c r="C1" s="279" t="s">
        <v>3</v>
      </c>
      <c r="D1" s="280" t="s">
        <v>4</v>
      </c>
      <c r="E1" s="268" t="s">
        <v>5</v>
      </c>
      <c r="F1" s="268"/>
      <c r="G1" s="268"/>
      <c r="H1" s="268"/>
      <c r="I1" s="258" t="s">
        <v>6</v>
      </c>
      <c r="J1" s="268" t="s">
        <v>7</v>
      </c>
      <c r="K1" s="268"/>
      <c r="L1" s="268"/>
      <c r="M1" s="258" t="s">
        <v>8</v>
      </c>
      <c r="N1" s="268" t="s">
        <v>9</v>
      </c>
      <c r="O1" s="268"/>
      <c r="P1" s="268"/>
      <c r="Q1" s="268"/>
      <c r="R1" s="268" t="s">
        <v>10</v>
      </c>
      <c r="S1" s="268"/>
      <c r="T1" s="268"/>
      <c r="U1" s="268"/>
      <c r="V1" s="284" t="s">
        <v>84</v>
      </c>
      <c r="W1" s="258" t="s">
        <v>11</v>
      </c>
      <c r="X1" s="268" t="s">
        <v>12</v>
      </c>
      <c r="Y1" s="268"/>
      <c r="Z1" s="268"/>
      <c r="AA1" s="258" t="s">
        <v>13</v>
      </c>
      <c r="AB1" s="268" t="s">
        <v>14</v>
      </c>
      <c r="AC1" s="268"/>
      <c r="AD1" s="268"/>
      <c r="AE1" s="258" t="s">
        <v>15</v>
      </c>
      <c r="AF1" s="268" t="s">
        <v>16</v>
      </c>
      <c r="AG1" s="268"/>
      <c r="AH1" s="268"/>
      <c r="AI1" s="268"/>
      <c r="AJ1" s="258" t="s">
        <v>17</v>
      </c>
      <c r="AK1" s="268" t="s">
        <v>18</v>
      </c>
      <c r="AL1" s="268"/>
      <c r="AM1" s="268"/>
      <c r="AN1" s="258" t="s">
        <v>19</v>
      </c>
      <c r="AO1" s="275" t="s">
        <v>20</v>
      </c>
      <c r="AP1" s="276"/>
      <c r="AQ1" s="276"/>
      <c r="AR1" s="277"/>
      <c r="AS1" s="275" t="s">
        <v>21</v>
      </c>
      <c r="AT1" s="276"/>
      <c r="AU1" s="276"/>
      <c r="AV1" s="277"/>
      <c r="AW1" s="288" t="s">
        <v>168</v>
      </c>
      <c r="AX1" s="258" t="s">
        <v>100</v>
      </c>
      <c r="AY1" s="268" t="s">
        <v>23</v>
      </c>
      <c r="AZ1" s="268"/>
      <c r="BA1" s="268"/>
      <c r="BB1" s="278" t="s">
        <v>24</v>
      </c>
      <c r="BC1" s="268" t="s">
        <v>25</v>
      </c>
      <c r="BD1" s="268"/>
      <c r="BE1" s="268"/>
      <c r="BF1" s="268"/>
      <c r="BG1" s="274" t="s">
        <v>26</v>
      </c>
    </row>
    <row r="2" spans="1:59" s="4" customFormat="1" ht="74.25" customHeight="1" x14ac:dyDescent="0.25">
      <c r="A2" s="258"/>
      <c r="B2" s="258"/>
      <c r="C2" s="279"/>
      <c r="D2" s="280"/>
      <c r="E2" s="5" t="s">
        <v>36</v>
      </c>
      <c r="F2" s="5" t="s">
        <v>37</v>
      </c>
      <c r="G2" s="5" t="s">
        <v>27</v>
      </c>
      <c r="H2" s="5" t="s">
        <v>28</v>
      </c>
      <c r="I2" s="258"/>
      <c r="J2" s="5" t="s">
        <v>29</v>
      </c>
      <c r="K2" s="5" t="s">
        <v>30</v>
      </c>
      <c r="L2" s="5" t="s">
        <v>31</v>
      </c>
      <c r="M2" s="258"/>
      <c r="N2" s="5" t="s">
        <v>32</v>
      </c>
      <c r="O2" s="5" t="s">
        <v>33</v>
      </c>
      <c r="P2" s="5" t="s">
        <v>34</v>
      </c>
      <c r="Q2" s="5" t="s">
        <v>35</v>
      </c>
      <c r="R2" s="5" t="s">
        <v>36</v>
      </c>
      <c r="S2" s="5" t="s">
        <v>37</v>
      </c>
      <c r="T2" s="5" t="s">
        <v>27</v>
      </c>
      <c r="U2" s="5" t="s">
        <v>28</v>
      </c>
      <c r="V2" s="285"/>
      <c r="W2" s="258"/>
      <c r="X2" s="5" t="s">
        <v>38</v>
      </c>
      <c r="Y2" s="5" t="s">
        <v>39</v>
      </c>
      <c r="Z2" s="5" t="s">
        <v>40</v>
      </c>
      <c r="AA2" s="258"/>
      <c r="AB2" s="5" t="s">
        <v>41</v>
      </c>
      <c r="AC2" s="5" t="s">
        <v>42</v>
      </c>
      <c r="AD2" s="5" t="s">
        <v>43</v>
      </c>
      <c r="AE2" s="258"/>
      <c r="AF2" s="5" t="s">
        <v>41</v>
      </c>
      <c r="AG2" s="5" t="s">
        <v>42</v>
      </c>
      <c r="AH2" s="5" t="s">
        <v>43</v>
      </c>
      <c r="AI2" s="5" t="s">
        <v>44</v>
      </c>
      <c r="AJ2" s="258"/>
      <c r="AK2" s="5" t="s">
        <v>29</v>
      </c>
      <c r="AL2" s="5" t="s">
        <v>30</v>
      </c>
      <c r="AM2" s="5" t="s">
        <v>31</v>
      </c>
      <c r="AN2" s="258"/>
      <c r="AO2" s="5" t="s">
        <v>45</v>
      </c>
      <c r="AP2" s="5" t="s">
        <v>46</v>
      </c>
      <c r="AQ2" s="5" t="s">
        <v>47</v>
      </c>
      <c r="AR2" s="5" t="s">
        <v>48</v>
      </c>
      <c r="AS2" s="5" t="s">
        <v>36</v>
      </c>
      <c r="AT2" s="5" t="s">
        <v>37</v>
      </c>
      <c r="AU2" s="5" t="s">
        <v>27</v>
      </c>
      <c r="AV2" s="5" t="s">
        <v>28</v>
      </c>
      <c r="AW2" s="288"/>
      <c r="AX2" s="258"/>
      <c r="AY2" s="5" t="s">
        <v>29</v>
      </c>
      <c r="AZ2" s="5" t="s">
        <v>30</v>
      </c>
      <c r="BA2" s="5" t="s">
        <v>31</v>
      </c>
      <c r="BB2" s="258"/>
      <c r="BC2" s="5" t="s">
        <v>32</v>
      </c>
      <c r="BD2" s="5" t="s">
        <v>33</v>
      </c>
      <c r="BE2" s="5" t="s">
        <v>34</v>
      </c>
      <c r="BF2" s="5" t="s">
        <v>49</v>
      </c>
      <c r="BG2" s="274"/>
    </row>
    <row r="3" spans="1:59" s="4" customFormat="1" x14ac:dyDescent="0.25">
      <c r="A3" s="258"/>
      <c r="B3" s="258"/>
      <c r="C3" s="279"/>
      <c r="D3" s="280"/>
      <c r="E3" s="275" t="s">
        <v>50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7"/>
      <c r="R3" s="275" t="s">
        <v>51</v>
      </c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7"/>
      <c r="AS3" s="275" t="s">
        <v>51</v>
      </c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7"/>
      <c r="BG3" s="274"/>
    </row>
    <row r="4" spans="1:59" s="4" customFormat="1" x14ac:dyDescent="0.25">
      <c r="A4" s="258"/>
      <c r="B4" s="258"/>
      <c r="C4" s="279"/>
      <c r="D4" s="280"/>
      <c r="E4" s="11">
        <v>1</v>
      </c>
      <c r="F4" s="11">
        <v>2</v>
      </c>
      <c r="G4" s="234">
        <v>3</v>
      </c>
      <c r="H4" s="234">
        <v>4</v>
      </c>
      <c r="I4" s="234">
        <v>5</v>
      </c>
      <c r="J4" s="234">
        <v>6</v>
      </c>
      <c r="K4" s="234">
        <v>7</v>
      </c>
      <c r="L4" s="234">
        <v>8</v>
      </c>
      <c r="M4" s="234">
        <v>9</v>
      </c>
      <c r="N4" s="234">
        <v>10</v>
      </c>
      <c r="O4" s="234">
        <v>11</v>
      </c>
      <c r="P4" s="234">
        <v>12</v>
      </c>
      <c r="Q4" s="234">
        <v>13</v>
      </c>
      <c r="R4" s="234">
        <v>14</v>
      </c>
      <c r="S4" s="234">
        <v>15</v>
      </c>
      <c r="T4" s="234">
        <v>16</v>
      </c>
      <c r="U4" s="234">
        <v>17</v>
      </c>
      <c r="V4" s="6"/>
      <c r="W4" s="11"/>
      <c r="X4" s="11"/>
      <c r="Y4" s="11">
        <v>1</v>
      </c>
      <c r="Z4" s="11">
        <v>2</v>
      </c>
      <c r="AA4" s="234">
        <v>3</v>
      </c>
      <c r="AB4" s="234">
        <v>4</v>
      </c>
      <c r="AC4" s="234">
        <v>5</v>
      </c>
      <c r="AD4" s="234">
        <v>6</v>
      </c>
      <c r="AE4" s="234">
        <v>7</v>
      </c>
      <c r="AF4" s="234">
        <v>8</v>
      </c>
      <c r="AG4" s="234">
        <v>9</v>
      </c>
      <c r="AH4" s="234">
        <v>10</v>
      </c>
      <c r="AI4" s="234">
        <v>11</v>
      </c>
      <c r="AJ4" s="234">
        <v>12</v>
      </c>
      <c r="AK4" s="234">
        <v>13</v>
      </c>
      <c r="AL4" s="234">
        <v>14</v>
      </c>
      <c r="AM4" s="234">
        <v>15</v>
      </c>
      <c r="AN4" s="234">
        <v>16</v>
      </c>
      <c r="AO4" s="234">
        <v>17</v>
      </c>
      <c r="AP4" s="234">
        <v>18</v>
      </c>
      <c r="AQ4" s="234">
        <v>19</v>
      </c>
      <c r="AR4" s="234">
        <v>20</v>
      </c>
      <c r="AS4" s="234">
        <v>21</v>
      </c>
      <c r="AT4" s="234">
        <v>22</v>
      </c>
      <c r="AU4" s="234">
        <v>23</v>
      </c>
      <c r="AV4" s="234">
        <v>24</v>
      </c>
      <c r="AW4" s="11"/>
      <c r="AX4" s="39">
        <v>25</v>
      </c>
      <c r="AY4" s="11">
        <v>26</v>
      </c>
      <c r="AZ4" s="234">
        <v>27</v>
      </c>
      <c r="BA4" s="234">
        <v>28</v>
      </c>
      <c r="BB4" s="234">
        <v>29</v>
      </c>
      <c r="BC4" s="234">
        <v>30</v>
      </c>
      <c r="BD4" s="234">
        <v>31</v>
      </c>
      <c r="BE4" s="234">
        <v>32</v>
      </c>
      <c r="BF4" s="234">
        <v>33</v>
      </c>
      <c r="BG4" s="274"/>
    </row>
    <row r="5" spans="1:59" s="4" customFormat="1" x14ac:dyDescent="0.25">
      <c r="A5" s="258"/>
      <c r="B5" s="258"/>
      <c r="C5" s="279"/>
      <c r="D5" s="280"/>
      <c r="E5" s="275" t="s">
        <v>52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  <c r="R5" s="275" t="s">
        <v>52</v>
      </c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 t="s">
        <v>52</v>
      </c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7"/>
      <c r="BG5" s="274"/>
    </row>
    <row r="6" spans="1:59" s="4" customFormat="1" x14ac:dyDescent="0.25">
      <c r="A6" s="258"/>
      <c r="B6" s="258"/>
      <c r="C6" s="279"/>
      <c r="D6" s="280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6"/>
      <c r="W6" s="11">
        <v>18</v>
      </c>
      <c r="X6" s="11">
        <v>19</v>
      </c>
      <c r="Y6" s="11">
        <v>20</v>
      </c>
      <c r="Z6" s="11">
        <v>21</v>
      </c>
      <c r="AA6" s="11">
        <v>22</v>
      </c>
      <c r="AB6" s="11">
        <v>23</v>
      </c>
      <c r="AC6" s="11">
        <v>24</v>
      </c>
      <c r="AD6" s="11">
        <v>25</v>
      </c>
      <c r="AE6" s="11">
        <v>26</v>
      </c>
      <c r="AF6" s="11">
        <v>27</v>
      </c>
      <c r="AG6" s="11">
        <v>28</v>
      </c>
      <c r="AH6" s="11">
        <v>29</v>
      </c>
      <c r="AI6" s="11">
        <v>30</v>
      </c>
      <c r="AJ6" s="11">
        <v>31</v>
      </c>
      <c r="AK6" s="11">
        <v>32</v>
      </c>
      <c r="AL6" s="11">
        <v>33</v>
      </c>
      <c r="AM6" s="11">
        <v>34</v>
      </c>
      <c r="AN6" s="11">
        <v>35</v>
      </c>
      <c r="AO6" s="11">
        <v>36</v>
      </c>
      <c r="AP6" s="11">
        <v>37</v>
      </c>
      <c r="AQ6" s="11">
        <v>38</v>
      </c>
      <c r="AR6" s="11">
        <v>39</v>
      </c>
      <c r="AS6" s="11">
        <v>40</v>
      </c>
      <c r="AT6" s="11">
        <v>41</v>
      </c>
      <c r="AU6" s="11">
        <v>42</v>
      </c>
      <c r="AV6" s="11">
        <v>43</v>
      </c>
      <c r="AW6" s="11"/>
      <c r="AX6" s="39">
        <v>44</v>
      </c>
      <c r="AY6" s="11">
        <v>45</v>
      </c>
      <c r="AZ6" s="11">
        <v>46</v>
      </c>
      <c r="BA6" s="11">
        <v>47</v>
      </c>
      <c r="BB6" s="11">
        <v>48</v>
      </c>
      <c r="BC6" s="11">
        <v>49</v>
      </c>
      <c r="BD6" s="11">
        <v>50</v>
      </c>
      <c r="BE6" s="11">
        <v>51</v>
      </c>
      <c r="BF6" s="11">
        <v>52</v>
      </c>
      <c r="BG6" s="274"/>
    </row>
    <row r="7" spans="1:59" ht="15" customHeight="1" x14ac:dyDescent="0.25">
      <c r="A7" s="297" t="s">
        <v>60</v>
      </c>
      <c r="B7" s="289" t="s">
        <v>54</v>
      </c>
      <c r="C7" s="290" t="s">
        <v>88</v>
      </c>
      <c r="D7" s="29" t="s">
        <v>55</v>
      </c>
      <c r="E7" s="29">
        <f t="shared" ref="E7:U7" si="0">E9+E27</f>
        <v>31</v>
      </c>
      <c r="F7" s="29">
        <f t="shared" si="0"/>
        <v>31</v>
      </c>
      <c r="G7" s="29">
        <f t="shared" si="0"/>
        <v>31</v>
      </c>
      <c r="H7" s="29">
        <f t="shared" si="0"/>
        <v>31</v>
      </c>
      <c r="I7" s="29">
        <f t="shared" si="0"/>
        <v>31</v>
      </c>
      <c r="J7" s="29">
        <f t="shared" si="0"/>
        <v>31</v>
      </c>
      <c r="K7" s="29">
        <f t="shared" si="0"/>
        <v>31</v>
      </c>
      <c r="L7" s="29">
        <f t="shared" si="0"/>
        <v>31</v>
      </c>
      <c r="M7" s="29">
        <f t="shared" si="0"/>
        <v>31</v>
      </c>
      <c r="N7" s="29">
        <f t="shared" si="0"/>
        <v>31</v>
      </c>
      <c r="O7" s="29">
        <f t="shared" si="0"/>
        <v>31</v>
      </c>
      <c r="P7" s="29">
        <f t="shared" si="0"/>
        <v>31</v>
      </c>
      <c r="Q7" s="29">
        <f t="shared" si="0"/>
        <v>31</v>
      </c>
      <c r="R7" s="29">
        <f t="shared" si="0"/>
        <v>33</v>
      </c>
      <c r="S7" s="29">
        <f t="shared" si="0"/>
        <v>34</v>
      </c>
      <c r="T7" s="29">
        <f t="shared" si="0"/>
        <v>35</v>
      </c>
      <c r="U7" s="29">
        <f t="shared" si="0"/>
        <v>0</v>
      </c>
      <c r="V7" s="29">
        <f>SUM(E7:U7)</f>
        <v>505</v>
      </c>
      <c r="W7" s="68">
        <f>W9+W27</f>
        <v>0</v>
      </c>
      <c r="X7" s="68">
        <f t="shared" ref="X7" si="1">X9+X27</f>
        <v>0</v>
      </c>
      <c r="Y7" s="68">
        <f>Y9+Y27+Y37</f>
        <v>27</v>
      </c>
      <c r="Z7" s="181">
        <f t="shared" ref="Z7:BF7" si="2">Z9+Z27+Z37</f>
        <v>27</v>
      </c>
      <c r="AA7" s="181">
        <f t="shared" si="2"/>
        <v>27</v>
      </c>
      <c r="AB7" s="181">
        <f t="shared" si="2"/>
        <v>27</v>
      </c>
      <c r="AC7" s="181">
        <f t="shared" si="2"/>
        <v>27</v>
      </c>
      <c r="AD7" s="181">
        <f t="shared" si="2"/>
        <v>18</v>
      </c>
      <c r="AE7" s="181">
        <f t="shared" si="2"/>
        <v>18</v>
      </c>
      <c r="AF7" s="181">
        <f t="shared" si="2"/>
        <v>18</v>
      </c>
      <c r="AG7" s="181">
        <f t="shared" si="2"/>
        <v>18</v>
      </c>
      <c r="AH7" s="181">
        <f t="shared" si="2"/>
        <v>18</v>
      </c>
      <c r="AI7" s="181">
        <f t="shared" si="2"/>
        <v>18</v>
      </c>
      <c r="AJ7" s="181">
        <f t="shared" si="2"/>
        <v>18</v>
      </c>
      <c r="AK7" s="181">
        <f t="shared" si="2"/>
        <v>17</v>
      </c>
      <c r="AL7" s="181">
        <f t="shared" si="2"/>
        <v>15</v>
      </c>
      <c r="AM7" s="181">
        <f t="shared" si="2"/>
        <v>13</v>
      </c>
      <c r="AN7" s="181">
        <f t="shared" si="2"/>
        <v>14</v>
      </c>
      <c r="AO7" s="181">
        <f t="shared" si="2"/>
        <v>11</v>
      </c>
      <c r="AP7" s="181">
        <f t="shared" si="2"/>
        <v>0</v>
      </c>
      <c r="AQ7" s="181">
        <f t="shared" si="2"/>
        <v>0</v>
      </c>
      <c r="AR7" s="181">
        <f t="shared" si="2"/>
        <v>0</v>
      </c>
      <c r="AS7" s="181">
        <f t="shared" si="2"/>
        <v>0</v>
      </c>
      <c r="AT7" s="181">
        <f t="shared" si="2"/>
        <v>0</v>
      </c>
      <c r="AU7" s="181">
        <f t="shared" si="2"/>
        <v>0</v>
      </c>
      <c r="AV7" s="181">
        <f t="shared" si="2"/>
        <v>0</v>
      </c>
      <c r="AW7" s="181">
        <f t="shared" si="2"/>
        <v>331</v>
      </c>
      <c r="AX7" s="181">
        <f t="shared" si="2"/>
        <v>0</v>
      </c>
      <c r="AY7" s="181">
        <f t="shared" si="2"/>
        <v>0</v>
      </c>
      <c r="AZ7" s="181">
        <f t="shared" si="2"/>
        <v>0</v>
      </c>
      <c r="BA7" s="181">
        <f t="shared" si="2"/>
        <v>0</v>
      </c>
      <c r="BB7" s="181">
        <f t="shared" si="2"/>
        <v>0</v>
      </c>
      <c r="BC7" s="181">
        <f t="shared" si="2"/>
        <v>0</v>
      </c>
      <c r="BD7" s="181">
        <f t="shared" si="2"/>
        <v>0</v>
      </c>
      <c r="BE7" s="181">
        <f t="shared" si="2"/>
        <v>0</v>
      </c>
      <c r="BF7" s="181">
        <f t="shared" si="2"/>
        <v>0</v>
      </c>
      <c r="BG7" s="68">
        <f>SUM(Y7:BF7)</f>
        <v>662</v>
      </c>
    </row>
    <row r="8" spans="1:59" s="70" customFormat="1" x14ac:dyDescent="0.25">
      <c r="A8" s="298"/>
      <c r="B8" s="289"/>
      <c r="C8" s="291"/>
      <c r="D8" s="67" t="s">
        <v>56</v>
      </c>
      <c r="E8" s="30">
        <f t="shared" ref="E8:U8" si="3">E10+E28</f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30">
        <f t="shared" si="3"/>
        <v>0</v>
      </c>
      <c r="P8" s="30">
        <f t="shared" si="3"/>
        <v>0</v>
      </c>
      <c r="Q8" s="30">
        <f t="shared" si="3"/>
        <v>0</v>
      </c>
      <c r="R8" s="30">
        <f t="shared" si="3"/>
        <v>0</v>
      </c>
      <c r="S8" s="30">
        <f t="shared" si="3"/>
        <v>0</v>
      </c>
      <c r="T8" s="30">
        <f t="shared" si="3"/>
        <v>0</v>
      </c>
      <c r="U8" s="30">
        <f t="shared" si="3"/>
        <v>0</v>
      </c>
      <c r="V8" s="67">
        <f>SUM(E8:U8)</f>
        <v>0</v>
      </c>
      <c r="W8" s="68">
        <f>W10+W28</f>
        <v>0</v>
      </c>
      <c r="X8" s="68">
        <f t="shared" ref="X8:BG8" si="4">X10+X28</f>
        <v>0</v>
      </c>
      <c r="Y8" s="68">
        <f t="shared" si="4"/>
        <v>0</v>
      </c>
      <c r="Z8" s="68">
        <f t="shared" si="4"/>
        <v>0</v>
      </c>
      <c r="AA8" s="68">
        <f t="shared" si="4"/>
        <v>0</v>
      </c>
      <c r="AB8" s="68">
        <f t="shared" si="4"/>
        <v>0</v>
      </c>
      <c r="AC8" s="68">
        <f t="shared" si="4"/>
        <v>0</v>
      </c>
      <c r="AD8" s="68">
        <f t="shared" si="4"/>
        <v>0</v>
      </c>
      <c r="AE8" s="68">
        <f t="shared" si="4"/>
        <v>0</v>
      </c>
      <c r="AF8" s="68">
        <f t="shared" si="4"/>
        <v>0</v>
      </c>
      <c r="AG8" s="68">
        <f t="shared" si="4"/>
        <v>0</v>
      </c>
      <c r="AH8" s="68">
        <f t="shared" si="4"/>
        <v>0</v>
      </c>
      <c r="AI8" s="68">
        <f t="shared" si="4"/>
        <v>0</v>
      </c>
      <c r="AJ8" s="68">
        <f t="shared" si="4"/>
        <v>0</v>
      </c>
      <c r="AK8" s="68">
        <f t="shared" si="4"/>
        <v>0</v>
      </c>
      <c r="AL8" s="68">
        <f t="shared" si="4"/>
        <v>0</v>
      </c>
      <c r="AM8" s="68">
        <f t="shared" si="4"/>
        <v>0</v>
      </c>
      <c r="AN8" s="68">
        <f t="shared" si="4"/>
        <v>0</v>
      </c>
      <c r="AO8" s="68">
        <f t="shared" si="4"/>
        <v>0</v>
      </c>
      <c r="AP8" s="68">
        <f t="shared" si="4"/>
        <v>0</v>
      </c>
      <c r="AQ8" s="68">
        <f t="shared" si="4"/>
        <v>0</v>
      </c>
      <c r="AR8" s="68">
        <f t="shared" si="4"/>
        <v>0</v>
      </c>
      <c r="AS8" s="68">
        <f t="shared" si="4"/>
        <v>0</v>
      </c>
      <c r="AT8" s="68">
        <f t="shared" si="4"/>
        <v>0</v>
      </c>
      <c r="AU8" s="68">
        <f t="shared" si="4"/>
        <v>0</v>
      </c>
      <c r="AV8" s="68">
        <f t="shared" si="4"/>
        <v>0</v>
      </c>
      <c r="AW8" s="68">
        <f t="shared" si="4"/>
        <v>0</v>
      </c>
      <c r="AX8" s="68">
        <f t="shared" si="4"/>
        <v>0</v>
      </c>
      <c r="AY8" s="68">
        <f t="shared" si="4"/>
        <v>0</v>
      </c>
      <c r="AZ8" s="68">
        <f t="shared" si="4"/>
        <v>0</v>
      </c>
      <c r="BA8" s="68">
        <f t="shared" si="4"/>
        <v>0</v>
      </c>
      <c r="BB8" s="68">
        <f t="shared" si="4"/>
        <v>0</v>
      </c>
      <c r="BC8" s="68">
        <f t="shared" si="4"/>
        <v>0</v>
      </c>
      <c r="BD8" s="68">
        <f t="shared" si="4"/>
        <v>0</v>
      </c>
      <c r="BE8" s="68">
        <f t="shared" si="4"/>
        <v>0</v>
      </c>
      <c r="BF8" s="68">
        <f t="shared" si="4"/>
        <v>0</v>
      </c>
      <c r="BG8" s="68">
        <f t="shared" si="4"/>
        <v>0</v>
      </c>
    </row>
    <row r="9" spans="1:59" s="36" customFormat="1" x14ac:dyDescent="0.25">
      <c r="A9" s="298"/>
      <c r="B9" s="292" t="s">
        <v>89</v>
      </c>
      <c r="C9" s="287" t="s">
        <v>90</v>
      </c>
      <c r="D9" s="69" t="s">
        <v>55</v>
      </c>
      <c r="E9" s="69">
        <f>E11+E13+E15+E17+E19+E21+E23+E25</f>
        <v>21</v>
      </c>
      <c r="F9" s="228">
        <f t="shared" ref="F9:BG9" si="5">F11+F13+F15+F17+F19+F21+F23+F25</f>
        <v>21</v>
      </c>
      <c r="G9" s="228">
        <f t="shared" si="5"/>
        <v>21</v>
      </c>
      <c r="H9" s="228">
        <f t="shared" si="5"/>
        <v>21</v>
      </c>
      <c r="I9" s="228">
        <f t="shared" si="5"/>
        <v>21</v>
      </c>
      <c r="J9" s="228">
        <f t="shared" si="5"/>
        <v>21</v>
      </c>
      <c r="K9" s="228">
        <f t="shared" si="5"/>
        <v>21</v>
      </c>
      <c r="L9" s="228">
        <f t="shared" si="5"/>
        <v>21</v>
      </c>
      <c r="M9" s="228">
        <f t="shared" si="5"/>
        <v>21</v>
      </c>
      <c r="N9" s="228">
        <f t="shared" si="5"/>
        <v>21</v>
      </c>
      <c r="O9" s="228">
        <f t="shared" si="5"/>
        <v>21</v>
      </c>
      <c r="P9" s="228">
        <f t="shared" si="5"/>
        <v>21</v>
      </c>
      <c r="Q9" s="228">
        <f t="shared" si="5"/>
        <v>21</v>
      </c>
      <c r="R9" s="228">
        <f t="shared" si="5"/>
        <v>24</v>
      </c>
      <c r="S9" s="228">
        <f t="shared" si="5"/>
        <v>25</v>
      </c>
      <c r="T9" s="228">
        <f t="shared" si="5"/>
        <v>26</v>
      </c>
      <c r="U9" s="228">
        <f t="shared" si="5"/>
        <v>0</v>
      </c>
      <c r="V9" s="228">
        <f t="shared" si="5"/>
        <v>348</v>
      </c>
      <c r="W9" s="228">
        <f t="shared" si="5"/>
        <v>0</v>
      </c>
      <c r="X9" s="228">
        <f t="shared" si="5"/>
        <v>0</v>
      </c>
      <c r="Y9" s="228">
        <f t="shared" si="5"/>
        <v>9</v>
      </c>
      <c r="Z9" s="228">
        <f t="shared" si="5"/>
        <v>9</v>
      </c>
      <c r="AA9" s="228">
        <f t="shared" si="5"/>
        <v>9</v>
      </c>
      <c r="AB9" s="228">
        <f t="shared" si="5"/>
        <v>9</v>
      </c>
      <c r="AC9" s="228">
        <f t="shared" si="5"/>
        <v>9</v>
      </c>
      <c r="AD9" s="228">
        <f t="shared" si="5"/>
        <v>7</v>
      </c>
      <c r="AE9" s="228">
        <f t="shared" si="5"/>
        <v>7</v>
      </c>
      <c r="AF9" s="228">
        <f>AF11+AF13+AF15+AF17+AF19+AF21+AF23+AF25</f>
        <v>7</v>
      </c>
      <c r="AG9" s="228">
        <f t="shared" si="5"/>
        <v>7</v>
      </c>
      <c r="AH9" s="228">
        <f t="shared" si="5"/>
        <v>7</v>
      </c>
      <c r="AI9" s="228">
        <f t="shared" si="5"/>
        <v>7</v>
      </c>
      <c r="AJ9" s="228">
        <f t="shared" si="5"/>
        <v>7</v>
      </c>
      <c r="AK9" s="228">
        <f t="shared" si="5"/>
        <v>7</v>
      </c>
      <c r="AL9" s="228">
        <f t="shared" si="5"/>
        <v>5</v>
      </c>
      <c r="AM9" s="228">
        <f t="shared" si="5"/>
        <v>3</v>
      </c>
      <c r="AN9" s="228">
        <f t="shared" si="5"/>
        <v>3</v>
      </c>
      <c r="AO9" s="228">
        <f t="shared" si="5"/>
        <v>3</v>
      </c>
      <c r="AP9" s="228">
        <f t="shared" si="5"/>
        <v>0</v>
      </c>
      <c r="AQ9" s="228">
        <f t="shared" si="5"/>
        <v>0</v>
      </c>
      <c r="AR9" s="228">
        <f t="shared" si="5"/>
        <v>0</v>
      </c>
      <c r="AS9" s="228">
        <f t="shared" si="5"/>
        <v>0</v>
      </c>
      <c r="AT9" s="228">
        <f t="shared" si="5"/>
        <v>0</v>
      </c>
      <c r="AU9" s="228">
        <f t="shared" si="5"/>
        <v>0</v>
      </c>
      <c r="AV9" s="228">
        <f t="shared" si="5"/>
        <v>0</v>
      </c>
      <c r="AW9" s="228">
        <f t="shared" si="5"/>
        <v>115</v>
      </c>
      <c r="AX9" s="228">
        <f t="shared" si="5"/>
        <v>0</v>
      </c>
      <c r="AY9" s="228">
        <f t="shared" si="5"/>
        <v>0</v>
      </c>
      <c r="AZ9" s="228">
        <f t="shared" si="5"/>
        <v>0</v>
      </c>
      <c r="BA9" s="228">
        <f t="shared" si="5"/>
        <v>0</v>
      </c>
      <c r="BB9" s="228">
        <f t="shared" si="5"/>
        <v>0</v>
      </c>
      <c r="BC9" s="228">
        <f t="shared" si="5"/>
        <v>0</v>
      </c>
      <c r="BD9" s="228">
        <f t="shared" si="5"/>
        <v>0</v>
      </c>
      <c r="BE9" s="228">
        <f>BE11+BE13+BE15+BE17+BE19+BE21+BE23+BE25</f>
        <v>0</v>
      </c>
      <c r="BF9" s="228">
        <f t="shared" si="5"/>
        <v>0</v>
      </c>
      <c r="BG9" s="228">
        <f t="shared" si="5"/>
        <v>463</v>
      </c>
    </row>
    <row r="10" spans="1:59" x14ac:dyDescent="0.25">
      <c r="A10" s="298"/>
      <c r="B10" s="292"/>
      <c r="C10" s="287"/>
      <c r="D10" s="15" t="s">
        <v>56</v>
      </c>
      <c r="E10" s="15">
        <f>E12+E14+E16+E18+E20+E22+E24+E26</f>
        <v>0</v>
      </c>
      <c r="F10" s="47">
        <f t="shared" ref="F10:V10" si="6">F12+F14+F16+F18+F20+F22+F24+F26</f>
        <v>0</v>
      </c>
      <c r="G10" s="47">
        <f t="shared" si="6"/>
        <v>0</v>
      </c>
      <c r="H10" s="47">
        <f t="shared" si="6"/>
        <v>0</v>
      </c>
      <c r="I10" s="47">
        <f t="shared" si="6"/>
        <v>0</v>
      </c>
      <c r="J10" s="47">
        <f t="shared" si="6"/>
        <v>0</v>
      </c>
      <c r="K10" s="47">
        <f t="shared" si="6"/>
        <v>0</v>
      </c>
      <c r="L10" s="47">
        <f t="shared" si="6"/>
        <v>0</v>
      </c>
      <c r="M10" s="47">
        <f t="shared" si="6"/>
        <v>0</v>
      </c>
      <c r="N10" s="47">
        <f t="shared" si="6"/>
        <v>0</v>
      </c>
      <c r="O10" s="47">
        <f t="shared" si="6"/>
        <v>0</v>
      </c>
      <c r="P10" s="47">
        <f t="shared" si="6"/>
        <v>0</v>
      </c>
      <c r="Q10" s="47">
        <f t="shared" si="6"/>
        <v>0</v>
      </c>
      <c r="R10" s="47">
        <f t="shared" si="6"/>
        <v>0</v>
      </c>
      <c r="S10" s="47">
        <f t="shared" si="6"/>
        <v>0</v>
      </c>
      <c r="T10" s="47">
        <f t="shared" si="6"/>
        <v>0</v>
      </c>
      <c r="U10" s="47">
        <f t="shared" si="6"/>
        <v>0</v>
      </c>
      <c r="V10" s="47">
        <f t="shared" si="6"/>
        <v>0</v>
      </c>
      <c r="W10" s="69">
        <f t="shared" ref="W10" si="7">W12+W14+W16+W18+W20+W22+W24+W26</f>
        <v>0</v>
      </c>
      <c r="X10" s="69">
        <f t="shared" ref="X10:BG10" si="8">X12+X14+X16+X18+X20+X22+X24+X26</f>
        <v>0</v>
      </c>
      <c r="Y10" s="69">
        <f t="shared" si="8"/>
        <v>0</v>
      </c>
      <c r="Z10" s="69">
        <f t="shared" si="8"/>
        <v>0</v>
      </c>
      <c r="AA10" s="69">
        <f t="shared" si="8"/>
        <v>0</v>
      </c>
      <c r="AB10" s="69">
        <f t="shared" si="8"/>
        <v>0</v>
      </c>
      <c r="AC10" s="69">
        <f t="shared" si="8"/>
        <v>0</v>
      </c>
      <c r="AD10" s="69">
        <f t="shared" si="8"/>
        <v>0</v>
      </c>
      <c r="AE10" s="69">
        <f t="shared" si="8"/>
        <v>0</v>
      </c>
      <c r="AF10" s="69">
        <f t="shared" si="8"/>
        <v>0</v>
      </c>
      <c r="AG10" s="69">
        <f t="shared" si="8"/>
        <v>0</v>
      </c>
      <c r="AH10" s="69">
        <f t="shared" si="8"/>
        <v>0</v>
      </c>
      <c r="AI10" s="69">
        <f t="shared" si="8"/>
        <v>0</v>
      </c>
      <c r="AJ10" s="69">
        <f t="shared" si="8"/>
        <v>0</v>
      </c>
      <c r="AK10" s="69">
        <f t="shared" si="8"/>
        <v>0</v>
      </c>
      <c r="AL10" s="69">
        <f t="shared" si="8"/>
        <v>0</v>
      </c>
      <c r="AM10" s="69">
        <f t="shared" si="8"/>
        <v>0</v>
      </c>
      <c r="AN10" s="69">
        <f t="shared" si="8"/>
        <v>0</v>
      </c>
      <c r="AO10" s="69">
        <f t="shared" si="8"/>
        <v>0</v>
      </c>
      <c r="AP10" s="69">
        <f t="shared" si="8"/>
        <v>0</v>
      </c>
      <c r="AQ10" s="69">
        <f t="shared" si="8"/>
        <v>0</v>
      </c>
      <c r="AR10" s="69">
        <f t="shared" si="8"/>
        <v>0</v>
      </c>
      <c r="AS10" s="69">
        <f t="shared" si="8"/>
        <v>0</v>
      </c>
      <c r="AT10" s="69">
        <f t="shared" si="8"/>
        <v>0</v>
      </c>
      <c r="AU10" s="69">
        <f t="shared" si="8"/>
        <v>0</v>
      </c>
      <c r="AV10" s="69">
        <f t="shared" si="8"/>
        <v>0</v>
      </c>
      <c r="AW10" s="69">
        <f t="shared" si="8"/>
        <v>0</v>
      </c>
      <c r="AX10" s="69">
        <f t="shared" si="8"/>
        <v>0</v>
      </c>
      <c r="AY10" s="69">
        <f t="shared" si="8"/>
        <v>0</v>
      </c>
      <c r="AZ10" s="69">
        <f t="shared" si="8"/>
        <v>0</v>
      </c>
      <c r="BA10" s="69">
        <f t="shared" si="8"/>
        <v>0</v>
      </c>
      <c r="BB10" s="69">
        <f t="shared" si="8"/>
        <v>0</v>
      </c>
      <c r="BC10" s="69">
        <f t="shared" si="8"/>
        <v>0</v>
      </c>
      <c r="BD10" s="69">
        <f t="shared" si="8"/>
        <v>0</v>
      </c>
      <c r="BE10" s="69">
        <f t="shared" si="8"/>
        <v>0</v>
      </c>
      <c r="BF10" s="69">
        <f t="shared" si="8"/>
        <v>0</v>
      </c>
      <c r="BG10" s="69">
        <f t="shared" si="8"/>
        <v>0</v>
      </c>
    </row>
    <row r="11" spans="1:59" s="36" customFormat="1" x14ac:dyDescent="0.25">
      <c r="A11" s="298"/>
      <c r="B11" s="286" t="s">
        <v>95</v>
      </c>
      <c r="C11" s="263" t="s">
        <v>191</v>
      </c>
      <c r="D11" s="64" t="s">
        <v>55</v>
      </c>
      <c r="E11" s="64">
        <v>2</v>
      </c>
      <c r="F11" s="174">
        <v>2</v>
      </c>
      <c r="G11" s="174">
        <v>2</v>
      </c>
      <c r="H11" s="174">
        <v>2</v>
      </c>
      <c r="I11" s="174">
        <v>2</v>
      </c>
      <c r="J11" s="174">
        <v>2</v>
      </c>
      <c r="K11" s="174">
        <v>2</v>
      </c>
      <c r="L11" s="174">
        <v>2</v>
      </c>
      <c r="M11" s="174">
        <v>2</v>
      </c>
      <c r="N11" s="174">
        <v>2</v>
      </c>
      <c r="O11" s="174">
        <v>2</v>
      </c>
      <c r="P11" s="8">
        <v>2</v>
      </c>
      <c r="Q11" s="8">
        <v>2</v>
      </c>
      <c r="R11" s="8">
        <v>2</v>
      </c>
      <c r="S11" s="8">
        <v>3</v>
      </c>
      <c r="T11" s="8">
        <v>3</v>
      </c>
      <c r="U11" s="31">
        <v>0</v>
      </c>
      <c r="V11" s="176">
        <f t="shared" ref="V11:V58" si="9">SUM(E11:U11)</f>
        <v>34</v>
      </c>
      <c r="W11" s="57">
        <v>0</v>
      </c>
      <c r="X11" s="75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1">
        <v>0</v>
      </c>
      <c r="AW11" s="69">
        <f>SUM(W11:AV11)</f>
        <v>0</v>
      </c>
      <c r="AX11" s="57">
        <v>0</v>
      </c>
      <c r="AY11" s="75">
        <v>0</v>
      </c>
      <c r="AZ11" s="57">
        <v>0</v>
      </c>
      <c r="BA11" s="75">
        <v>0</v>
      </c>
      <c r="BB11" s="57">
        <v>0</v>
      </c>
      <c r="BC11" s="75">
        <v>0</v>
      </c>
      <c r="BD11" s="57">
        <v>0</v>
      </c>
      <c r="BE11" s="75">
        <v>0</v>
      </c>
      <c r="BF11" s="57">
        <v>0</v>
      </c>
      <c r="BG11" s="69">
        <f t="shared" ref="BG11:BG62" si="10">V11+AW11</f>
        <v>34</v>
      </c>
    </row>
    <row r="12" spans="1:59" x14ac:dyDescent="0.25">
      <c r="A12" s="298"/>
      <c r="B12" s="286"/>
      <c r="C12" s="263"/>
      <c r="D12" s="9" t="s">
        <v>56</v>
      </c>
      <c r="E12" s="9">
        <v>0</v>
      </c>
      <c r="F12" s="172">
        <v>0</v>
      </c>
      <c r="G12" s="172">
        <v>0</v>
      </c>
      <c r="H12" s="172">
        <v>0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32">
        <v>0</v>
      </c>
      <c r="V12" s="228">
        <f t="shared" si="9"/>
        <v>0</v>
      </c>
      <c r="W12" s="56">
        <v>0</v>
      </c>
      <c r="X12" s="56">
        <v>0</v>
      </c>
      <c r="Y12" s="172">
        <v>0</v>
      </c>
      <c r="Z12" s="172">
        <v>0</v>
      </c>
      <c r="AA12" s="172">
        <v>0</v>
      </c>
      <c r="AB12" s="172">
        <v>0</v>
      </c>
      <c r="AC12" s="172">
        <v>0</v>
      </c>
      <c r="AD12" s="172">
        <v>0</v>
      </c>
      <c r="AE12" s="172">
        <v>0</v>
      </c>
      <c r="AF12" s="172">
        <v>0</v>
      </c>
      <c r="AG12" s="172">
        <v>0</v>
      </c>
      <c r="AH12" s="172">
        <v>0</v>
      </c>
      <c r="AI12" s="172">
        <v>0</v>
      </c>
      <c r="AJ12" s="172">
        <v>0</v>
      </c>
      <c r="AK12" s="172">
        <v>0</v>
      </c>
      <c r="AL12" s="172">
        <v>0</v>
      </c>
      <c r="AM12" s="172">
        <v>0</v>
      </c>
      <c r="AN12" s="172">
        <v>0</v>
      </c>
      <c r="AO12" s="180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34">
        <v>0</v>
      </c>
      <c r="AV12" s="31">
        <v>0</v>
      </c>
      <c r="AW12" s="6">
        <f t="shared" ref="AW12:AW34" si="11">SUM(W12:AV12)</f>
        <v>0</v>
      </c>
      <c r="AX12" s="57">
        <v>0</v>
      </c>
      <c r="AY12" s="75">
        <v>0</v>
      </c>
      <c r="AZ12" s="57">
        <v>0</v>
      </c>
      <c r="BA12" s="75">
        <v>0</v>
      </c>
      <c r="BB12" s="57">
        <v>0</v>
      </c>
      <c r="BC12" s="75">
        <v>0</v>
      </c>
      <c r="BD12" s="57">
        <v>0</v>
      </c>
      <c r="BE12" s="75">
        <v>0</v>
      </c>
      <c r="BF12" s="57">
        <v>0</v>
      </c>
      <c r="BG12" s="6">
        <f t="shared" si="10"/>
        <v>0</v>
      </c>
    </row>
    <row r="13" spans="1:59" s="36" customFormat="1" x14ac:dyDescent="0.25">
      <c r="A13" s="298"/>
      <c r="B13" s="286" t="s">
        <v>101</v>
      </c>
      <c r="C13" s="249" t="s">
        <v>192</v>
      </c>
      <c r="D13" s="64" t="s">
        <v>55</v>
      </c>
      <c r="E13" s="64">
        <v>3</v>
      </c>
      <c r="F13" s="64">
        <v>3</v>
      </c>
      <c r="G13" s="64">
        <v>3</v>
      </c>
      <c r="H13" s="64">
        <v>3</v>
      </c>
      <c r="I13" s="64">
        <v>3</v>
      </c>
      <c r="J13" s="64">
        <v>3</v>
      </c>
      <c r="K13" s="64">
        <v>3</v>
      </c>
      <c r="L13" s="64">
        <v>3</v>
      </c>
      <c r="M13" s="64">
        <v>3</v>
      </c>
      <c r="N13" s="64">
        <v>3</v>
      </c>
      <c r="O13" s="64">
        <v>3</v>
      </c>
      <c r="P13" s="8">
        <v>3</v>
      </c>
      <c r="Q13" s="8">
        <v>3</v>
      </c>
      <c r="R13" s="8">
        <v>3</v>
      </c>
      <c r="S13" s="8">
        <v>3</v>
      </c>
      <c r="T13" s="8">
        <v>3</v>
      </c>
      <c r="U13" s="31">
        <v>0</v>
      </c>
      <c r="V13" s="228">
        <f t="shared" si="9"/>
        <v>48</v>
      </c>
      <c r="W13" s="57">
        <v>0</v>
      </c>
      <c r="X13" s="75">
        <v>0</v>
      </c>
      <c r="Y13" s="8">
        <v>4</v>
      </c>
      <c r="Z13" s="8">
        <v>4</v>
      </c>
      <c r="AA13" s="8">
        <v>4</v>
      </c>
      <c r="AB13" s="8">
        <v>4</v>
      </c>
      <c r="AC13" s="8">
        <v>4</v>
      </c>
      <c r="AD13" s="8">
        <v>2</v>
      </c>
      <c r="AE13" s="8">
        <v>2</v>
      </c>
      <c r="AF13" s="8">
        <v>2</v>
      </c>
      <c r="AG13" s="8">
        <v>2</v>
      </c>
      <c r="AH13" s="8">
        <v>2</v>
      </c>
      <c r="AI13" s="8">
        <v>2</v>
      </c>
      <c r="AJ13" s="8">
        <v>2</v>
      </c>
      <c r="AK13" s="8">
        <v>2</v>
      </c>
      <c r="AL13" s="8">
        <v>2</v>
      </c>
      <c r="AM13" s="8">
        <v>2</v>
      </c>
      <c r="AN13" s="8">
        <v>2</v>
      </c>
      <c r="AO13" s="101">
        <v>1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1">
        <v>0</v>
      </c>
      <c r="AW13" s="69">
        <f t="shared" ref="AW13:AW24" si="12">SUM(W13:AV13)</f>
        <v>43</v>
      </c>
      <c r="AX13" s="57">
        <v>0</v>
      </c>
      <c r="AY13" s="75">
        <v>0</v>
      </c>
      <c r="AZ13" s="57">
        <v>0</v>
      </c>
      <c r="BA13" s="75">
        <v>0</v>
      </c>
      <c r="BB13" s="57">
        <v>0</v>
      </c>
      <c r="BC13" s="75">
        <v>0</v>
      </c>
      <c r="BD13" s="57">
        <v>0</v>
      </c>
      <c r="BE13" s="75">
        <v>0</v>
      </c>
      <c r="BF13" s="57">
        <v>0</v>
      </c>
      <c r="BG13" s="83">
        <f t="shared" si="10"/>
        <v>91</v>
      </c>
    </row>
    <row r="14" spans="1:59" s="1" customFormat="1" x14ac:dyDescent="0.25">
      <c r="A14" s="298"/>
      <c r="B14" s="286"/>
      <c r="C14" s="250"/>
      <c r="D14" s="65" t="s">
        <v>56</v>
      </c>
      <c r="E14" s="65">
        <v>0</v>
      </c>
      <c r="F14" s="172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32">
        <v>0</v>
      </c>
      <c r="V14" s="228">
        <f t="shared" si="9"/>
        <v>0</v>
      </c>
      <c r="W14" s="56">
        <v>0</v>
      </c>
      <c r="X14" s="56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34">
        <v>0</v>
      </c>
      <c r="AV14" s="31">
        <v>0</v>
      </c>
      <c r="AW14" s="69">
        <f t="shared" si="12"/>
        <v>0</v>
      </c>
      <c r="AX14" s="57">
        <v>0</v>
      </c>
      <c r="AY14" s="75">
        <v>0</v>
      </c>
      <c r="AZ14" s="57">
        <v>0</v>
      </c>
      <c r="BA14" s="75">
        <v>0</v>
      </c>
      <c r="BB14" s="57">
        <v>0</v>
      </c>
      <c r="BC14" s="75">
        <v>0</v>
      </c>
      <c r="BD14" s="57">
        <v>0</v>
      </c>
      <c r="BE14" s="75">
        <v>0</v>
      </c>
      <c r="BF14" s="57">
        <v>0</v>
      </c>
      <c r="BG14" s="83">
        <f t="shared" si="10"/>
        <v>0</v>
      </c>
    </row>
    <row r="15" spans="1:59" s="36" customFormat="1" x14ac:dyDescent="0.25">
      <c r="A15" s="298"/>
      <c r="B15" s="286" t="s">
        <v>103</v>
      </c>
      <c r="C15" s="249" t="s">
        <v>193</v>
      </c>
      <c r="D15" s="64" t="s">
        <v>55</v>
      </c>
      <c r="E15" s="64">
        <v>3</v>
      </c>
      <c r="F15" s="64">
        <v>3</v>
      </c>
      <c r="G15" s="64">
        <v>3</v>
      </c>
      <c r="H15" s="64">
        <v>3</v>
      </c>
      <c r="I15" s="64">
        <v>3</v>
      </c>
      <c r="J15" s="64">
        <v>3</v>
      </c>
      <c r="K15" s="64">
        <v>3</v>
      </c>
      <c r="L15" s="64">
        <v>3</v>
      </c>
      <c r="M15" s="64">
        <v>3</v>
      </c>
      <c r="N15" s="64">
        <v>3</v>
      </c>
      <c r="O15" s="64">
        <v>3</v>
      </c>
      <c r="P15" s="8">
        <v>3</v>
      </c>
      <c r="Q15" s="8">
        <v>3</v>
      </c>
      <c r="R15" s="8">
        <v>4</v>
      </c>
      <c r="S15" s="8">
        <v>4</v>
      </c>
      <c r="T15" s="8">
        <v>4</v>
      </c>
      <c r="U15" s="31">
        <v>0</v>
      </c>
      <c r="V15" s="228">
        <f t="shared" si="9"/>
        <v>51</v>
      </c>
      <c r="W15" s="57">
        <v>0</v>
      </c>
      <c r="X15" s="75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1">
        <v>0</v>
      </c>
      <c r="AW15" s="69">
        <f t="shared" si="12"/>
        <v>0</v>
      </c>
      <c r="AX15" s="57">
        <v>0</v>
      </c>
      <c r="AY15" s="75">
        <v>0</v>
      </c>
      <c r="AZ15" s="57">
        <v>0</v>
      </c>
      <c r="BA15" s="75">
        <v>0</v>
      </c>
      <c r="BB15" s="57">
        <v>0</v>
      </c>
      <c r="BC15" s="75">
        <v>0</v>
      </c>
      <c r="BD15" s="57">
        <v>0</v>
      </c>
      <c r="BE15" s="75">
        <v>0</v>
      </c>
      <c r="BF15" s="57">
        <v>0</v>
      </c>
      <c r="BG15" s="83">
        <f t="shared" si="10"/>
        <v>51</v>
      </c>
    </row>
    <row r="16" spans="1:59" s="1" customFormat="1" x14ac:dyDescent="0.25">
      <c r="A16" s="298"/>
      <c r="B16" s="286"/>
      <c r="C16" s="250"/>
      <c r="D16" s="65" t="s">
        <v>56</v>
      </c>
      <c r="E16" s="65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32">
        <v>0</v>
      </c>
      <c r="V16" s="228">
        <f t="shared" si="9"/>
        <v>0</v>
      </c>
      <c r="W16" s="56">
        <v>0</v>
      </c>
      <c r="X16" s="56">
        <v>0</v>
      </c>
      <c r="Y16" s="172">
        <v>0</v>
      </c>
      <c r="Z16" s="172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72">
        <v>0</v>
      </c>
      <c r="AI16" s="172">
        <v>0</v>
      </c>
      <c r="AJ16" s="172">
        <v>0</v>
      </c>
      <c r="AK16" s="172">
        <v>0</v>
      </c>
      <c r="AL16" s="101">
        <v>0</v>
      </c>
      <c r="AM16" s="101">
        <v>0</v>
      </c>
      <c r="AN16" s="101">
        <v>0</v>
      </c>
      <c r="AO16" s="101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34">
        <v>0</v>
      </c>
      <c r="AV16" s="31">
        <v>0</v>
      </c>
      <c r="AW16" s="69">
        <f t="shared" si="12"/>
        <v>0</v>
      </c>
      <c r="AX16" s="57">
        <v>0</v>
      </c>
      <c r="AY16" s="75">
        <v>0</v>
      </c>
      <c r="AZ16" s="57">
        <v>0</v>
      </c>
      <c r="BA16" s="75">
        <v>0</v>
      </c>
      <c r="BB16" s="57">
        <v>0</v>
      </c>
      <c r="BC16" s="75">
        <v>0</v>
      </c>
      <c r="BD16" s="57">
        <v>0</v>
      </c>
      <c r="BE16" s="75">
        <v>0</v>
      </c>
      <c r="BF16" s="57">
        <v>0</v>
      </c>
      <c r="BG16" s="83">
        <f t="shared" si="10"/>
        <v>0</v>
      </c>
    </row>
    <row r="17" spans="1:59" s="36" customFormat="1" x14ac:dyDescent="0.25">
      <c r="A17" s="298"/>
      <c r="B17" s="286" t="s">
        <v>104</v>
      </c>
      <c r="C17" s="249" t="s">
        <v>194</v>
      </c>
      <c r="D17" s="64" t="s">
        <v>55</v>
      </c>
      <c r="E17" s="64">
        <v>3</v>
      </c>
      <c r="F17" s="64">
        <v>3</v>
      </c>
      <c r="G17" s="64">
        <v>3</v>
      </c>
      <c r="H17" s="64">
        <v>3</v>
      </c>
      <c r="I17" s="64">
        <v>3</v>
      </c>
      <c r="J17" s="64">
        <v>3</v>
      </c>
      <c r="K17" s="64">
        <v>3</v>
      </c>
      <c r="L17" s="64">
        <v>3</v>
      </c>
      <c r="M17" s="64">
        <v>3</v>
      </c>
      <c r="N17" s="64">
        <v>3</v>
      </c>
      <c r="O17" s="64">
        <v>3</v>
      </c>
      <c r="P17" s="8">
        <v>3</v>
      </c>
      <c r="Q17" s="8">
        <v>3</v>
      </c>
      <c r="R17" s="8">
        <v>4</v>
      </c>
      <c r="S17" s="8">
        <v>4</v>
      </c>
      <c r="T17" s="8">
        <v>4</v>
      </c>
      <c r="U17" s="31">
        <v>0</v>
      </c>
      <c r="V17" s="228">
        <f t="shared" si="9"/>
        <v>51</v>
      </c>
      <c r="W17" s="57">
        <v>0</v>
      </c>
      <c r="X17" s="75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1">
        <v>0</v>
      </c>
      <c r="AW17" s="69">
        <f t="shared" si="12"/>
        <v>0</v>
      </c>
      <c r="AX17" s="57">
        <v>0</v>
      </c>
      <c r="AY17" s="75">
        <v>0</v>
      </c>
      <c r="AZ17" s="57">
        <v>0</v>
      </c>
      <c r="BA17" s="75">
        <v>0</v>
      </c>
      <c r="BB17" s="57">
        <v>0</v>
      </c>
      <c r="BC17" s="75">
        <v>0</v>
      </c>
      <c r="BD17" s="57">
        <v>0</v>
      </c>
      <c r="BE17" s="75">
        <v>0</v>
      </c>
      <c r="BF17" s="57">
        <v>0</v>
      </c>
      <c r="BG17" s="83">
        <f t="shared" si="10"/>
        <v>51</v>
      </c>
    </row>
    <row r="18" spans="1:59" s="1" customFormat="1" x14ac:dyDescent="0.25">
      <c r="A18" s="298"/>
      <c r="B18" s="286"/>
      <c r="C18" s="250"/>
      <c r="D18" s="65" t="s">
        <v>56</v>
      </c>
      <c r="E18" s="65">
        <v>0</v>
      </c>
      <c r="F18" s="172">
        <v>0</v>
      </c>
      <c r="G18" s="172">
        <v>0</v>
      </c>
      <c r="H18" s="172">
        <v>0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32">
        <v>0</v>
      </c>
      <c r="V18" s="228">
        <f t="shared" si="9"/>
        <v>0</v>
      </c>
      <c r="W18" s="56">
        <v>0</v>
      </c>
      <c r="X18" s="56">
        <v>0</v>
      </c>
      <c r="Y18" s="172">
        <v>0</v>
      </c>
      <c r="Z18" s="172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72">
        <v>0</v>
      </c>
      <c r="AI18" s="172">
        <v>0</v>
      </c>
      <c r="AJ18" s="172">
        <v>0</v>
      </c>
      <c r="AK18" s="172">
        <v>0</v>
      </c>
      <c r="AL18" s="101">
        <v>0</v>
      </c>
      <c r="AM18" s="101">
        <v>0</v>
      </c>
      <c r="AN18" s="101">
        <v>0</v>
      </c>
      <c r="AO18" s="101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34">
        <v>0</v>
      </c>
      <c r="AV18" s="31">
        <v>0</v>
      </c>
      <c r="AW18" s="69">
        <f t="shared" si="12"/>
        <v>0</v>
      </c>
      <c r="AX18" s="57">
        <v>0</v>
      </c>
      <c r="AY18" s="75">
        <v>0</v>
      </c>
      <c r="AZ18" s="57">
        <v>0</v>
      </c>
      <c r="BA18" s="75">
        <v>0</v>
      </c>
      <c r="BB18" s="57">
        <v>0</v>
      </c>
      <c r="BC18" s="75">
        <v>0</v>
      </c>
      <c r="BD18" s="57">
        <v>0</v>
      </c>
      <c r="BE18" s="75">
        <v>0</v>
      </c>
      <c r="BF18" s="57">
        <v>0</v>
      </c>
      <c r="BG18" s="83">
        <f t="shared" si="10"/>
        <v>0</v>
      </c>
    </row>
    <row r="19" spans="1:59" s="36" customFormat="1" x14ac:dyDescent="0.25">
      <c r="A19" s="298"/>
      <c r="B19" s="286" t="s">
        <v>105</v>
      </c>
      <c r="C19" s="249" t="s">
        <v>195</v>
      </c>
      <c r="D19" s="64" t="s">
        <v>55</v>
      </c>
      <c r="E19" s="64">
        <v>3</v>
      </c>
      <c r="F19" s="64">
        <v>3</v>
      </c>
      <c r="G19" s="64">
        <v>3</v>
      </c>
      <c r="H19" s="64">
        <v>3</v>
      </c>
      <c r="I19" s="64">
        <v>3</v>
      </c>
      <c r="J19" s="64">
        <v>3</v>
      </c>
      <c r="K19" s="64">
        <v>3</v>
      </c>
      <c r="L19" s="64">
        <v>3</v>
      </c>
      <c r="M19" s="64">
        <v>3</v>
      </c>
      <c r="N19" s="64">
        <v>3</v>
      </c>
      <c r="O19" s="64">
        <v>3</v>
      </c>
      <c r="P19" s="8">
        <v>3</v>
      </c>
      <c r="Q19" s="8">
        <v>3</v>
      </c>
      <c r="R19" s="8">
        <v>4</v>
      </c>
      <c r="S19" s="8">
        <v>4</v>
      </c>
      <c r="T19" s="8">
        <v>4</v>
      </c>
      <c r="U19" s="31">
        <v>0</v>
      </c>
      <c r="V19" s="228">
        <f t="shared" si="9"/>
        <v>51</v>
      </c>
      <c r="W19" s="57">
        <v>0</v>
      </c>
      <c r="X19" s="75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1">
        <v>0</v>
      </c>
      <c r="AW19" s="69">
        <f t="shared" si="12"/>
        <v>0</v>
      </c>
      <c r="AX19" s="57">
        <v>0</v>
      </c>
      <c r="AY19" s="75">
        <v>0</v>
      </c>
      <c r="AZ19" s="57">
        <v>0</v>
      </c>
      <c r="BA19" s="75">
        <v>0</v>
      </c>
      <c r="BB19" s="57">
        <v>0</v>
      </c>
      <c r="BC19" s="75">
        <v>0</v>
      </c>
      <c r="BD19" s="57">
        <v>0</v>
      </c>
      <c r="BE19" s="75">
        <v>0</v>
      </c>
      <c r="BF19" s="57">
        <v>0</v>
      </c>
      <c r="BG19" s="83">
        <f t="shared" si="10"/>
        <v>51</v>
      </c>
    </row>
    <row r="20" spans="1:59" s="1" customFormat="1" x14ac:dyDescent="0.25">
      <c r="A20" s="298"/>
      <c r="B20" s="286"/>
      <c r="C20" s="250"/>
      <c r="D20" s="65" t="s">
        <v>56</v>
      </c>
      <c r="E20" s="65">
        <v>0</v>
      </c>
      <c r="F20" s="172">
        <v>0</v>
      </c>
      <c r="G20" s="172">
        <v>0</v>
      </c>
      <c r="H20" s="172">
        <v>0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32">
        <v>0</v>
      </c>
      <c r="V20" s="228">
        <f t="shared" si="9"/>
        <v>0</v>
      </c>
      <c r="W20" s="56">
        <v>0</v>
      </c>
      <c r="X20" s="56">
        <v>0</v>
      </c>
      <c r="Y20" s="172">
        <v>0</v>
      </c>
      <c r="Z20" s="172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72">
        <v>0</v>
      </c>
      <c r="AI20" s="172">
        <v>0</v>
      </c>
      <c r="AJ20" s="172">
        <v>0</v>
      </c>
      <c r="AK20" s="172">
        <v>0</v>
      </c>
      <c r="AL20" s="101">
        <v>0</v>
      </c>
      <c r="AM20" s="101">
        <v>0</v>
      </c>
      <c r="AN20" s="101">
        <v>0</v>
      </c>
      <c r="AO20" s="101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34">
        <v>0</v>
      </c>
      <c r="AV20" s="31">
        <v>0</v>
      </c>
      <c r="AW20" s="69">
        <f t="shared" si="12"/>
        <v>0</v>
      </c>
      <c r="AX20" s="57">
        <v>0</v>
      </c>
      <c r="AY20" s="75">
        <v>0</v>
      </c>
      <c r="AZ20" s="57">
        <v>0</v>
      </c>
      <c r="BA20" s="75">
        <v>0</v>
      </c>
      <c r="BB20" s="57">
        <v>0</v>
      </c>
      <c r="BC20" s="75">
        <v>0</v>
      </c>
      <c r="BD20" s="57">
        <v>0</v>
      </c>
      <c r="BE20" s="75">
        <v>0</v>
      </c>
      <c r="BF20" s="57">
        <v>0</v>
      </c>
      <c r="BG20" s="83">
        <f t="shared" si="10"/>
        <v>0</v>
      </c>
    </row>
    <row r="21" spans="1:59" s="36" customFormat="1" x14ac:dyDescent="0.25">
      <c r="A21" s="298"/>
      <c r="B21" s="286" t="s">
        <v>107</v>
      </c>
      <c r="C21" s="249" t="s">
        <v>196</v>
      </c>
      <c r="D21" s="64" t="s">
        <v>55</v>
      </c>
      <c r="E21" s="64">
        <v>1</v>
      </c>
      <c r="F21" s="64">
        <v>1</v>
      </c>
      <c r="G21" s="64">
        <v>1</v>
      </c>
      <c r="H21" s="64">
        <v>1</v>
      </c>
      <c r="I21" s="64">
        <v>1</v>
      </c>
      <c r="J21" s="64">
        <v>1</v>
      </c>
      <c r="K21" s="64">
        <v>1</v>
      </c>
      <c r="L21" s="64">
        <v>1</v>
      </c>
      <c r="M21" s="64">
        <v>1</v>
      </c>
      <c r="N21" s="64">
        <v>1</v>
      </c>
      <c r="O21" s="64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31">
        <v>0</v>
      </c>
      <c r="V21" s="228">
        <f t="shared" si="9"/>
        <v>16</v>
      </c>
      <c r="W21" s="57">
        <v>0</v>
      </c>
      <c r="X21" s="75">
        <v>0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8">
        <v>1</v>
      </c>
      <c r="AE21" s="8">
        <v>1</v>
      </c>
      <c r="AF21" s="8">
        <v>1</v>
      </c>
      <c r="AG21" s="8">
        <v>1</v>
      </c>
      <c r="AH21" s="8">
        <v>1</v>
      </c>
      <c r="AI21" s="8">
        <v>1</v>
      </c>
      <c r="AJ21" s="8">
        <v>1</v>
      </c>
      <c r="AK21" s="8">
        <v>1</v>
      </c>
      <c r="AL21" s="8">
        <v>1</v>
      </c>
      <c r="AM21" s="8">
        <v>1</v>
      </c>
      <c r="AN21" s="8">
        <v>1</v>
      </c>
      <c r="AO21" s="8">
        <v>2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1">
        <v>0</v>
      </c>
      <c r="AW21" s="69">
        <f t="shared" si="12"/>
        <v>18</v>
      </c>
      <c r="AX21" s="57">
        <v>0</v>
      </c>
      <c r="AY21" s="75">
        <v>0</v>
      </c>
      <c r="AZ21" s="57">
        <v>0</v>
      </c>
      <c r="BA21" s="75">
        <v>0</v>
      </c>
      <c r="BB21" s="57">
        <v>0</v>
      </c>
      <c r="BC21" s="75">
        <v>0</v>
      </c>
      <c r="BD21" s="57">
        <v>0</v>
      </c>
      <c r="BE21" s="75">
        <v>0</v>
      </c>
      <c r="BF21" s="57">
        <v>0</v>
      </c>
      <c r="BG21" s="83">
        <f t="shared" si="10"/>
        <v>34</v>
      </c>
    </row>
    <row r="22" spans="1:59" s="1" customFormat="1" x14ac:dyDescent="0.25">
      <c r="A22" s="298"/>
      <c r="B22" s="286"/>
      <c r="C22" s="250"/>
      <c r="D22" s="65" t="s">
        <v>56</v>
      </c>
      <c r="E22" s="65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32">
        <v>0</v>
      </c>
      <c r="V22" s="228">
        <f t="shared" si="9"/>
        <v>0</v>
      </c>
      <c r="W22" s="56">
        <v>0</v>
      </c>
      <c r="X22" s="56">
        <v>0</v>
      </c>
      <c r="Y22" s="172">
        <v>0</v>
      </c>
      <c r="Z22" s="172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72">
        <v>0</v>
      </c>
      <c r="AI22" s="172">
        <v>0</v>
      </c>
      <c r="AJ22" s="172">
        <v>0</v>
      </c>
      <c r="AK22" s="172">
        <v>0</v>
      </c>
      <c r="AL22" s="101">
        <v>0</v>
      </c>
      <c r="AM22" s="101">
        <v>0</v>
      </c>
      <c r="AN22" s="101">
        <v>0</v>
      </c>
      <c r="AO22" s="101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34">
        <v>0</v>
      </c>
      <c r="AV22" s="31">
        <v>0</v>
      </c>
      <c r="AW22" s="69">
        <f t="shared" si="12"/>
        <v>0</v>
      </c>
      <c r="AX22" s="57">
        <v>0</v>
      </c>
      <c r="AY22" s="75">
        <v>0</v>
      </c>
      <c r="AZ22" s="57">
        <v>0</v>
      </c>
      <c r="BA22" s="75">
        <v>0</v>
      </c>
      <c r="BB22" s="57">
        <v>0</v>
      </c>
      <c r="BC22" s="75">
        <v>0</v>
      </c>
      <c r="BD22" s="57">
        <v>0</v>
      </c>
      <c r="BE22" s="75">
        <v>0</v>
      </c>
      <c r="BF22" s="57">
        <v>0</v>
      </c>
      <c r="BG22" s="83">
        <f t="shared" si="10"/>
        <v>0</v>
      </c>
    </row>
    <row r="23" spans="1:59" s="36" customFormat="1" x14ac:dyDescent="0.25">
      <c r="A23" s="298"/>
      <c r="B23" s="286" t="s">
        <v>108</v>
      </c>
      <c r="C23" s="249" t="s">
        <v>197</v>
      </c>
      <c r="D23" s="64" t="s">
        <v>55</v>
      </c>
      <c r="E23" s="64">
        <v>3</v>
      </c>
      <c r="F23" s="64">
        <v>3</v>
      </c>
      <c r="G23" s="64">
        <v>3</v>
      </c>
      <c r="H23" s="64">
        <v>3</v>
      </c>
      <c r="I23" s="64">
        <v>3</v>
      </c>
      <c r="J23" s="64">
        <v>3</v>
      </c>
      <c r="K23" s="64">
        <v>3</v>
      </c>
      <c r="L23" s="64">
        <v>3</v>
      </c>
      <c r="M23" s="64">
        <v>3</v>
      </c>
      <c r="N23" s="64">
        <v>3</v>
      </c>
      <c r="O23" s="64">
        <v>3</v>
      </c>
      <c r="P23" s="8">
        <v>3</v>
      </c>
      <c r="Q23" s="8">
        <v>3</v>
      </c>
      <c r="R23" s="8">
        <v>3</v>
      </c>
      <c r="S23" s="8">
        <v>3</v>
      </c>
      <c r="T23" s="8">
        <v>3</v>
      </c>
      <c r="U23" s="31">
        <v>0</v>
      </c>
      <c r="V23" s="228">
        <f t="shared" si="9"/>
        <v>48</v>
      </c>
      <c r="W23" s="57">
        <v>0</v>
      </c>
      <c r="X23" s="75">
        <v>0</v>
      </c>
      <c r="Y23" s="8">
        <v>4</v>
      </c>
      <c r="Z23" s="8">
        <v>4</v>
      </c>
      <c r="AA23" s="8">
        <v>4</v>
      </c>
      <c r="AB23" s="8">
        <v>4</v>
      </c>
      <c r="AC23" s="8">
        <v>4</v>
      </c>
      <c r="AD23" s="8">
        <v>4</v>
      </c>
      <c r="AE23" s="8">
        <v>4</v>
      </c>
      <c r="AF23" s="8">
        <v>4</v>
      </c>
      <c r="AG23" s="8">
        <v>4</v>
      </c>
      <c r="AH23" s="8">
        <v>4</v>
      </c>
      <c r="AI23" s="8">
        <v>4</v>
      </c>
      <c r="AJ23" s="8">
        <v>4</v>
      </c>
      <c r="AK23" s="8">
        <v>4</v>
      </c>
      <c r="AL23" s="8">
        <v>2</v>
      </c>
      <c r="AM23" s="8">
        <v>0</v>
      </c>
      <c r="AN23" s="8">
        <v>0</v>
      </c>
      <c r="AO23" s="8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1">
        <v>0</v>
      </c>
      <c r="AW23" s="69">
        <f t="shared" si="12"/>
        <v>54</v>
      </c>
      <c r="AX23" s="57">
        <v>0</v>
      </c>
      <c r="AY23" s="75">
        <v>0</v>
      </c>
      <c r="AZ23" s="57">
        <v>0</v>
      </c>
      <c r="BA23" s="75">
        <v>0</v>
      </c>
      <c r="BB23" s="57">
        <v>0</v>
      </c>
      <c r="BC23" s="75">
        <v>0</v>
      </c>
      <c r="BD23" s="57">
        <v>0</v>
      </c>
      <c r="BE23" s="75">
        <v>0</v>
      </c>
      <c r="BF23" s="57">
        <v>0</v>
      </c>
      <c r="BG23" s="83">
        <f t="shared" si="10"/>
        <v>102</v>
      </c>
    </row>
    <row r="24" spans="1:59" s="1" customFormat="1" x14ac:dyDescent="0.25">
      <c r="A24" s="298"/>
      <c r="B24" s="286"/>
      <c r="C24" s="250"/>
      <c r="D24" s="65" t="s">
        <v>56</v>
      </c>
      <c r="E24" s="65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32">
        <v>0</v>
      </c>
      <c r="V24" s="228">
        <f t="shared" si="9"/>
        <v>0</v>
      </c>
      <c r="W24" s="56">
        <v>0</v>
      </c>
      <c r="X24" s="56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0</v>
      </c>
      <c r="AL24" s="101">
        <v>0</v>
      </c>
      <c r="AM24" s="101">
        <v>0</v>
      </c>
      <c r="AN24" s="101">
        <v>0</v>
      </c>
      <c r="AO24" s="101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34">
        <v>0</v>
      </c>
      <c r="AV24" s="31">
        <v>0</v>
      </c>
      <c r="AW24" s="69">
        <f t="shared" si="12"/>
        <v>0</v>
      </c>
      <c r="AX24" s="57">
        <v>0</v>
      </c>
      <c r="AY24" s="75">
        <v>0</v>
      </c>
      <c r="AZ24" s="57">
        <v>0</v>
      </c>
      <c r="BA24" s="75">
        <v>0</v>
      </c>
      <c r="BB24" s="57">
        <v>0</v>
      </c>
      <c r="BC24" s="75">
        <v>0</v>
      </c>
      <c r="BD24" s="57">
        <v>0</v>
      </c>
      <c r="BE24" s="75">
        <v>0</v>
      </c>
      <c r="BF24" s="57">
        <v>0</v>
      </c>
      <c r="BG24" s="83">
        <f t="shared" si="10"/>
        <v>0</v>
      </c>
    </row>
    <row r="25" spans="1:59" s="36" customFormat="1" x14ac:dyDescent="0.25">
      <c r="A25" s="298"/>
      <c r="B25" s="286" t="s">
        <v>119</v>
      </c>
      <c r="C25" s="249" t="s">
        <v>198</v>
      </c>
      <c r="D25" s="64" t="s">
        <v>55</v>
      </c>
      <c r="E25" s="64">
        <v>3</v>
      </c>
      <c r="F25" s="64">
        <v>3</v>
      </c>
      <c r="G25" s="64">
        <v>3</v>
      </c>
      <c r="H25" s="64">
        <v>3</v>
      </c>
      <c r="I25" s="64">
        <v>3</v>
      </c>
      <c r="J25" s="64">
        <v>3</v>
      </c>
      <c r="K25" s="64">
        <v>3</v>
      </c>
      <c r="L25" s="64">
        <v>3</v>
      </c>
      <c r="M25" s="64">
        <v>3</v>
      </c>
      <c r="N25" s="64">
        <v>3</v>
      </c>
      <c r="O25" s="64">
        <v>3</v>
      </c>
      <c r="P25" s="8">
        <v>3</v>
      </c>
      <c r="Q25" s="8">
        <v>3</v>
      </c>
      <c r="R25" s="8">
        <v>3</v>
      </c>
      <c r="S25" s="8">
        <v>3</v>
      </c>
      <c r="T25" s="8">
        <v>4</v>
      </c>
      <c r="U25" s="31">
        <v>0</v>
      </c>
      <c r="V25" s="228">
        <f t="shared" si="9"/>
        <v>49</v>
      </c>
      <c r="W25" s="57">
        <v>0</v>
      </c>
      <c r="X25" s="75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20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1">
        <v>0</v>
      </c>
      <c r="AW25" s="69">
        <f t="shared" si="11"/>
        <v>0</v>
      </c>
      <c r="AX25" s="57">
        <v>0</v>
      </c>
      <c r="AY25" s="75">
        <v>0</v>
      </c>
      <c r="AZ25" s="57">
        <v>0</v>
      </c>
      <c r="BA25" s="75">
        <v>0</v>
      </c>
      <c r="BB25" s="57">
        <v>0</v>
      </c>
      <c r="BC25" s="75">
        <v>0</v>
      </c>
      <c r="BD25" s="57">
        <v>0</v>
      </c>
      <c r="BE25" s="75">
        <v>0</v>
      </c>
      <c r="BF25" s="57">
        <v>0</v>
      </c>
      <c r="BG25" s="83">
        <f t="shared" si="10"/>
        <v>49</v>
      </c>
    </row>
    <row r="26" spans="1:59" s="1" customFormat="1" x14ac:dyDescent="0.25">
      <c r="A26" s="298"/>
      <c r="B26" s="286"/>
      <c r="C26" s="250"/>
      <c r="D26" s="54" t="s">
        <v>56</v>
      </c>
      <c r="E26" s="65">
        <v>0</v>
      </c>
      <c r="F26" s="172">
        <v>0</v>
      </c>
      <c r="G26" s="172">
        <v>0</v>
      </c>
      <c r="H26" s="172">
        <v>0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32">
        <v>0</v>
      </c>
      <c r="V26" s="228">
        <f t="shared" si="9"/>
        <v>0</v>
      </c>
      <c r="W26" s="56">
        <v>0</v>
      </c>
      <c r="X26" s="56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  <c r="AJ26" s="172">
        <v>0</v>
      </c>
      <c r="AK26" s="172">
        <v>0</v>
      </c>
      <c r="AL26" s="172">
        <v>0</v>
      </c>
      <c r="AM26" s="172">
        <v>0</v>
      </c>
      <c r="AN26" s="172">
        <v>0</v>
      </c>
      <c r="AO26" s="180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34">
        <v>0</v>
      </c>
      <c r="AV26" s="31">
        <v>0</v>
      </c>
      <c r="AW26" s="55">
        <f t="shared" si="11"/>
        <v>0</v>
      </c>
      <c r="AX26" s="57">
        <v>0</v>
      </c>
      <c r="AY26" s="75">
        <v>0</v>
      </c>
      <c r="AZ26" s="57">
        <v>0</v>
      </c>
      <c r="BA26" s="75">
        <v>0</v>
      </c>
      <c r="BB26" s="57">
        <v>0</v>
      </c>
      <c r="BC26" s="75">
        <v>0</v>
      </c>
      <c r="BD26" s="57">
        <v>0</v>
      </c>
      <c r="BE26" s="75">
        <v>0</v>
      </c>
      <c r="BF26" s="57">
        <v>0</v>
      </c>
      <c r="BG26" s="83">
        <f t="shared" si="10"/>
        <v>0</v>
      </c>
    </row>
    <row r="27" spans="1:59" x14ac:dyDescent="0.25">
      <c r="A27" s="298"/>
      <c r="B27" s="264" t="s">
        <v>96</v>
      </c>
      <c r="C27" s="266" t="s">
        <v>91</v>
      </c>
      <c r="D27" s="10" t="s">
        <v>55</v>
      </c>
      <c r="E27" s="10">
        <f>E29+E31+E33+E35</f>
        <v>10</v>
      </c>
      <c r="F27" s="49">
        <f t="shared" ref="F27:V27" si="13">F29+F31+F33</f>
        <v>10</v>
      </c>
      <c r="G27" s="49">
        <f t="shared" si="13"/>
        <v>10</v>
      </c>
      <c r="H27" s="49">
        <f t="shared" si="13"/>
        <v>10</v>
      </c>
      <c r="I27" s="49">
        <f t="shared" si="13"/>
        <v>10</v>
      </c>
      <c r="J27" s="49">
        <f t="shared" si="13"/>
        <v>10</v>
      </c>
      <c r="K27" s="49">
        <f t="shared" si="13"/>
        <v>10</v>
      </c>
      <c r="L27" s="49">
        <f t="shared" si="13"/>
        <v>10</v>
      </c>
      <c r="M27" s="49">
        <f t="shared" si="13"/>
        <v>10</v>
      </c>
      <c r="N27" s="49">
        <f t="shared" si="13"/>
        <v>10</v>
      </c>
      <c r="O27" s="49">
        <f t="shared" si="13"/>
        <v>10</v>
      </c>
      <c r="P27" s="49">
        <f t="shared" si="13"/>
        <v>10</v>
      </c>
      <c r="Q27" s="49">
        <f t="shared" si="13"/>
        <v>10</v>
      </c>
      <c r="R27" s="49">
        <f t="shared" si="13"/>
        <v>9</v>
      </c>
      <c r="S27" s="49">
        <f t="shared" si="13"/>
        <v>9</v>
      </c>
      <c r="T27" s="49">
        <f t="shared" si="13"/>
        <v>9</v>
      </c>
      <c r="U27" s="49">
        <f t="shared" si="13"/>
        <v>0</v>
      </c>
      <c r="V27" s="49">
        <f t="shared" si="13"/>
        <v>157</v>
      </c>
      <c r="W27" s="49">
        <f t="shared" ref="W27:BG27" si="14">W29+W31+W33</f>
        <v>0</v>
      </c>
      <c r="X27" s="49">
        <f t="shared" si="14"/>
        <v>0</v>
      </c>
      <c r="Y27" s="49">
        <f>Y29+Y31+Y33+Y35</f>
        <v>14</v>
      </c>
      <c r="Z27" s="49">
        <f t="shared" ref="Z27:BF27" si="15">Z29+Z31+Z33+Z35</f>
        <v>14</v>
      </c>
      <c r="AA27" s="49">
        <f t="shared" si="15"/>
        <v>14</v>
      </c>
      <c r="AB27" s="49">
        <f t="shared" si="15"/>
        <v>14</v>
      </c>
      <c r="AC27" s="49">
        <f t="shared" si="15"/>
        <v>14</v>
      </c>
      <c r="AD27" s="49">
        <f t="shared" si="15"/>
        <v>8</v>
      </c>
      <c r="AE27" s="49">
        <f t="shared" si="15"/>
        <v>8</v>
      </c>
      <c r="AF27" s="49">
        <f t="shared" si="15"/>
        <v>8</v>
      </c>
      <c r="AG27" s="49">
        <f t="shared" si="15"/>
        <v>8</v>
      </c>
      <c r="AH27" s="49">
        <f t="shared" si="15"/>
        <v>8</v>
      </c>
      <c r="AI27" s="49">
        <f t="shared" si="15"/>
        <v>8</v>
      </c>
      <c r="AJ27" s="49">
        <f t="shared" si="15"/>
        <v>8</v>
      </c>
      <c r="AK27" s="49">
        <f t="shared" si="15"/>
        <v>7</v>
      </c>
      <c r="AL27" s="49">
        <f t="shared" si="15"/>
        <v>7</v>
      </c>
      <c r="AM27" s="49">
        <f t="shared" si="15"/>
        <v>7</v>
      </c>
      <c r="AN27" s="49">
        <f t="shared" si="15"/>
        <v>7</v>
      </c>
      <c r="AO27" s="49">
        <f t="shared" si="15"/>
        <v>6</v>
      </c>
      <c r="AP27" s="49">
        <f t="shared" si="15"/>
        <v>0</v>
      </c>
      <c r="AQ27" s="49">
        <f t="shared" si="15"/>
        <v>0</v>
      </c>
      <c r="AR27" s="49">
        <f t="shared" si="15"/>
        <v>0</v>
      </c>
      <c r="AS27" s="49">
        <f t="shared" si="15"/>
        <v>0</v>
      </c>
      <c r="AT27" s="49">
        <f t="shared" si="15"/>
        <v>0</v>
      </c>
      <c r="AU27" s="49">
        <f t="shared" si="15"/>
        <v>0</v>
      </c>
      <c r="AV27" s="49">
        <f t="shared" si="15"/>
        <v>0</v>
      </c>
      <c r="AW27" s="49">
        <f t="shared" si="15"/>
        <v>160</v>
      </c>
      <c r="AX27" s="49">
        <f t="shared" si="15"/>
        <v>0</v>
      </c>
      <c r="AY27" s="49">
        <f t="shared" si="15"/>
        <v>0</v>
      </c>
      <c r="AZ27" s="49">
        <f t="shared" si="15"/>
        <v>0</v>
      </c>
      <c r="BA27" s="49">
        <f t="shared" si="15"/>
        <v>0</v>
      </c>
      <c r="BB27" s="49">
        <f t="shared" si="15"/>
        <v>0</v>
      </c>
      <c r="BC27" s="49">
        <f t="shared" si="15"/>
        <v>0</v>
      </c>
      <c r="BD27" s="49">
        <f t="shared" si="15"/>
        <v>0</v>
      </c>
      <c r="BE27" s="49">
        <f t="shared" si="15"/>
        <v>0</v>
      </c>
      <c r="BF27" s="49">
        <f t="shared" si="15"/>
        <v>0</v>
      </c>
      <c r="BG27" s="49">
        <f t="shared" si="14"/>
        <v>281</v>
      </c>
    </row>
    <row r="28" spans="1:59" s="70" customFormat="1" x14ac:dyDescent="0.25">
      <c r="A28" s="298"/>
      <c r="B28" s="265"/>
      <c r="C28" s="267"/>
      <c r="D28" s="7" t="s">
        <v>56</v>
      </c>
      <c r="E28" s="7">
        <f>E30+E32+E34</f>
        <v>0</v>
      </c>
      <c r="F28" s="7">
        <f t="shared" ref="F28:V28" si="16">F30+F32+F34</f>
        <v>0</v>
      </c>
      <c r="G28" s="7">
        <f t="shared" si="16"/>
        <v>0</v>
      </c>
      <c r="H28" s="7">
        <f t="shared" si="16"/>
        <v>0</v>
      </c>
      <c r="I28" s="7">
        <f t="shared" si="16"/>
        <v>0</v>
      </c>
      <c r="J28" s="7">
        <f t="shared" si="16"/>
        <v>0</v>
      </c>
      <c r="K28" s="7">
        <f t="shared" si="16"/>
        <v>0</v>
      </c>
      <c r="L28" s="7">
        <f t="shared" si="16"/>
        <v>0</v>
      </c>
      <c r="M28" s="7">
        <f t="shared" si="16"/>
        <v>0</v>
      </c>
      <c r="N28" s="7">
        <f t="shared" si="16"/>
        <v>0</v>
      </c>
      <c r="O28" s="7">
        <f t="shared" si="16"/>
        <v>0</v>
      </c>
      <c r="P28" s="7">
        <f t="shared" si="16"/>
        <v>0</v>
      </c>
      <c r="Q28" s="7">
        <f t="shared" si="16"/>
        <v>0</v>
      </c>
      <c r="R28" s="7">
        <f t="shared" si="16"/>
        <v>0</v>
      </c>
      <c r="S28" s="7">
        <f t="shared" si="16"/>
        <v>0</v>
      </c>
      <c r="T28" s="7">
        <f t="shared" si="16"/>
        <v>0</v>
      </c>
      <c r="U28" s="7">
        <f t="shared" si="16"/>
        <v>0</v>
      </c>
      <c r="V28" s="7">
        <f t="shared" si="16"/>
        <v>0</v>
      </c>
      <c r="W28" s="7">
        <f t="shared" ref="W28:BG28" si="17">W30+W32+W34</f>
        <v>0</v>
      </c>
      <c r="X28" s="7">
        <f t="shared" si="17"/>
        <v>0</v>
      </c>
      <c r="Y28" s="7">
        <f t="shared" si="17"/>
        <v>0</v>
      </c>
      <c r="Z28" s="7">
        <f t="shared" si="17"/>
        <v>0</v>
      </c>
      <c r="AA28" s="7">
        <f t="shared" si="17"/>
        <v>0</v>
      </c>
      <c r="AB28" s="7">
        <f t="shared" si="17"/>
        <v>0</v>
      </c>
      <c r="AC28" s="7">
        <f t="shared" si="17"/>
        <v>0</v>
      </c>
      <c r="AD28" s="7">
        <f t="shared" si="17"/>
        <v>0</v>
      </c>
      <c r="AE28" s="7">
        <f t="shared" si="17"/>
        <v>0</v>
      </c>
      <c r="AF28" s="7">
        <f t="shared" si="17"/>
        <v>0</v>
      </c>
      <c r="AG28" s="7">
        <f t="shared" si="17"/>
        <v>0</v>
      </c>
      <c r="AH28" s="7">
        <f t="shared" si="17"/>
        <v>0</v>
      </c>
      <c r="AI28" s="7">
        <f t="shared" si="17"/>
        <v>0</v>
      </c>
      <c r="AJ28" s="7">
        <f t="shared" si="17"/>
        <v>0</v>
      </c>
      <c r="AK28" s="7">
        <f t="shared" si="17"/>
        <v>0</v>
      </c>
      <c r="AL28" s="7">
        <f t="shared" si="17"/>
        <v>0</v>
      </c>
      <c r="AM28" s="7">
        <f t="shared" si="17"/>
        <v>0</v>
      </c>
      <c r="AN28" s="7">
        <f t="shared" si="17"/>
        <v>0</v>
      </c>
      <c r="AO28" s="7">
        <f t="shared" si="17"/>
        <v>0</v>
      </c>
      <c r="AP28" s="7">
        <f t="shared" si="17"/>
        <v>0</v>
      </c>
      <c r="AQ28" s="7">
        <f t="shared" si="17"/>
        <v>0</v>
      </c>
      <c r="AR28" s="7">
        <f t="shared" si="17"/>
        <v>0</v>
      </c>
      <c r="AS28" s="7">
        <f t="shared" si="17"/>
        <v>0</v>
      </c>
      <c r="AT28" s="7">
        <f t="shared" si="17"/>
        <v>0</v>
      </c>
      <c r="AU28" s="7">
        <f t="shared" si="17"/>
        <v>0</v>
      </c>
      <c r="AV28" s="7">
        <f t="shared" si="17"/>
        <v>0</v>
      </c>
      <c r="AW28" s="69">
        <f t="shared" si="11"/>
        <v>0</v>
      </c>
      <c r="AX28" s="7">
        <f t="shared" si="17"/>
        <v>0</v>
      </c>
      <c r="AY28" s="7">
        <f t="shared" si="17"/>
        <v>0</v>
      </c>
      <c r="AZ28" s="7">
        <f t="shared" si="17"/>
        <v>0</v>
      </c>
      <c r="BA28" s="7">
        <f t="shared" si="17"/>
        <v>0</v>
      </c>
      <c r="BB28" s="7">
        <f t="shared" si="17"/>
        <v>0</v>
      </c>
      <c r="BC28" s="7">
        <f t="shared" si="17"/>
        <v>0</v>
      </c>
      <c r="BD28" s="7">
        <f t="shared" si="17"/>
        <v>0</v>
      </c>
      <c r="BE28" s="7">
        <f t="shared" si="17"/>
        <v>0</v>
      </c>
      <c r="BF28" s="7">
        <f t="shared" si="17"/>
        <v>0</v>
      </c>
      <c r="BG28" s="7">
        <f t="shared" si="17"/>
        <v>0</v>
      </c>
    </row>
    <row r="29" spans="1:59" s="52" customFormat="1" x14ac:dyDescent="0.25">
      <c r="A29" s="298"/>
      <c r="B29" s="295" t="s">
        <v>92</v>
      </c>
      <c r="C29" s="270" t="s">
        <v>185</v>
      </c>
      <c r="D29" s="64" t="s">
        <v>55</v>
      </c>
      <c r="E29" s="64">
        <v>4</v>
      </c>
      <c r="F29" s="64">
        <v>4</v>
      </c>
      <c r="G29" s="64">
        <v>4</v>
      </c>
      <c r="H29" s="64">
        <v>4</v>
      </c>
      <c r="I29" s="64">
        <v>4</v>
      </c>
      <c r="J29" s="64">
        <v>4</v>
      </c>
      <c r="K29" s="64">
        <v>4</v>
      </c>
      <c r="L29" s="64">
        <v>4</v>
      </c>
      <c r="M29" s="64">
        <v>4</v>
      </c>
      <c r="N29" s="64">
        <v>4</v>
      </c>
      <c r="O29" s="8">
        <v>4</v>
      </c>
      <c r="P29" s="8">
        <v>4</v>
      </c>
      <c r="Q29" s="8">
        <v>4</v>
      </c>
      <c r="R29" s="8">
        <v>4</v>
      </c>
      <c r="S29" s="8">
        <v>4</v>
      </c>
      <c r="T29" s="64">
        <v>4</v>
      </c>
      <c r="U29" s="31">
        <v>0</v>
      </c>
      <c r="V29" s="176">
        <f t="shared" ref="V29:V36" si="18">SUM(E29:U29)</f>
        <v>64</v>
      </c>
      <c r="W29" s="57">
        <v>0</v>
      </c>
      <c r="X29" s="75">
        <v>0</v>
      </c>
      <c r="Y29" s="8">
        <v>6</v>
      </c>
      <c r="Z29" s="8">
        <v>6</v>
      </c>
      <c r="AA29" s="8">
        <v>6</v>
      </c>
      <c r="AB29" s="8">
        <v>6</v>
      </c>
      <c r="AC29" s="8">
        <v>6</v>
      </c>
      <c r="AD29" s="8">
        <v>3</v>
      </c>
      <c r="AE29" s="8">
        <v>3</v>
      </c>
      <c r="AF29" s="8">
        <v>3</v>
      </c>
      <c r="AG29" s="8">
        <v>3</v>
      </c>
      <c r="AH29" s="8">
        <v>3</v>
      </c>
      <c r="AI29" s="8">
        <v>3</v>
      </c>
      <c r="AJ29" s="8">
        <v>3</v>
      </c>
      <c r="AK29" s="8">
        <v>2</v>
      </c>
      <c r="AL29" s="8">
        <v>2</v>
      </c>
      <c r="AM29" s="8">
        <v>2</v>
      </c>
      <c r="AN29" s="8">
        <v>2</v>
      </c>
      <c r="AO29" s="8">
        <v>2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1">
        <v>0</v>
      </c>
      <c r="AW29" s="69">
        <f t="shared" si="11"/>
        <v>61</v>
      </c>
      <c r="AX29" s="57">
        <v>0</v>
      </c>
      <c r="AY29" s="75">
        <v>0</v>
      </c>
      <c r="AZ29" s="57">
        <v>0</v>
      </c>
      <c r="BA29" s="75">
        <v>0</v>
      </c>
      <c r="BB29" s="57">
        <v>0</v>
      </c>
      <c r="BC29" s="75">
        <v>0</v>
      </c>
      <c r="BD29" s="57">
        <v>0</v>
      </c>
      <c r="BE29" s="75">
        <v>0</v>
      </c>
      <c r="BF29" s="57">
        <v>0</v>
      </c>
      <c r="BG29" s="228">
        <f t="shared" si="10"/>
        <v>125</v>
      </c>
    </row>
    <row r="30" spans="1:59" s="53" customFormat="1" x14ac:dyDescent="0.25">
      <c r="A30" s="298"/>
      <c r="B30" s="296"/>
      <c r="C30" s="271"/>
      <c r="D30" s="65" t="s">
        <v>56</v>
      </c>
      <c r="E30" s="65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72">
        <v>0</v>
      </c>
      <c r="U30" s="32">
        <v>0</v>
      </c>
      <c r="V30" s="228">
        <f t="shared" si="18"/>
        <v>0</v>
      </c>
      <c r="W30" s="56">
        <v>0</v>
      </c>
      <c r="X30" s="56">
        <v>0</v>
      </c>
      <c r="Y30" s="172">
        <v>0</v>
      </c>
      <c r="Z30" s="172">
        <v>0</v>
      </c>
      <c r="AA30" s="172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8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1">
        <v>0</v>
      </c>
      <c r="AW30" s="69">
        <f t="shared" si="11"/>
        <v>0</v>
      </c>
      <c r="AX30" s="57">
        <v>0</v>
      </c>
      <c r="AY30" s="75">
        <v>0</v>
      </c>
      <c r="AZ30" s="57">
        <v>0</v>
      </c>
      <c r="BA30" s="75">
        <v>0</v>
      </c>
      <c r="BB30" s="57">
        <v>0</v>
      </c>
      <c r="BC30" s="75">
        <v>0</v>
      </c>
      <c r="BD30" s="57">
        <v>0</v>
      </c>
      <c r="BE30" s="75">
        <v>0</v>
      </c>
      <c r="BF30" s="57">
        <v>0</v>
      </c>
      <c r="BG30" s="228">
        <f t="shared" si="10"/>
        <v>0</v>
      </c>
    </row>
    <row r="31" spans="1:59" s="52" customFormat="1" x14ac:dyDescent="0.25">
      <c r="A31" s="298"/>
      <c r="B31" s="295" t="s">
        <v>118</v>
      </c>
      <c r="C31" s="270" t="s">
        <v>186</v>
      </c>
      <c r="D31" s="64" t="s">
        <v>55</v>
      </c>
      <c r="E31" s="174">
        <v>3</v>
      </c>
      <c r="F31" s="174">
        <v>3</v>
      </c>
      <c r="G31" s="174">
        <v>3</v>
      </c>
      <c r="H31" s="174">
        <v>3</v>
      </c>
      <c r="I31" s="174">
        <v>3</v>
      </c>
      <c r="J31" s="174">
        <v>3</v>
      </c>
      <c r="K31" s="174">
        <v>3</v>
      </c>
      <c r="L31" s="174">
        <v>3</v>
      </c>
      <c r="M31" s="174">
        <v>3</v>
      </c>
      <c r="N31" s="174">
        <v>3</v>
      </c>
      <c r="O31" s="8">
        <v>3</v>
      </c>
      <c r="P31" s="8">
        <v>3</v>
      </c>
      <c r="Q31" s="8">
        <v>3</v>
      </c>
      <c r="R31" s="8">
        <v>2</v>
      </c>
      <c r="S31" s="8">
        <v>2</v>
      </c>
      <c r="T31" s="64">
        <v>2</v>
      </c>
      <c r="U31" s="31">
        <v>0</v>
      </c>
      <c r="V31" s="228">
        <f t="shared" si="18"/>
        <v>45</v>
      </c>
      <c r="W31" s="57">
        <v>0</v>
      </c>
      <c r="X31" s="75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1">
        <v>0</v>
      </c>
      <c r="AW31" s="69">
        <f t="shared" si="11"/>
        <v>0</v>
      </c>
      <c r="AX31" s="57">
        <v>0</v>
      </c>
      <c r="AY31" s="75">
        <v>0</v>
      </c>
      <c r="AZ31" s="57">
        <v>0</v>
      </c>
      <c r="BA31" s="75">
        <v>0</v>
      </c>
      <c r="BB31" s="57">
        <v>0</v>
      </c>
      <c r="BC31" s="75">
        <v>0</v>
      </c>
      <c r="BD31" s="57">
        <v>0</v>
      </c>
      <c r="BE31" s="75">
        <v>0</v>
      </c>
      <c r="BF31" s="57">
        <v>0</v>
      </c>
      <c r="BG31" s="228">
        <f t="shared" si="10"/>
        <v>45</v>
      </c>
    </row>
    <row r="32" spans="1:59" s="53" customFormat="1" x14ac:dyDescent="0.25">
      <c r="A32" s="298"/>
      <c r="B32" s="296"/>
      <c r="C32" s="271"/>
      <c r="D32" s="65" t="s">
        <v>56</v>
      </c>
      <c r="E32" s="65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72">
        <v>0</v>
      </c>
      <c r="U32" s="32">
        <v>0</v>
      </c>
      <c r="V32" s="228">
        <f t="shared" si="18"/>
        <v>0</v>
      </c>
      <c r="W32" s="56">
        <v>0</v>
      </c>
      <c r="X32" s="56">
        <v>0</v>
      </c>
      <c r="Y32" s="172">
        <v>0</v>
      </c>
      <c r="Z32" s="172">
        <v>0</v>
      </c>
      <c r="AA32" s="172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8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1">
        <v>0</v>
      </c>
      <c r="AW32" s="69">
        <f t="shared" si="11"/>
        <v>0</v>
      </c>
      <c r="AX32" s="57">
        <v>0</v>
      </c>
      <c r="AY32" s="75">
        <v>0</v>
      </c>
      <c r="AZ32" s="57">
        <v>0</v>
      </c>
      <c r="BA32" s="75">
        <v>0</v>
      </c>
      <c r="BB32" s="57">
        <v>0</v>
      </c>
      <c r="BC32" s="75">
        <v>0</v>
      </c>
      <c r="BD32" s="57">
        <v>0</v>
      </c>
      <c r="BE32" s="75">
        <v>0</v>
      </c>
      <c r="BF32" s="57">
        <v>0</v>
      </c>
      <c r="BG32" s="228">
        <f t="shared" si="10"/>
        <v>0</v>
      </c>
    </row>
    <row r="33" spans="1:59" s="36" customFormat="1" x14ac:dyDescent="0.25">
      <c r="A33" s="298"/>
      <c r="B33" s="295" t="s">
        <v>187</v>
      </c>
      <c r="C33" s="270" t="s">
        <v>188</v>
      </c>
      <c r="D33" s="64" t="s">
        <v>55</v>
      </c>
      <c r="E33" s="64">
        <v>3</v>
      </c>
      <c r="F33" s="222">
        <v>3</v>
      </c>
      <c r="G33" s="222">
        <v>3</v>
      </c>
      <c r="H33" s="222">
        <v>3</v>
      </c>
      <c r="I33" s="222">
        <v>3</v>
      </c>
      <c r="J33" s="222">
        <v>3</v>
      </c>
      <c r="K33" s="222">
        <v>3</v>
      </c>
      <c r="L33" s="222">
        <v>3</v>
      </c>
      <c r="M33" s="222">
        <v>3</v>
      </c>
      <c r="N33" s="222">
        <v>3</v>
      </c>
      <c r="O33" s="222">
        <v>3</v>
      </c>
      <c r="P33" s="222">
        <v>3</v>
      </c>
      <c r="Q33" s="222">
        <v>3</v>
      </c>
      <c r="R33" s="222">
        <v>3</v>
      </c>
      <c r="S33" s="222">
        <v>3</v>
      </c>
      <c r="T33" s="222">
        <v>3</v>
      </c>
      <c r="U33" s="31">
        <v>0</v>
      </c>
      <c r="V33" s="228">
        <f t="shared" si="18"/>
        <v>48</v>
      </c>
      <c r="W33" s="57">
        <v>0</v>
      </c>
      <c r="X33" s="75">
        <v>0</v>
      </c>
      <c r="Y33" s="20">
        <v>6</v>
      </c>
      <c r="Z33" s="20">
        <v>6</v>
      </c>
      <c r="AA33" s="20">
        <v>6</v>
      </c>
      <c r="AB33" s="8">
        <v>6</v>
      </c>
      <c r="AC33" s="8">
        <v>6</v>
      </c>
      <c r="AD33" s="8">
        <v>3</v>
      </c>
      <c r="AE33" s="8">
        <v>3</v>
      </c>
      <c r="AF33" s="8">
        <v>3</v>
      </c>
      <c r="AG33" s="8">
        <v>3</v>
      </c>
      <c r="AH33" s="8">
        <v>3</v>
      </c>
      <c r="AI33" s="8">
        <v>3</v>
      </c>
      <c r="AJ33" s="8">
        <v>3</v>
      </c>
      <c r="AK33" s="8">
        <v>3</v>
      </c>
      <c r="AL33" s="8">
        <v>3</v>
      </c>
      <c r="AM33" s="8">
        <v>3</v>
      </c>
      <c r="AN33" s="8">
        <v>3</v>
      </c>
      <c r="AO33" s="8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1">
        <v>0</v>
      </c>
      <c r="AW33" s="69">
        <f t="shared" si="11"/>
        <v>63</v>
      </c>
      <c r="AX33" s="57">
        <v>0</v>
      </c>
      <c r="AY33" s="75">
        <v>0</v>
      </c>
      <c r="AZ33" s="57">
        <v>0</v>
      </c>
      <c r="BA33" s="75">
        <v>0</v>
      </c>
      <c r="BB33" s="57">
        <v>0</v>
      </c>
      <c r="BC33" s="75">
        <v>0</v>
      </c>
      <c r="BD33" s="57">
        <v>0</v>
      </c>
      <c r="BE33" s="75">
        <v>0</v>
      </c>
      <c r="BF33" s="57">
        <v>0</v>
      </c>
      <c r="BG33" s="69">
        <f t="shared" si="10"/>
        <v>111</v>
      </c>
    </row>
    <row r="34" spans="1:59" s="70" customFormat="1" x14ac:dyDescent="0.25">
      <c r="A34" s="298"/>
      <c r="B34" s="296"/>
      <c r="C34" s="271"/>
      <c r="D34" s="164" t="s">
        <v>56</v>
      </c>
      <c r="E34" s="164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32">
        <v>0</v>
      </c>
      <c r="V34" s="228">
        <f t="shared" si="18"/>
        <v>0</v>
      </c>
      <c r="W34" s="56">
        <v>0</v>
      </c>
      <c r="X34" s="56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32">
        <v>0</v>
      </c>
      <c r="AW34" s="168">
        <f t="shared" si="11"/>
        <v>0</v>
      </c>
      <c r="AX34" s="56">
        <v>0</v>
      </c>
      <c r="AY34" s="169">
        <v>0</v>
      </c>
      <c r="AZ34" s="56">
        <v>0</v>
      </c>
      <c r="BA34" s="169">
        <v>0</v>
      </c>
      <c r="BB34" s="56">
        <v>0</v>
      </c>
      <c r="BC34" s="169">
        <v>0</v>
      </c>
      <c r="BD34" s="56">
        <v>0</v>
      </c>
      <c r="BE34" s="169">
        <v>0</v>
      </c>
      <c r="BF34" s="56">
        <v>0</v>
      </c>
      <c r="BG34" s="47">
        <f t="shared" si="10"/>
        <v>0</v>
      </c>
    </row>
    <row r="35" spans="1:59" s="70" customFormat="1" x14ac:dyDescent="0.25">
      <c r="A35" s="298"/>
      <c r="B35" s="295" t="s">
        <v>161</v>
      </c>
      <c r="C35" s="270" t="s">
        <v>190</v>
      </c>
      <c r="D35" s="222" t="s">
        <v>55</v>
      </c>
      <c r="E35" s="222">
        <v>0</v>
      </c>
      <c r="F35" s="222">
        <v>0</v>
      </c>
      <c r="G35" s="222">
        <v>0</v>
      </c>
      <c r="H35" s="222">
        <v>0</v>
      </c>
      <c r="I35" s="222">
        <v>0</v>
      </c>
      <c r="J35" s="222">
        <v>0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22">
        <v>0</v>
      </c>
      <c r="R35" s="222">
        <v>0</v>
      </c>
      <c r="S35" s="222">
        <v>0</v>
      </c>
      <c r="T35" s="222">
        <v>0</v>
      </c>
      <c r="U35" s="31">
        <v>0</v>
      </c>
      <c r="V35" s="228">
        <f t="shared" si="18"/>
        <v>0</v>
      </c>
      <c r="W35" s="57">
        <v>0</v>
      </c>
      <c r="X35" s="75">
        <v>0</v>
      </c>
      <c r="Y35" s="20">
        <v>2</v>
      </c>
      <c r="Z35" s="20">
        <v>2</v>
      </c>
      <c r="AA35" s="20">
        <v>2</v>
      </c>
      <c r="AB35" s="20">
        <v>2</v>
      </c>
      <c r="AC35" s="20">
        <v>2</v>
      </c>
      <c r="AD35" s="20">
        <v>2</v>
      </c>
      <c r="AE35" s="20">
        <v>2</v>
      </c>
      <c r="AF35" s="20">
        <v>2</v>
      </c>
      <c r="AG35" s="20">
        <v>2</v>
      </c>
      <c r="AH35" s="20">
        <v>2</v>
      </c>
      <c r="AI35" s="20">
        <v>2</v>
      </c>
      <c r="AJ35" s="20">
        <v>2</v>
      </c>
      <c r="AK35" s="20">
        <v>2</v>
      </c>
      <c r="AL35" s="20">
        <v>2</v>
      </c>
      <c r="AM35" s="20">
        <v>2</v>
      </c>
      <c r="AN35" s="20">
        <v>2</v>
      </c>
      <c r="AO35" s="8">
        <v>4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1">
        <v>0</v>
      </c>
      <c r="AW35" s="228">
        <f t="shared" ref="AW35:AW36" si="19">SUM(W35:AV35)</f>
        <v>36</v>
      </c>
      <c r="AX35" s="56">
        <v>0</v>
      </c>
      <c r="AY35" s="169">
        <v>0</v>
      </c>
      <c r="AZ35" s="56">
        <v>0</v>
      </c>
      <c r="BA35" s="169">
        <v>0</v>
      </c>
      <c r="BB35" s="56">
        <v>0</v>
      </c>
      <c r="BC35" s="169">
        <v>0</v>
      </c>
      <c r="BD35" s="56">
        <v>0</v>
      </c>
      <c r="BE35" s="169">
        <v>0</v>
      </c>
      <c r="BF35" s="56">
        <v>0</v>
      </c>
      <c r="BG35" s="47">
        <f t="shared" ref="BG35:BG36" si="20">V35+AW35</f>
        <v>36</v>
      </c>
    </row>
    <row r="36" spans="1:59" s="70" customFormat="1" x14ac:dyDescent="0.25">
      <c r="A36" s="298"/>
      <c r="B36" s="296"/>
      <c r="C36" s="271"/>
      <c r="D36" s="223" t="s">
        <v>56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23">
        <v>0</v>
      </c>
      <c r="Q36" s="223">
        <v>0</v>
      </c>
      <c r="R36" s="223">
        <v>0</v>
      </c>
      <c r="S36" s="223">
        <v>0</v>
      </c>
      <c r="T36" s="223">
        <v>0</v>
      </c>
      <c r="U36" s="32">
        <v>0</v>
      </c>
      <c r="V36" s="228">
        <f t="shared" si="18"/>
        <v>0</v>
      </c>
      <c r="W36" s="56">
        <v>0</v>
      </c>
      <c r="X36" s="56">
        <v>0</v>
      </c>
      <c r="Y36" s="223">
        <v>0</v>
      </c>
      <c r="Z36" s="223">
        <v>0</v>
      </c>
      <c r="AA36" s="223">
        <v>0</v>
      </c>
      <c r="AB36" s="223">
        <v>0</v>
      </c>
      <c r="AC36" s="223">
        <v>0</v>
      </c>
      <c r="AD36" s="223">
        <v>0</v>
      </c>
      <c r="AE36" s="223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32">
        <v>0</v>
      </c>
      <c r="AW36" s="228">
        <f t="shared" si="19"/>
        <v>0</v>
      </c>
      <c r="AX36" s="56">
        <v>0</v>
      </c>
      <c r="AY36" s="169">
        <v>0</v>
      </c>
      <c r="AZ36" s="56">
        <v>0</v>
      </c>
      <c r="BA36" s="169">
        <v>0</v>
      </c>
      <c r="BB36" s="56">
        <v>0</v>
      </c>
      <c r="BC36" s="169">
        <v>0</v>
      </c>
      <c r="BD36" s="56">
        <v>0</v>
      </c>
      <c r="BE36" s="169">
        <v>0</v>
      </c>
      <c r="BF36" s="56">
        <v>0</v>
      </c>
      <c r="BG36" s="47">
        <f t="shared" si="20"/>
        <v>0</v>
      </c>
    </row>
    <row r="37" spans="1:59" x14ac:dyDescent="0.25">
      <c r="A37" s="298"/>
      <c r="B37" s="293" t="s">
        <v>64</v>
      </c>
      <c r="C37" s="290" t="s">
        <v>121</v>
      </c>
      <c r="D37" s="29" t="s">
        <v>55</v>
      </c>
      <c r="E37" s="29">
        <f>E39+E41</f>
        <v>0</v>
      </c>
      <c r="F37" s="227">
        <f t="shared" ref="F37:BG37" si="21">F39+F41</f>
        <v>0</v>
      </c>
      <c r="G37" s="227">
        <f t="shared" si="21"/>
        <v>0</v>
      </c>
      <c r="H37" s="227">
        <f t="shared" si="21"/>
        <v>0</v>
      </c>
      <c r="I37" s="227">
        <f t="shared" si="21"/>
        <v>0</v>
      </c>
      <c r="J37" s="227">
        <f t="shared" si="21"/>
        <v>0</v>
      </c>
      <c r="K37" s="227">
        <f t="shared" si="21"/>
        <v>0</v>
      </c>
      <c r="L37" s="227">
        <f t="shared" si="21"/>
        <v>0</v>
      </c>
      <c r="M37" s="227">
        <f t="shared" si="21"/>
        <v>0</v>
      </c>
      <c r="N37" s="227">
        <f t="shared" si="21"/>
        <v>0</v>
      </c>
      <c r="O37" s="227">
        <f t="shared" si="21"/>
        <v>0</v>
      </c>
      <c r="P37" s="227">
        <f t="shared" si="21"/>
        <v>0</v>
      </c>
      <c r="Q37" s="227">
        <f t="shared" si="21"/>
        <v>0</v>
      </c>
      <c r="R37" s="227">
        <f t="shared" si="21"/>
        <v>0</v>
      </c>
      <c r="S37" s="227">
        <f t="shared" si="21"/>
        <v>0</v>
      </c>
      <c r="T37" s="227">
        <f t="shared" si="21"/>
        <v>0</v>
      </c>
      <c r="U37" s="227">
        <f t="shared" si="21"/>
        <v>0</v>
      </c>
      <c r="V37" s="227">
        <f t="shared" si="21"/>
        <v>0</v>
      </c>
      <c r="W37" s="227">
        <f t="shared" si="21"/>
        <v>0</v>
      </c>
      <c r="X37" s="227">
        <f t="shared" si="21"/>
        <v>0</v>
      </c>
      <c r="Y37" s="227">
        <f t="shared" si="21"/>
        <v>4</v>
      </c>
      <c r="Z37" s="227">
        <f t="shared" si="21"/>
        <v>4</v>
      </c>
      <c r="AA37" s="227">
        <f t="shared" si="21"/>
        <v>4</v>
      </c>
      <c r="AB37" s="227">
        <f t="shared" si="21"/>
        <v>4</v>
      </c>
      <c r="AC37" s="227">
        <f t="shared" si="21"/>
        <v>4</v>
      </c>
      <c r="AD37" s="227">
        <f t="shared" si="21"/>
        <v>3</v>
      </c>
      <c r="AE37" s="227">
        <f t="shared" si="21"/>
        <v>3</v>
      </c>
      <c r="AF37" s="227">
        <f t="shared" si="21"/>
        <v>3</v>
      </c>
      <c r="AG37" s="227">
        <f t="shared" si="21"/>
        <v>3</v>
      </c>
      <c r="AH37" s="227">
        <f t="shared" si="21"/>
        <v>3</v>
      </c>
      <c r="AI37" s="227">
        <f t="shared" si="21"/>
        <v>3</v>
      </c>
      <c r="AJ37" s="227">
        <f t="shared" si="21"/>
        <v>3</v>
      </c>
      <c r="AK37" s="227">
        <f t="shared" si="21"/>
        <v>3</v>
      </c>
      <c r="AL37" s="227">
        <f t="shared" si="21"/>
        <v>3</v>
      </c>
      <c r="AM37" s="227">
        <f t="shared" si="21"/>
        <v>3</v>
      </c>
      <c r="AN37" s="227">
        <f t="shared" si="21"/>
        <v>4</v>
      </c>
      <c r="AO37" s="227">
        <f t="shared" si="21"/>
        <v>2</v>
      </c>
      <c r="AP37" s="227">
        <f t="shared" si="21"/>
        <v>0</v>
      </c>
      <c r="AQ37" s="227">
        <f t="shared" si="21"/>
        <v>0</v>
      </c>
      <c r="AR37" s="227">
        <f t="shared" si="21"/>
        <v>0</v>
      </c>
      <c r="AS37" s="227">
        <f t="shared" si="21"/>
        <v>0</v>
      </c>
      <c r="AT37" s="227">
        <f t="shared" si="21"/>
        <v>0</v>
      </c>
      <c r="AU37" s="227">
        <f t="shared" si="21"/>
        <v>0</v>
      </c>
      <c r="AV37" s="227">
        <f t="shared" si="21"/>
        <v>0</v>
      </c>
      <c r="AW37" s="227">
        <f t="shared" si="21"/>
        <v>56</v>
      </c>
      <c r="AX37" s="227">
        <f t="shared" si="21"/>
        <v>0</v>
      </c>
      <c r="AY37" s="227">
        <f t="shared" si="21"/>
        <v>0</v>
      </c>
      <c r="AZ37" s="227">
        <f t="shared" si="21"/>
        <v>0</v>
      </c>
      <c r="BA37" s="227">
        <f t="shared" si="21"/>
        <v>0</v>
      </c>
      <c r="BB37" s="227">
        <f t="shared" si="21"/>
        <v>0</v>
      </c>
      <c r="BC37" s="227">
        <f t="shared" si="21"/>
        <v>0</v>
      </c>
      <c r="BD37" s="227">
        <f t="shared" si="21"/>
        <v>0</v>
      </c>
      <c r="BE37" s="227">
        <f t="shared" si="21"/>
        <v>0</v>
      </c>
      <c r="BF37" s="227">
        <f t="shared" si="21"/>
        <v>0</v>
      </c>
      <c r="BG37" s="227">
        <f t="shared" si="21"/>
        <v>56</v>
      </c>
    </row>
    <row r="38" spans="1:59" s="70" customFormat="1" x14ac:dyDescent="0.25">
      <c r="A38" s="298"/>
      <c r="B38" s="294"/>
      <c r="C38" s="291"/>
      <c r="D38" s="67" t="s">
        <v>56</v>
      </c>
      <c r="E38" s="30">
        <f>E40+E42</f>
        <v>0</v>
      </c>
      <c r="F38" s="30">
        <f t="shared" ref="F38:BG38" si="22">F40+F42</f>
        <v>0</v>
      </c>
      <c r="G38" s="30">
        <f t="shared" si="22"/>
        <v>0</v>
      </c>
      <c r="H38" s="30">
        <f t="shared" si="22"/>
        <v>0</v>
      </c>
      <c r="I38" s="30">
        <f t="shared" si="22"/>
        <v>0</v>
      </c>
      <c r="J38" s="30">
        <f t="shared" si="22"/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30">
        <f t="shared" si="22"/>
        <v>0</v>
      </c>
      <c r="AH38" s="30">
        <f t="shared" si="22"/>
        <v>0</v>
      </c>
      <c r="AI38" s="30">
        <f t="shared" si="22"/>
        <v>0</v>
      </c>
      <c r="AJ38" s="30">
        <f>AJ40+AJ42</f>
        <v>0</v>
      </c>
      <c r="AK38" s="30">
        <f t="shared" si="22"/>
        <v>0</v>
      </c>
      <c r="AL38" s="30">
        <f t="shared" si="22"/>
        <v>0</v>
      </c>
      <c r="AM38" s="30">
        <f t="shared" si="22"/>
        <v>0</v>
      </c>
      <c r="AN38" s="30">
        <f t="shared" si="22"/>
        <v>0</v>
      </c>
      <c r="AO38" s="30">
        <f t="shared" si="22"/>
        <v>4</v>
      </c>
      <c r="AP38" s="30">
        <f t="shared" si="22"/>
        <v>0</v>
      </c>
      <c r="AQ38" s="30">
        <f t="shared" si="22"/>
        <v>0</v>
      </c>
      <c r="AR38" s="30">
        <f t="shared" si="22"/>
        <v>0</v>
      </c>
      <c r="AS38" s="30">
        <f t="shared" si="22"/>
        <v>0</v>
      </c>
      <c r="AT38" s="30">
        <f t="shared" si="22"/>
        <v>0</v>
      </c>
      <c r="AU38" s="30">
        <f t="shared" si="22"/>
        <v>0</v>
      </c>
      <c r="AV38" s="30">
        <f t="shared" si="22"/>
        <v>0</v>
      </c>
      <c r="AW38" s="30">
        <f t="shared" si="22"/>
        <v>4</v>
      </c>
      <c r="AX38" s="30">
        <f t="shared" si="22"/>
        <v>0</v>
      </c>
      <c r="AY38" s="30">
        <f>AY40+AY42</f>
        <v>0</v>
      </c>
      <c r="AZ38" s="30">
        <f t="shared" si="22"/>
        <v>0</v>
      </c>
      <c r="BA38" s="30">
        <f t="shared" si="22"/>
        <v>0</v>
      </c>
      <c r="BB38" s="30">
        <f t="shared" si="22"/>
        <v>0</v>
      </c>
      <c r="BC38" s="30">
        <f t="shared" si="22"/>
        <v>0</v>
      </c>
      <c r="BD38" s="30">
        <f t="shared" si="22"/>
        <v>0</v>
      </c>
      <c r="BE38" s="30">
        <f t="shared" si="22"/>
        <v>0</v>
      </c>
      <c r="BF38" s="30">
        <f t="shared" si="22"/>
        <v>0</v>
      </c>
      <c r="BG38" s="30">
        <f t="shared" si="22"/>
        <v>4</v>
      </c>
    </row>
    <row r="39" spans="1:59" s="70" customFormat="1" x14ac:dyDescent="0.25">
      <c r="A39" s="298"/>
      <c r="B39" s="247" t="s">
        <v>67</v>
      </c>
      <c r="C39" s="249" t="s">
        <v>73</v>
      </c>
      <c r="D39" s="64" t="s">
        <v>55</v>
      </c>
      <c r="E39" s="64">
        <v>0</v>
      </c>
      <c r="F39" s="174">
        <v>0</v>
      </c>
      <c r="G39" s="174">
        <v>0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31">
        <v>0</v>
      </c>
      <c r="V39" s="49">
        <f t="shared" ref="V39:V40" si="23">SUM(E39:U39)</f>
        <v>0</v>
      </c>
      <c r="W39" s="57">
        <v>0</v>
      </c>
      <c r="X39" s="75">
        <v>0</v>
      </c>
      <c r="Y39" s="8">
        <v>2</v>
      </c>
      <c r="Z39" s="8">
        <v>2</v>
      </c>
      <c r="AA39" s="8">
        <v>2</v>
      </c>
      <c r="AB39" s="8">
        <v>2</v>
      </c>
      <c r="AC39" s="8">
        <v>2</v>
      </c>
      <c r="AD39" s="8">
        <v>2</v>
      </c>
      <c r="AE39" s="8">
        <v>2</v>
      </c>
      <c r="AF39" s="8">
        <v>2</v>
      </c>
      <c r="AG39" s="8">
        <v>2</v>
      </c>
      <c r="AH39" s="8">
        <v>2</v>
      </c>
      <c r="AI39" s="8">
        <v>2</v>
      </c>
      <c r="AJ39" s="8">
        <v>2</v>
      </c>
      <c r="AK39" s="8">
        <v>2</v>
      </c>
      <c r="AL39" s="8">
        <v>2</v>
      </c>
      <c r="AM39" s="8">
        <v>2</v>
      </c>
      <c r="AN39" s="8">
        <v>2</v>
      </c>
      <c r="AO39" s="8">
        <v>2</v>
      </c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1">
        <v>0</v>
      </c>
      <c r="AW39" s="69">
        <f t="shared" ref="AW39:AW40" si="24">SUM(W39:AV39)</f>
        <v>34</v>
      </c>
      <c r="AX39" s="57">
        <v>0</v>
      </c>
      <c r="AY39" s="75">
        <v>0</v>
      </c>
      <c r="AZ39" s="57">
        <v>0</v>
      </c>
      <c r="BA39" s="75">
        <v>0</v>
      </c>
      <c r="BB39" s="57">
        <v>0</v>
      </c>
      <c r="BC39" s="75">
        <v>0</v>
      </c>
      <c r="BD39" s="57">
        <v>0</v>
      </c>
      <c r="BE39" s="75">
        <v>0</v>
      </c>
      <c r="BF39" s="57">
        <v>0</v>
      </c>
      <c r="BG39" s="69">
        <f t="shared" ref="BG39:BG42" si="25">V39+AW39</f>
        <v>34</v>
      </c>
    </row>
    <row r="40" spans="1:59" s="70" customFormat="1" x14ac:dyDescent="0.25">
      <c r="A40" s="298"/>
      <c r="B40" s="248"/>
      <c r="C40" s="250"/>
      <c r="D40" s="65" t="s">
        <v>56</v>
      </c>
      <c r="E40" s="65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>
        <v>0</v>
      </c>
      <c r="Q40" s="172">
        <v>0</v>
      </c>
      <c r="R40" s="172">
        <v>0</v>
      </c>
      <c r="S40" s="172">
        <v>0</v>
      </c>
      <c r="T40" s="172">
        <v>0</v>
      </c>
      <c r="U40" s="32">
        <v>0</v>
      </c>
      <c r="V40" s="49">
        <f t="shared" si="23"/>
        <v>0</v>
      </c>
      <c r="W40" s="57">
        <v>0</v>
      </c>
      <c r="X40" s="75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2</v>
      </c>
      <c r="AP40" s="34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1">
        <v>0</v>
      </c>
      <c r="AW40" s="69">
        <f t="shared" si="24"/>
        <v>2</v>
      </c>
      <c r="AX40" s="57">
        <v>0</v>
      </c>
      <c r="AY40" s="75">
        <v>0</v>
      </c>
      <c r="AZ40" s="57">
        <v>0</v>
      </c>
      <c r="BA40" s="75">
        <v>0</v>
      </c>
      <c r="BB40" s="57">
        <v>0</v>
      </c>
      <c r="BC40" s="75">
        <v>0</v>
      </c>
      <c r="BD40" s="57">
        <v>0</v>
      </c>
      <c r="BE40" s="75">
        <v>0</v>
      </c>
      <c r="BF40" s="57">
        <v>0</v>
      </c>
      <c r="BG40" s="228">
        <f t="shared" si="25"/>
        <v>2</v>
      </c>
    </row>
    <row r="41" spans="1:59" s="70" customFormat="1" x14ac:dyDescent="0.25">
      <c r="A41" s="298"/>
      <c r="B41" s="247" t="s">
        <v>68</v>
      </c>
      <c r="C41" s="249" t="s">
        <v>61</v>
      </c>
      <c r="D41" s="174" t="s">
        <v>55</v>
      </c>
      <c r="E41" s="172">
        <v>0</v>
      </c>
      <c r="F41" s="172">
        <v>0</v>
      </c>
      <c r="G41" s="172">
        <v>0</v>
      </c>
      <c r="H41" s="172">
        <v>0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0</v>
      </c>
      <c r="T41" s="172">
        <v>0</v>
      </c>
      <c r="U41" s="32">
        <v>0</v>
      </c>
      <c r="V41" s="49">
        <f>SUM(E41:U41)</f>
        <v>0</v>
      </c>
      <c r="W41" s="57">
        <v>0</v>
      </c>
      <c r="X41" s="75">
        <v>0</v>
      </c>
      <c r="Y41" s="8">
        <v>2</v>
      </c>
      <c r="Z41" s="8">
        <v>2</v>
      </c>
      <c r="AA41" s="8">
        <v>2</v>
      </c>
      <c r="AB41" s="8">
        <v>2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>
        <v>1</v>
      </c>
      <c r="AI41" s="8">
        <v>1</v>
      </c>
      <c r="AJ41" s="8">
        <v>1</v>
      </c>
      <c r="AK41" s="8">
        <v>1</v>
      </c>
      <c r="AL41" s="8">
        <v>1</v>
      </c>
      <c r="AM41" s="8">
        <v>1</v>
      </c>
      <c r="AN41" s="8">
        <v>2</v>
      </c>
      <c r="AO41" s="8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1">
        <v>0</v>
      </c>
      <c r="AW41" s="176">
        <f>SUM(Y41:AV41)</f>
        <v>22</v>
      </c>
      <c r="AX41" s="57">
        <v>0</v>
      </c>
      <c r="AY41" s="57">
        <v>0</v>
      </c>
      <c r="AZ41" s="57">
        <v>0</v>
      </c>
      <c r="BA41" s="57">
        <v>0</v>
      </c>
      <c r="BB41" s="57">
        <v>0</v>
      </c>
      <c r="BC41" s="57">
        <v>0</v>
      </c>
      <c r="BD41" s="57">
        <v>0</v>
      </c>
      <c r="BE41" s="57">
        <v>0</v>
      </c>
      <c r="BF41" s="57">
        <v>0</v>
      </c>
      <c r="BG41" s="228">
        <f t="shared" si="25"/>
        <v>22</v>
      </c>
    </row>
    <row r="42" spans="1:59" s="70" customFormat="1" x14ac:dyDescent="0.25">
      <c r="A42" s="298"/>
      <c r="B42" s="248"/>
      <c r="C42" s="250"/>
      <c r="D42" s="172" t="s">
        <v>56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>
        <v>0</v>
      </c>
      <c r="Q42" s="172">
        <v>0</v>
      </c>
      <c r="R42" s="172">
        <v>0</v>
      </c>
      <c r="S42" s="172">
        <v>0</v>
      </c>
      <c r="T42" s="172">
        <v>0</v>
      </c>
      <c r="U42" s="32">
        <v>0</v>
      </c>
      <c r="V42" s="49">
        <f>SUM(E42:U42)</f>
        <v>0</v>
      </c>
      <c r="W42" s="57">
        <v>0</v>
      </c>
      <c r="X42" s="75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2</v>
      </c>
      <c r="AP42" s="34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1">
        <v>0</v>
      </c>
      <c r="AW42" s="176">
        <f>SUM(Y42:AV42)</f>
        <v>2</v>
      </c>
      <c r="AX42" s="57">
        <v>0</v>
      </c>
      <c r="AY42" s="57">
        <v>0</v>
      </c>
      <c r="AZ42" s="57">
        <v>0</v>
      </c>
      <c r="BA42" s="57">
        <v>0</v>
      </c>
      <c r="BB42" s="57">
        <v>0</v>
      </c>
      <c r="BC42" s="57">
        <v>0</v>
      </c>
      <c r="BD42" s="57">
        <v>0</v>
      </c>
      <c r="BE42" s="57">
        <v>0</v>
      </c>
      <c r="BF42" s="57">
        <v>0</v>
      </c>
      <c r="BG42" s="228">
        <f t="shared" si="25"/>
        <v>2</v>
      </c>
    </row>
    <row r="43" spans="1:59" x14ac:dyDescent="0.25">
      <c r="A43" s="298"/>
      <c r="B43" s="293" t="s">
        <v>62</v>
      </c>
      <c r="C43" s="305" t="s">
        <v>63</v>
      </c>
      <c r="D43" s="29" t="s">
        <v>55</v>
      </c>
      <c r="E43" s="29">
        <f>E45</f>
        <v>5</v>
      </c>
      <c r="F43" s="68">
        <f t="shared" ref="F43:V43" si="26">F45</f>
        <v>5</v>
      </c>
      <c r="G43" s="68">
        <f t="shared" si="26"/>
        <v>5</v>
      </c>
      <c r="H43" s="68">
        <f t="shared" si="26"/>
        <v>5</v>
      </c>
      <c r="I43" s="68">
        <f t="shared" si="26"/>
        <v>5</v>
      </c>
      <c r="J43" s="68">
        <f t="shared" si="26"/>
        <v>5</v>
      </c>
      <c r="K43" s="68">
        <f t="shared" si="26"/>
        <v>5</v>
      </c>
      <c r="L43" s="68">
        <f t="shared" si="26"/>
        <v>5</v>
      </c>
      <c r="M43" s="68">
        <f t="shared" si="26"/>
        <v>5</v>
      </c>
      <c r="N43" s="68">
        <f t="shared" si="26"/>
        <v>5</v>
      </c>
      <c r="O43" s="68">
        <f t="shared" si="26"/>
        <v>5</v>
      </c>
      <c r="P43" s="68">
        <f t="shared" si="26"/>
        <v>5</v>
      </c>
      <c r="Q43" s="68">
        <f t="shared" si="26"/>
        <v>5</v>
      </c>
      <c r="R43" s="68">
        <f t="shared" si="26"/>
        <v>2</v>
      </c>
      <c r="S43" s="68">
        <f t="shared" si="26"/>
        <v>0</v>
      </c>
      <c r="T43" s="68">
        <f t="shared" si="26"/>
        <v>0</v>
      </c>
      <c r="U43" s="68">
        <f t="shared" si="26"/>
        <v>0</v>
      </c>
      <c r="V43" s="68">
        <f t="shared" si="26"/>
        <v>67</v>
      </c>
      <c r="W43" s="68">
        <f t="shared" ref="W43:X43" si="27">W45</f>
        <v>0</v>
      </c>
      <c r="X43" s="68">
        <f t="shared" si="27"/>
        <v>0</v>
      </c>
      <c r="Y43" s="68">
        <f>Y45</f>
        <v>9</v>
      </c>
      <c r="Z43" s="181">
        <f t="shared" ref="Z43:BG43" si="28">Z45</f>
        <v>9</v>
      </c>
      <c r="AA43" s="181">
        <f t="shared" si="28"/>
        <v>9</v>
      </c>
      <c r="AB43" s="181">
        <f t="shared" si="28"/>
        <v>9</v>
      </c>
      <c r="AC43" s="181">
        <f t="shared" si="28"/>
        <v>9</v>
      </c>
      <c r="AD43" s="181">
        <f t="shared" si="28"/>
        <v>6</v>
      </c>
      <c r="AE43" s="181">
        <f t="shared" si="28"/>
        <v>6</v>
      </c>
      <c r="AF43" s="181">
        <f t="shared" si="28"/>
        <v>6</v>
      </c>
      <c r="AG43" s="181">
        <f t="shared" si="28"/>
        <v>6</v>
      </c>
      <c r="AH43" s="181">
        <f t="shared" si="28"/>
        <v>6</v>
      </c>
      <c r="AI43" s="181">
        <f t="shared" si="28"/>
        <v>6</v>
      </c>
      <c r="AJ43" s="181">
        <f t="shared" si="28"/>
        <v>6</v>
      </c>
      <c r="AK43" s="181">
        <f t="shared" si="28"/>
        <v>7</v>
      </c>
      <c r="AL43" s="181">
        <f t="shared" si="28"/>
        <v>9</v>
      </c>
      <c r="AM43" s="181">
        <f t="shared" si="28"/>
        <v>11</v>
      </c>
      <c r="AN43" s="181">
        <f t="shared" si="28"/>
        <v>8</v>
      </c>
      <c r="AO43" s="181">
        <f t="shared" si="28"/>
        <v>3</v>
      </c>
      <c r="AP43" s="181">
        <f t="shared" si="28"/>
        <v>0</v>
      </c>
      <c r="AQ43" s="181">
        <f t="shared" si="28"/>
        <v>0</v>
      </c>
      <c r="AR43" s="181">
        <f t="shared" si="28"/>
        <v>0</v>
      </c>
      <c r="AS43" s="181">
        <f t="shared" si="28"/>
        <v>0</v>
      </c>
      <c r="AT43" s="181">
        <f t="shared" si="28"/>
        <v>0</v>
      </c>
      <c r="AU43" s="181">
        <f t="shared" si="28"/>
        <v>0</v>
      </c>
      <c r="AV43" s="181">
        <f t="shared" si="28"/>
        <v>0</v>
      </c>
      <c r="AW43" s="181">
        <f t="shared" si="28"/>
        <v>125</v>
      </c>
      <c r="AX43" s="181">
        <f t="shared" si="28"/>
        <v>0</v>
      </c>
      <c r="AY43" s="181">
        <f t="shared" si="28"/>
        <v>0</v>
      </c>
      <c r="AZ43" s="181">
        <f t="shared" si="28"/>
        <v>0</v>
      </c>
      <c r="BA43" s="181">
        <f t="shared" si="28"/>
        <v>0</v>
      </c>
      <c r="BB43" s="181">
        <f t="shared" si="28"/>
        <v>0</v>
      </c>
      <c r="BC43" s="181">
        <f t="shared" si="28"/>
        <v>0</v>
      </c>
      <c r="BD43" s="181">
        <f t="shared" si="28"/>
        <v>0</v>
      </c>
      <c r="BE43" s="181">
        <f t="shared" si="28"/>
        <v>0</v>
      </c>
      <c r="BF43" s="181">
        <f t="shared" si="28"/>
        <v>0</v>
      </c>
      <c r="BG43" s="181">
        <f t="shared" si="28"/>
        <v>140</v>
      </c>
    </row>
    <row r="44" spans="1:59" s="70" customFormat="1" x14ac:dyDescent="0.25">
      <c r="A44" s="298"/>
      <c r="B44" s="294"/>
      <c r="C44" s="306"/>
      <c r="D44" s="67" t="s">
        <v>56</v>
      </c>
      <c r="E44" s="67">
        <f>E46</f>
        <v>0</v>
      </c>
      <c r="F44" s="67">
        <f t="shared" ref="F44:V44" si="29">F46</f>
        <v>0</v>
      </c>
      <c r="G44" s="67">
        <f t="shared" si="29"/>
        <v>0</v>
      </c>
      <c r="H44" s="67">
        <f t="shared" si="29"/>
        <v>0</v>
      </c>
      <c r="I44" s="67">
        <f t="shared" si="29"/>
        <v>0</v>
      </c>
      <c r="J44" s="67">
        <f t="shared" si="29"/>
        <v>0</v>
      </c>
      <c r="K44" s="67">
        <f t="shared" si="29"/>
        <v>0</v>
      </c>
      <c r="L44" s="67">
        <f t="shared" si="29"/>
        <v>0</v>
      </c>
      <c r="M44" s="67">
        <f t="shared" si="29"/>
        <v>0</v>
      </c>
      <c r="N44" s="67">
        <f t="shared" si="29"/>
        <v>0</v>
      </c>
      <c r="O44" s="67">
        <f t="shared" si="29"/>
        <v>0</v>
      </c>
      <c r="P44" s="67">
        <f t="shared" si="29"/>
        <v>0</v>
      </c>
      <c r="Q44" s="67">
        <f t="shared" si="29"/>
        <v>0</v>
      </c>
      <c r="R44" s="67">
        <f t="shared" si="29"/>
        <v>1</v>
      </c>
      <c r="S44" s="67">
        <f t="shared" si="29"/>
        <v>2</v>
      </c>
      <c r="T44" s="67">
        <f t="shared" si="29"/>
        <v>1</v>
      </c>
      <c r="U44" s="67">
        <f t="shared" si="29"/>
        <v>0</v>
      </c>
      <c r="V44" s="67">
        <f t="shared" si="29"/>
        <v>4</v>
      </c>
      <c r="W44" s="67">
        <f t="shared" ref="W44:BG44" si="30">W46</f>
        <v>0</v>
      </c>
      <c r="X44" s="67">
        <f t="shared" si="30"/>
        <v>0</v>
      </c>
      <c r="Y44" s="67">
        <f t="shared" si="30"/>
        <v>0</v>
      </c>
      <c r="Z44" s="67">
        <f t="shared" si="30"/>
        <v>0</v>
      </c>
      <c r="AA44" s="67">
        <f t="shared" si="30"/>
        <v>0</v>
      </c>
      <c r="AB44" s="67">
        <f t="shared" si="30"/>
        <v>0</v>
      </c>
      <c r="AC44" s="67">
        <f t="shared" si="30"/>
        <v>0</v>
      </c>
      <c r="AD44" s="67">
        <f t="shared" si="30"/>
        <v>0</v>
      </c>
      <c r="AE44" s="67">
        <f t="shared" si="30"/>
        <v>0</v>
      </c>
      <c r="AF44" s="67">
        <f t="shared" si="30"/>
        <v>0</v>
      </c>
      <c r="AG44" s="67">
        <f t="shared" si="30"/>
        <v>0</v>
      </c>
      <c r="AH44" s="67">
        <f t="shared" si="30"/>
        <v>0</v>
      </c>
      <c r="AI44" s="67">
        <f t="shared" si="30"/>
        <v>0</v>
      </c>
      <c r="AJ44" s="67">
        <f t="shared" si="30"/>
        <v>0</v>
      </c>
      <c r="AK44" s="67">
        <f t="shared" si="30"/>
        <v>0</v>
      </c>
      <c r="AL44" s="67">
        <f t="shared" si="30"/>
        <v>0</v>
      </c>
      <c r="AM44" s="67">
        <f t="shared" si="30"/>
        <v>0</v>
      </c>
      <c r="AN44" s="67">
        <f t="shared" si="30"/>
        <v>2</v>
      </c>
      <c r="AO44" s="67">
        <f t="shared" si="30"/>
        <v>6</v>
      </c>
      <c r="AP44" s="67">
        <f t="shared" si="30"/>
        <v>0</v>
      </c>
      <c r="AQ44" s="67">
        <f t="shared" si="30"/>
        <v>0</v>
      </c>
      <c r="AR44" s="67">
        <f t="shared" si="30"/>
        <v>0</v>
      </c>
      <c r="AS44" s="67">
        <f t="shared" si="30"/>
        <v>0</v>
      </c>
      <c r="AT44" s="67">
        <f t="shared" si="30"/>
        <v>0</v>
      </c>
      <c r="AU44" s="67">
        <f t="shared" si="30"/>
        <v>0</v>
      </c>
      <c r="AV44" s="67">
        <f t="shared" si="30"/>
        <v>0</v>
      </c>
      <c r="AW44" s="67">
        <f t="shared" si="30"/>
        <v>8</v>
      </c>
      <c r="AX44" s="67">
        <f t="shared" si="30"/>
        <v>0</v>
      </c>
      <c r="AY44" s="67">
        <f t="shared" si="30"/>
        <v>0</v>
      </c>
      <c r="AZ44" s="67">
        <f t="shared" si="30"/>
        <v>0</v>
      </c>
      <c r="BA44" s="67">
        <f t="shared" si="30"/>
        <v>0</v>
      </c>
      <c r="BB44" s="67">
        <f t="shared" si="30"/>
        <v>0</v>
      </c>
      <c r="BC44" s="67">
        <f t="shared" si="30"/>
        <v>0</v>
      </c>
      <c r="BD44" s="67">
        <f t="shared" si="30"/>
        <v>0</v>
      </c>
      <c r="BE44" s="67">
        <f t="shared" si="30"/>
        <v>0</v>
      </c>
      <c r="BF44" s="67">
        <f t="shared" si="30"/>
        <v>0</v>
      </c>
      <c r="BG44" s="67">
        <f t="shared" si="30"/>
        <v>116</v>
      </c>
    </row>
    <row r="45" spans="1:59" s="53" customFormat="1" x14ac:dyDescent="0.25">
      <c r="A45" s="298"/>
      <c r="B45" s="251" t="s">
        <v>69</v>
      </c>
      <c r="C45" s="253" t="s">
        <v>70</v>
      </c>
      <c r="D45" s="50" t="s">
        <v>55</v>
      </c>
      <c r="E45" s="50">
        <f t="shared" ref="E45:X45" si="31">E47+E53</f>
        <v>5</v>
      </c>
      <c r="F45" s="66">
        <f t="shared" si="31"/>
        <v>5</v>
      </c>
      <c r="G45" s="66">
        <f t="shared" si="31"/>
        <v>5</v>
      </c>
      <c r="H45" s="66">
        <f t="shared" si="31"/>
        <v>5</v>
      </c>
      <c r="I45" s="66">
        <f t="shared" si="31"/>
        <v>5</v>
      </c>
      <c r="J45" s="66">
        <f t="shared" si="31"/>
        <v>5</v>
      </c>
      <c r="K45" s="66">
        <f t="shared" si="31"/>
        <v>5</v>
      </c>
      <c r="L45" s="66">
        <f t="shared" si="31"/>
        <v>5</v>
      </c>
      <c r="M45" s="66">
        <f t="shared" si="31"/>
        <v>5</v>
      </c>
      <c r="N45" s="66">
        <f t="shared" si="31"/>
        <v>5</v>
      </c>
      <c r="O45" s="66">
        <f t="shared" si="31"/>
        <v>5</v>
      </c>
      <c r="P45" s="66">
        <f t="shared" si="31"/>
        <v>5</v>
      </c>
      <c r="Q45" s="66">
        <f t="shared" si="31"/>
        <v>5</v>
      </c>
      <c r="R45" s="66">
        <f t="shared" si="31"/>
        <v>2</v>
      </c>
      <c r="S45" s="66">
        <f t="shared" si="31"/>
        <v>0</v>
      </c>
      <c r="T45" s="66">
        <f t="shared" si="31"/>
        <v>0</v>
      </c>
      <c r="U45" s="66">
        <f t="shared" si="31"/>
        <v>0</v>
      </c>
      <c r="V45" s="66">
        <f t="shared" si="31"/>
        <v>67</v>
      </c>
      <c r="W45" s="66">
        <f t="shared" si="31"/>
        <v>0</v>
      </c>
      <c r="X45" s="66">
        <f t="shared" si="31"/>
        <v>0</v>
      </c>
      <c r="Y45" s="66">
        <f>Y47+Y53</f>
        <v>9</v>
      </c>
      <c r="Z45" s="179">
        <f t="shared" ref="Z45:BG45" si="32">Z47+Z53</f>
        <v>9</v>
      </c>
      <c r="AA45" s="179">
        <f t="shared" si="32"/>
        <v>9</v>
      </c>
      <c r="AB45" s="179">
        <f t="shared" si="32"/>
        <v>9</v>
      </c>
      <c r="AC45" s="179">
        <f t="shared" si="32"/>
        <v>9</v>
      </c>
      <c r="AD45" s="179">
        <f t="shared" si="32"/>
        <v>6</v>
      </c>
      <c r="AE45" s="179">
        <f t="shared" si="32"/>
        <v>6</v>
      </c>
      <c r="AF45" s="179">
        <f t="shared" si="32"/>
        <v>6</v>
      </c>
      <c r="AG45" s="179">
        <f t="shared" si="32"/>
        <v>6</v>
      </c>
      <c r="AH45" s="179">
        <f t="shared" si="32"/>
        <v>6</v>
      </c>
      <c r="AI45" s="179">
        <f t="shared" si="32"/>
        <v>6</v>
      </c>
      <c r="AJ45" s="179">
        <f t="shared" si="32"/>
        <v>6</v>
      </c>
      <c r="AK45" s="179">
        <f t="shared" si="32"/>
        <v>7</v>
      </c>
      <c r="AL45" s="179">
        <f t="shared" si="32"/>
        <v>9</v>
      </c>
      <c r="AM45" s="179">
        <f t="shared" si="32"/>
        <v>11</v>
      </c>
      <c r="AN45" s="179">
        <f t="shared" si="32"/>
        <v>8</v>
      </c>
      <c r="AO45" s="179">
        <f t="shared" si="32"/>
        <v>3</v>
      </c>
      <c r="AP45" s="179">
        <f t="shared" si="32"/>
        <v>0</v>
      </c>
      <c r="AQ45" s="179">
        <f t="shared" si="32"/>
        <v>0</v>
      </c>
      <c r="AR45" s="179">
        <f t="shared" si="32"/>
        <v>0</v>
      </c>
      <c r="AS45" s="179">
        <f t="shared" si="32"/>
        <v>0</v>
      </c>
      <c r="AT45" s="179">
        <f t="shared" si="32"/>
        <v>0</v>
      </c>
      <c r="AU45" s="179">
        <f t="shared" si="32"/>
        <v>0</v>
      </c>
      <c r="AV45" s="179">
        <f t="shared" si="32"/>
        <v>0</v>
      </c>
      <c r="AW45" s="179">
        <f t="shared" si="32"/>
        <v>125</v>
      </c>
      <c r="AX45" s="179">
        <f t="shared" si="32"/>
        <v>0</v>
      </c>
      <c r="AY45" s="179">
        <f t="shared" si="32"/>
        <v>0</v>
      </c>
      <c r="AZ45" s="179">
        <f t="shared" si="32"/>
        <v>0</v>
      </c>
      <c r="BA45" s="179">
        <f t="shared" si="32"/>
        <v>0</v>
      </c>
      <c r="BB45" s="179">
        <f t="shared" si="32"/>
        <v>0</v>
      </c>
      <c r="BC45" s="179">
        <f t="shared" si="32"/>
        <v>0</v>
      </c>
      <c r="BD45" s="179">
        <f t="shared" si="32"/>
        <v>0</v>
      </c>
      <c r="BE45" s="179">
        <f t="shared" si="32"/>
        <v>0</v>
      </c>
      <c r="BF45" s="179">
        <f t="shared" si="32"/>
        <v>0</v>
      </c>
      <c r="BG45" s="179">
        <f t="shared" si="32"/>
        <v>140</v>
      </c>
    </row>
    <row r="46" spans="1:59" s="71" customFormat="1" x14ac:dyDescent="0.25">
      <c r="A46" s="298"/>
      <c r="B46" s="252"/>
      <c r="C46" s="254"/>
      <c r="D46" s="51" t="s">
        <v>56</v>
      </c>
      <c r="E46" s="51">
        <f t="shared" ref="E46:AJ46" si="33">E48+E54</f>
        <v>0</v>
      </c>
      <c r="F46" s="51">
        <f t="shared" si="33"/>
        <v>0</v>
      </c>
      <c r="G46" s="51">
        <f t="shared" si="33"/>
        <v>0</v>
      </c>
      <c r="H46" s="51">
        <f t="shared" si="33"/>
        <v>0</v>
      </c>
      <c r="I46" s="51">
        <f t="shared" si="33"/>
        <v>0</v>
      </c>
      <c r="J46" s="51">
        <f t="shared" si="33"/>
        <v>0</v>
      </c>
      <c r="K46" s="51">
        <f t="shared" si="33"/>
        <v>0</v>
      </c>
      <c r="L46" s="51">
        <f t="shared" si="33"/>
        <v>0</v>
      </c>
      <c r="M46" s="51">
        <f t="shared" si="33"/>
        <v>0</v>
      </c>
      <c r="N46" s="51">
        <f t="shared" si="33"/>
        <v>0</v>
      </c>
      <c r="O46" s="51">
        <f t="shared" si="33"/>
        <v>0</v>
      </c>
      <c r="P46" s="51">
        <f t="shared" si="33"/>
        <v>0</v>
      </c>
      <c r="Q46" s="51">
        <f t="shared" si="33"/>
        <v>0</v>
      </c>
      <c r="R46" s="51">
        <f t="shared" si="33"/>
        <v>1</v>
      </c>
      <c r="S46" s="51">
        <f t="shared" si="33"/>
        <v>2</v>
      </c>
      <c r="T46" s="51">
        <f t="shared" si="33"/>
        <v>1</v>
      </c>
      <c r="U46" s="51">
        <f t="shared" si="33"/>
        <v>0</v>
      </c>
      <c r="V46" s="51">
        <f t="shared" si="33"/>
        <v>4</v>
      </c>
      <c r="W46" s="51">
        <f t="shared" si="33"/>
        <v>0</v>
      </c>
      <c r="X46" s="51">
        <f t="shared" si="33"/>
        <v>0</v>
      </c>
      <c r="Y46" s="51">
        <f t="shared" si="33"/>
        <v>0</v>
      </c>
      <c r="Z46" s="51">
        <f t="shared" si="33"/>
        <v>0</v>
      </c>
      <c r="AA46" s="51">
        <f t="shared" si="33"/>
        <v>0</v>
      </c>
      <c r="AB46" s="51">
        <f t="shared" si="33"/>
        <v>0</v>
      </c>
      <c r="AC46" s="51">
        <f t="shared" si="33"/>
        <v>0</v>
      </c>
      <c r="AD46" s="51">
        <f t="shared" si="33"/>
        <v>0</v>
      </c>
      <c r="AE46" s="51">
        <f t="shared" si="33"/>
        <v>0</v>
      </c>
      <c r="AF46" s="51">
        <f t="shared" si="33"/>
        <v>0</v>
      </c>
      <c r="AG46" s="51">
        <f t="shared" si="33"/>
        <v>0</v>
      </c>
      <c r="AH46" s="51">
        <f t="shared" si="33"/>
        <v>0</v>
      </c>
      <c r="AI46" s="51">
        <f t="shared" si="33"/>
        <v>0</v>
      </c>
      <c r="AJ46" s="51">
        <f t="shared" si="33"/>
        <v>0</v>
      </c>
      <c r="AK46" s="51">
        <f t="shared" ref="AK46:BG46" si="34">AK48+AK54</f>
        <v>0</v>
      </c>
      <c r="AL46" s="51">
        <f t="shared" si="34"/>
        <v>0</v>
      </c>
      <c r="AM46" s="51">
        <f t="shared" si="34"/>
        <v>0</v>
      </c>
      <c r="AN46" s="51">
        <f t="shared" si="34"/>
        <v>2</v>
      </c>
      <c r="AO46" s="51">
        <f>AO48+AO54</f>
        <v>6</v>
      </c>
      <c r="AP46" s="51">
        <f t="shared" si="34"/>
        <v>0</v>
      </c>
      <c r="AQ46" s="51">
        <f t="shared" si="34"/>
        <v>0</v>
      </c>
      <c r="AR46" s="51">
        <f t="shared" si="34"/>
        <v>0</v>
      </c>
      <c r="AS46" s="51">
        <f t="shared" si="34"/>
        <v>0</v>
      </c>
      <c r="AT46" s="51">
        <f t="shared" si="34"/>
        <v>0</v>
      </c>
      <c r="AU46" s="51">
        <f t="shared" si="34"/>
        <v>0</v>
      </c>
      <c r="AV46" s="51">
        <f t="shared" si="34"/>
        <v>0</v>
      </c>
      <c r="AW46" s="51">
        <f t="shared" si="34"/>
        <v>8</v>
      </c>
      <c r="AX46" s="51">
        <f t="shared" si="34"/>
        <v>0</v>
      </c>
      <c r="AY46" s="51">
        <f t="shared" si="34"/>
        <v>0</v>
      </c>
      <c r="AZ46" s="51">
        <f t="shared" si="34"/>
        <v>0</v>
      </c>
      <c r="BA46" s="51">
        <f t="shared" si="34"/>
        <v>0</v>
      </c>
      <c r="BB46" s="51">
        <f t="shared" si="34"/>
        <v>0</v>
      </c>
      <c r="BC46" s="51">
        <f t="shared" si="34"/>
        <v>0</v>
      </c>
      <c r="BD46" s="51">
        <f t="shared" si="34"/>
        <v>0</v>
      </c>
      <c r="BE46" s="51">
        <f t="shared" si="34"/>
        <v>0</v>
      </c>
      <c r="BF46" s="51">
        <f t="shared" si="34"/>
        <v>0</v>
      </c>
      <c r="BG46" s="51">
        <f t="shared" si="34"/>
        <v>116</v>
      </c>
    </row>
    <row r="47" spans="1:59" s="36" customFormat="1" x14ac:dyDescent="0.25">
      <c r="A47" s="298"/>
      <c r="B47" s="299" t="s">
        <v>98</v>
      </c>
      <c r="C47" s="301" t="s">
        <v>125</v>
      </c>
      <c r="D47" s="69" t="s">
        <v>55</v>
      </c>
      <c r="E47" s="69">
        <f>E49</f>
        <v>5</v>
      </c>
      <c r="F47" s="176">
        <f t="shared" ref="F47:X47" si="35">F49</f>
        <v>5</v>
      </c>
      <c r="G47" s="176">
        <f t="shared" si="35"/>
        <v>5</v>
      </c>
      <c r="H47" s="176">
        <f t="shared" si="35"/>
        <v>5</v>
      </c>
      <c r="I47" s="176">
        <f t="shared" si="35"/>
        <v>5</v>
      </c>
      <c r="J47" s="176">
        <f t="shared" si="35"/>
        <v>5</v>
      </c>
      <c r="K47" s="176">
        <f t="shared" si="35"/>
        <v>5</v>
      </c>
      <c r="L47" s="176">
        <f t="shared" si="35"/>
        <v>5</v>
      </c>
      <c r="M47" s="176">
        <f t="shared" si="35"/>
        <v>5</v>
      </c>
      <c r="N47" s="176">
        <f t="shared" si="35"/>
        <v>5</v>
      </c>
      <c r="O47" s="176">
        <f t="shared" si="35"/>
        <v>5</v>
      </c>
      <c r="P47" s="176">
        <f t="shared" si="35"/>
        <v>5</v>
      </c>
      <c r="Q47" s="176">
        <f t="shared" si="35"/>
        <v>5</v>
      </c>
      <c r="R47" s="176">
        <f t="shared" si="35"/>
        <v>2</v>
      </c>
      <c r="S47" s="176">
        <f t="shared" si="35"/>
        <v>0</v>
      </c>
      <c r="T47" s="176">
        <f t="shared" si="35"/>
        <v>0</v>
      </c>
      <c r="U47" s="176">
        <f t="shared" si="35"/>
        <v>0</v>
      </c>
      <c r="V47" s="176">
        <f t="shared" si="35"/>
        <v>67</v>
      </c>
      <c r="W47" s="176">
        <f t="shared" si="35"/>
        <v>0</v>
      </c>
      <c r="X47" s="176">
        <f t="shared" si="35"/>
        <v>0</v>
      </c>
      <c r="Y47" s="176">
        <f>Y49</f>
        <v>6</v>
      </c>
      <c r="Z47" s="182">
        <f t="shared" ref="Z47:BG47" si="36">Z49</f>
        <v>6</v>
      </c>
      <c r="AA47" s="182">
        <f t="shared" si="36"/>
        <v>6</v>
      </c>
      <c r="AB47" s="182">
        <f t="shared" si="36"/>
        <v>6</v>
      </c>
      <c r="AC47" s="182">
        <f t="shared" si="36"/>
        <v>6</v>
      </c>
      <c r="AD47" s="182">
        <f t="shared" si="36"/>
        <v>2</v>
      </c>
      <c r="AE47" s="182">
        <f t="shared" si="36"/>
        <v>2</v>
      </c>
      <c r="AF47" s="182">
        <f t="shared" si="36"/>
        <v>2</v>
      </c>
      <c r="AG47" s="182">
        <f t="shared" si="36"/>
        <v>2</v>
      </c>
      <c r="AH47" s="182">
        <f t="shared" si="36"/>
        <v>2</v>
      </c>
      <c r="AI47" s="182">
        <f t="shared" si="36"/>
        <v>2</v>
      </c>
      <c r="AJ47" s="182">
        <f t="shared" si="36"/>
        <v>2</v>
      </c>
      <c r="AK47" s="182">
        <f t="shared" si="36"/>
        <v>3</v>
      </c>
      <c r="AL47" s="182">
        <f t="shared" si="36"/>
        <v>3</v>
      </c>
      <c r="AM47" s="182">
        <f t="shared" si="36"/>
        <v>5</v>
      </c>
      <c r="AN47" s="182">
        <f t="shared" si="36"/>
        <v>2</v>
      </c>
      <c r="AO47" s="182">
        <f t="shared" si="36"/>
        <v>0</v>
      </c>
      <c r="AP47" s="182">
        <f t="shared" si="36"/>
        <v>0</v>
      </c>
      <c r="AQ47" s="182">
        <f t="shared" si="36"/>
        <v>0</v>
      </c>
      <c r="AR47" s="182">
        <f t="shared" si="36"/>
        <v>0</v>
      </c>
      <c r="AS47" s="182">
        <f t="shared" si="36"/>
        <v>0</v>
      </c>
      <c r="AT47" s="182">
        <f t="shared" si="36"/>
        <v>0</v>
      </c>
      <c r="AU47" s="182">
        <f t="shared" si="36"/>
        <v>0</v>
      </c>
      <c r="AV47" s="182">
        <f t="shared" si="36"/>
        <v>0</v>
      </c>
      <c r="AW47" s="182">
        <f t="shared" si="36"/>
        <v>57</v>
      </c>
      <c r="AX47" s="182">
        <f t="shared" si="36"/>
        <v>0</v>
      </c>
      <c r="AY47" s="182">
        <f t="shared" si="36"/>
        <v>0</v>
      </c>
      <c r="AZ47" s="182">
        <f t="shared" si="36"/>
        <v>0</v>
      </c>
      <c r="BA47" s="182">
        <f t="shared" si="36"/>
        <v>0</v>
      </c>
      <c r="BB47" s="182">
        <f t="shared" si="36"/>
        <v>0</v>
      </c>
      <c r="BC47" s="182">
        <f t="shared" si="36"/>
        <v>0</v>
      </c>
      <c r="BD47" s="182">
        <f t="shared" si="36"/>
        <v>0</v>
      </c>
      <c r="BE47" s="182">
        <f t="shared" si="36"/>
        <v>0</v>
      </c>
      <c r="BF47" s="182">
        <f t="shared" si="36"/>
        <v>0</v>
      </c>
      <c r="BG47" s="182">
        <f t="shared" si="36"/>
        <v>72</v>
      </c>
    </row>
    <row r="48" spans="1:59" s="1" customFormat="1" x14ac:dyDescent="0.25">
      <c r="A48" s="298"/>
      <c r="B48" s="300"/>
      <c r="C48" s="302"/>
      <c r="D48" s="15" t="s">
        <v>56</v>
      </c>
      <c r="E48" s="15">
        <f>E50</f>
        <v>0</v>
      </c>
      <c r="F48" s="47">
        <f t="shared" ref="F48:BG48" si="37">F50</f>
        <v>0</v>
      </c>
      <c r="G48" s="47">
        <f t="shared" si="37"/>
        <v>0</v>
      </c>
      <c r="H48" s="47">
        <f t="shared" si="37"/>
        <v>0</v>
      </c>
      <c r="I48" s="47">
        <f t="shared" si="37"/>
        <v>0</v>
      </c>
      <c r="J48" s="47">
        <f t="shared" si="37"/>
        <v>0</v>
      </c>
      <c r="K48" s="47">
        <f t="shared" si="37"/>
        <v>0</v>
      </c>
      <c r="L48" s="47">
        <f t="shared" si="37"/>
        <v>0</v>
      </c>
      <c r="M48" s="47">
        <f t="shared" si="37"/>
        <v>0</v>
      </c>
      <c r="N48" s="47">
        <f t="shared" si="37"/>
        <v>0</v>
      </c>
      <c r="O48" s="47">
        <f t="shared" si="37"/>
        <v>0</v>
      </c>
      <c r="P48" s="47">
        <f t="shared" si="37"/>
        <v>0</v>
      </c>
      <c r="Q48" s="47">
        <f t="shared" si="37"/>
        <v>0</v>
      </c>
      <c r="R48" s="47">
        <f t="shared" si="37"/>
        <v>1</v>
      </c>
      <c r="S48" s="47">
        <f t="shared" si="37"/>
        <v>2</v>
      </c>
      <c r="T48" s="47">
        <f t="shared" si="37"/>
        <v>1</v>
      </c>
      <c r="U48" s="47">
        <f t="shared" si="37"/>
        <v>0</v>
      </c>
      <c r="V48" s="47">
        <f t="shared" si="37"/>
        <v>4</v>
      </c>
      <c r="W48" s="47">
        <f t="shared" si="37"/>
        <v>0</v>
      </c>
      <c r="X48" s="47">
        <f t="shared" si="37"/>
        <v>0</v>
      </c>
      <c r="Y48" s="47">
        <f t="shared" si="37"/>
        <v>0</v>
      </c>
      <c r="Z48" s="47">
        <f t="shared" si="37"/>
        <v>0</v>
      </c>
      <c r="AA48" s="47">
        <f t="shared" si="37"/>
        <v>0</v>
      </c>
      <c r="AB48" s="47">
        <f t="shared" si="37"/>
        <v>0</v>
      </c>
      <c r="AC48" s="47">
        <f t="shared" si="37"/>
        <v>0</v>
      </c>
      <c r="AD48" s="47">
        <f t="shared" si="37"/>
        <v>0</v>
      </c>
      <c r="AE48" s="47">
        <f t="shared" si="37"/>
        <v>0</v>
      </c>
      <c r="AF48" s="47">
        <f t="shared" si="37"/>
        <v>0</v>
      </c>
      <c r="AG48" s="47">
        <f t="shared" si="37"/>
        <v>0</v>
      </c>
      <c r="AH48" s="47">
        <f t="shared" si="37"/>
        <v>0</v>
      </c>
      <c r="AI48" s="47">
        <f t="shared" si="37"/>
        <v>0</v>
      </c>
      <c r="AJ48" s="47">
        <f t="shared" si="37"/>
        <v>0</v>
      </c>
      <c r="AK48" s="47">
        <f t="shared" si="37"/>
        <v>0</v>
      </c>
      <c r="AL48" s="47">
        <f t="shared" si="37"/>
        <v>0</v>
      </c>
      <c r="AM48" s="47">
        <f t="shared" si="37"/>
        <v>0</v>
      </c>
      <c r="AN48" s="47">
        <f t="shared" si="37"/>
        <v>2</v>
      </c>
      <c r="AO48" s="47">
        <f>AO50</f>
        <v>2</v>
      </c>
      <c r="AP48" s="47">
        <f t="shared" si="37"/>
        <v>0</v>
      </c>
      <c r="AQ48" s="47">
        <f t="shared" si="37"/>
        <v>0</v>
      </c>
      <c r="AR48" s="47">
        <f t="shared" si="37"/>
        <v>0</v>
      </c>
      <c r="AS48" s="47">
        <f t="shared" si="37"/>
        <v>0</v>
      </c>
      <c r="AT48" s="47">
        <f>AT50</f>
        <v>0</v>
      </c>
      <c r="AU48" s="47">
        <f t="shared" si="37"/>
        <v>0</v>
      </c>
      <c r="AV48" s="47">
        <f t="shared" si="37"/>
        <v>0</v>
      </c>
      <c r="AW48" s="47">
        <f t="shared" si="37"/>
        <v>4</v>
      </c>
      <c r="AX48" s="47">
        <f t="shared" si="37"/>
        <v>0</v>
      </c>
      <c r="AY48" s="47">
        <f t="shared" si="37"/>
        <v>0</v>
      </c>
      <c r="AZ48" s="47">
        <f t="shared" si="37"/>
        <v>0</v>
      </c>
      <c r="BA48" s="47">
        <f t="shared" si="37"/>
        <v>0</v>
      </c>
      <c r="BB48" s="47">
        <f t="shared" si="37"/>
        <v>0</v>
      </c>
      <c r="BC48" s="47">
        <f t="shared" si="37"/>
        <v>0</v>
      </c>
      <c r="BD48" s="47">
        <f t="shared" si="37"/>
        <v>0</v>
      </c>
      <c r="BE48" s="47">
        <f t="shared" si="37"/>
        <v>0</v>
      </c>
      <c r="BF48" s="47">
        <f t="shared" si="37"/>
        <v>0</v>
      </c>
      <c r="BG48" s="47">
        <f t="shared" si="37"/>
        <v>108</v>
      </c>
    </row>
    <row r="49" spans="1:59" s="36" customFormat="1" x14ac:dyDescent="0.25">
      <c r="A49" s="298"/>
      <c r="B49" s="247" t="s">
        <v>110</v>
      </c>
      <c r="C49" s="270" t="s">
        <v>126</v>
      </c>
      <c r="D49" s="64" t="s">
        <v>55</v>
      </c>
      <c r="E49" s="174">
        <v>5</v>
      </c>
      <c r="F49" s="174">
        <v>5</v>
      </c>
      <c r="G49" s="174">
        <v>5</v>
      </c>
      <c r="H49" s="174">
        <v>5</v>
      </c>
      <c r="I49" s="64">
        <v>5</v>
      </c>
      <c r="J49" s="174">
        <v>5</v>
      </c>
      <c r="K49" s="174">
        <v>5</v>
      </c>
      <c r="L49" s="174">
        <v>5</v>
      </c>
      <c r="M49" s="174">
        <v>5</v>
      </c>
      <c r="N49" s="174">
        <v>5</v>
      </c>
      <c r="O49" s="8">
        <v>5</v>
      </c>
      <c r="P49" s="8">
        <v>5</v>
      </c>
      <c r="Q49" s="8">
        <v>5</v>
      </c>
      <c r="R49" s="8">
        <v>2</v>
      </c>
      <c r="S49" s="8">
        <v>0</v>
      </c>
      <c r="T49" s="8">
        <v>0</v>
      </c>
      <c r="U49" s="31">
        <v>0</v>
      </c>
      <c r="V49" s="49">
        <f t="shared" ref="V49:V50" si="38">SUM(E49:U49)</f>
        <v>67</v>
      </c>
      <c r="W49" s="57">
        <v>0</v>
      </c>
      <c r="X49" s="75">
        <v>0</v>
      </c>
      <c r="Y49" s="20">
        <v>6</v>
      </c>
      <c r="Z49" s="20">
        <v>6</v>
      </c>
      <c r="AA49" s="8">
        <v>6</v>
      </c>
      <c r="AB49" s="8">
        <v>6</v>
      </c>
      <c r="AC49" s="8">
        <v>6</v>
      </c>
      <c r="AD49" s="8">
        <v>2</v>
      </c>
      <c r="AE49" s="8">
        <v>2</v>
      </c>
      <c r="AF49" s="8">
        <v>2</v>
      </c>
      <c r="AG49" s="8">
        <v>2</v>
      </c>
      <c r="AH49" s="8">
        <v>2</v>
      </c>
      <c r="AI49" s="8">
        <v>2</v>
      </c>
      <c r="AJ49" s="8">
        <v>2</v>
      </c>
      <c r="AK49" s="8">
        <v>3</v>
      </c>
      <c r="AL49" s="8">
        <v>3</v>
      </c>
      <c r="AM49" s="8">
        <v>5</v>
      </c>
      <c r="AN49" s="8">
        <v>2</v>
      </c>
      <c r="AO49" s="8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1">
        <v>0</v>
      </c>
      <c r="AW49" s="69">
        <f t="shared" ref="AW49:AW58" si="39">SUM(W49:AV49)</f>
        <v>57</v>
      </c>
      <c r="AX49" s="57">
        <v>0</v>
      </c>
      <c r="AY49" s="75">
        <v>0</v>
      </c>
      <c r="AZ49" s="57">
        <v>0</v>
      </c>
      <c r="BA49" s="75">
        <v>0</v>
      </c>
      <c r="BB49" s="57">
        <v>0</v>
      </c>
      <c r="BC49" s="75">
        <v>0</v>
      </c>
      <c r="BD49" s="57">
        <v>0</v>
      </c>
      <c r="BE49" s="75">
        <v>0</v>
      </c>
      <c r="BF49" s="57">
        <v>0</v>
      </c>
      <c r="BG49" s="83">
        <f>BG51</f>
        <v>72</v>
      </c>
    </row>
    <row r="50" spans="1:59" s="1" customFormat="1" x14ac:dyDescent="0.25">
      <c r="A50" s="298"/>
      <c r="B50" s="248"/>
      <c r="C50" s="271"/>
      <c r="D50" s="65" t="s">
        <v>56</v>
      </c>
      <c r="E50" s="65">
        <v>0</v>
      </c>
      <c r="F50" s="172">
        <v>0</v>
      </c>
      <c r="G50" s="172">
        <v>0</v>
      </c>
      <c r="H50" s="172">
        <v>0</v>
      </c>
      <c r="I50" s="172">
        <v>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01">
        <v>0</v>
      </c>
      <c r="P50" s="101">
        <v>0</v>
      </c>
      <c r="Q50" s="101">
        <v>0</v>
      </c>
      <c r="R50" s="101">
        <v>1</v>
      </c>
      <c r="S50" s="101">
        <v>2</v>
      </c>
      <c r="T50" s="101">
        <v>1</v>
      </c>
      <c r="U50" s="32">
        <v>0</v>
      </c>
      <c r="V50" s="49">
        <f t="shared" si="38"/>
        <v>4</v>
      </c>
      <c r="W50" s="57">
        <v>0</v>
      </c>
      <c r="X50" s="75">
        <v>0</v>
      </c>
      <c r="Y50" s="84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2</v>
      </c>
      <c r="AO50" s="101">
        <v>2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1">
        <v>0</v>
      </c>
      <c r="AW50" s="69">
        <f t="shared" si="39"/>
        <v>4</v>
      </c>
      <c r="AX50" s="57">
        <v>0</v>
      </c>
      <c r="AY50" s="75">
        <v>0</v>
      </c>
      <c r="AZ50" s="57">
        <v>0</v>
      </c>
      <c r="BA50" s="75">
        <v>0</v>
      </c>
      <c r="BB50" s="57">
        <v>0</v>
      </c>
      <c r="BC50" s="75">
        <v>0</v>
      </c>
      <c r="BD50" s="57">
        <v>0</v>
      </c>
      <c r="BE50" s="75">
        <v>0</v>
      </c>
      <c r="BF50" s="57">
        <v>0</v>
      </c>
      <c r="BG50" s="47">
        <f>BG52</f>
        <v>108</v>
      </c>
    </row>
    <row r="51" spans="1:59" s="36" customFormat="1" ht="17.25" customHeight="1" x14ac:dyDescent="0.25">
      <c r="A51" s="298"/>
      <c r="B51" s="80" t="s">
        <v>99</v>
      </c>
      <c r="C51" s="78" t="s">
        <v>71</v>
      </c>
      <c r="D51" s="77" t="s">
        <v>55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31">
        <v>0</v>
      </c>
      <c r="V51" s="49">
        <f t="shared" ref="V51" si="40">SUM(E51:U51)</f>
        <v>0</v>
      </c>
      <c r="W51" s="57">
        <v>0</v>
      </c>
      <c r="X51" s="75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76">
        <v>6</v>
      </c>
      <c r="AE51" s="76">
        <v>6</v>
      </c>
      <c r="AF51" s="76">
        <v>6</v>
      </c>
      <c r="AG51" s="76">
        <v>6</v>
      </c>
      <c r="AH51" s="76">
        <v>6</v>
      </c>
      <c r="AI51" s="76">
        <v>6</v>
      </c>
      <c r="AJ51" s="76">
        <v>6</v>
      </c>
      <c r="AK51" s="76">
        <v>6</v>
      </c>
      <c r="AL51" s="76">
        <v>6</v>
      </c>
      <c r="AM51" s="76">
        <v>6</v>
      </c>
      <c r="AN51" s="76">
        <v>6</v>
      </c>
      <c r="AO51" s="76">
        <v>6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1">
        <v>0</v>
      </c>
      <c r="AW51" s="83">
        <f t="shared" si="39"/>
        <v>72</v>
      </c>
      <c r="AX51" s="57">
        <v>0</v>
      </c>
      <c r="AY51" s="75">
        <v>0</v>
      </c>
      <c r="AZ51" s="57">
        <v>0</v>
      </c>
      <c r="BA51" s="75">
        <v>0</v>
      </c>
      <c r="BB51" s="57">
        <v>0</v>
      </c>
      <c r="BC51" s="75">
        <v>0</v>
      </c>
      <c r="BD51" s="57">
        <v>0</v>
      </c>
      <c r="BE51" s="75">
        <v>0</v>
      </c>
      <c r="BF51" s="57">
        <v>0</v>
      </c>
      <c r="BG51" s="83">
        <f t="shared" si="10"/>
        <v>72</v>
      </c>
    </row>
    <row r="52" spans="1:59" s="36" customFormat="1" ht="19.5" customHeight="1" x14ac:dyDescent="0.25">
      <c r="A52" s="298"/>
      <c r="B52" s="80" t="s">
        <v>111</v>
      </c>
      <c r="C52" s="78" t="s">
        <v>127</v>
      </c>
      <c r="D52" s="77" t="s">
        <v>55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31">
        <v>0</v>
      </c>
      <c r="V52" s="49">
        <f t="shared" si="9"/>
        <v>0</v>
      </c>
      <c r="W52" s="57">
        <v>0</v>
      </c>
      <c r="X52" s="75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34">
        <v>36</v>
      </c>
      <c r="AQ52" s="34">
        <v>36</v>
      </c>
      <c r="AR52" s="34">
        <v>36</v>
      </c>
      <c r="AS52" s="34">
        <v>0</v>
      </c>
      <c r="AT52" s="34">
        <v>0</v>
      </c>
      <c r="AU52" s="34">
        <v>0</v>
      </c>
      <c r="AV52" s="31">
        <v>0</v>
      </c>
      <c r="AW52" s="83">
        <f t="shared" si="39"/>
        <v>108</v>
      </c>
      <c r="AX52" s="57">
        <v>0</v>
      </c>
      <c r="AY52" s="75">
        <v>0</v>
      </c>
      <c r="AZ52" s="57">
        <v>0</v>
      </c>
      <c r="BA52" s="75">
        <v>0</v>
      </c>
      <c r="BB52" s="57">
        <v>0</v>
      </c>
      <c r="BC52" s="75">
        <v>0</v>
      </c>
      <c r="BD52" s="57">
        <v>0</v>
      </c>
      <c r="BE52" s="75">
        <v>0</v>
      </c>
      <c r="BF52" s="57">
        <v>0</v>
      </c>
      <c r="BG52" s="83">
        <f t="shared" si="10"/>
        <v>108</v>
      </c>
    </row>
    <row r="53" spans="1:59" s="36" customFormat="1" ht="15.75" customHeight="1" x14ac:dyDescent="0.25">
      <c r="A53" s="298"/>
      <c r="B53" s="307" t="s">
        <v>128</v>
      </c>
      <c r="C53" s="309" t="s">
        <v>201</v>
      </c>
      <c r="D53" s="69" t="s">
        <v>55</v>
      </c>
      <c r="E53" s="69">
        <f>E55</f>
        <v>0</v>
      </c>
      <c r="F53" s="83">
        <f t="shared" ref="F53:X53" si="41">F55</f>
        <v>0</v>
      </c>
      <c r="G53" s="83">
        <f t="shared" si="41"/>
        <v>0</v>
      </c>
      <c r="H53" s="83">
        <f t="shared" si="41"/>
        <v>0</v>
      </c>
      <c r="I53" s="83">
        <f t="shared" si="41"/>
        <v>0</v>
      </c>
      <c r="J53" s="83">
        <f t="shared" si="41"/>
        <v>0</v>
      </c>
      <c r="K53" s="83">
        <f t="shared" si="41"/>
        <v>0</v>
      </c>
      <c r="L53" s="83">
        <f t="shared" si="41"/>
        <v>0</v>
      </c>
      <c r="M53" s="83">
        <f t="shared" si="41"/>
        <v>0</v>
      </c>
      <c r="N53" s="83">
        <f t="shared" si="41"/>
        <v>0</v>
      </c>
      <c r="O53" s="83">
        <f t="shared" si="41"/>
        <v>0</v>
      </c>
      <c r="P53" s="83">
        <f t="shared" si="41"/>
        <v>0</v>
      </c>
      <c r="Q53" s="83">
        <f t="shared" si="41"/>
        <v>0</v>
      </c>
      <c r="R53" s="83">
        <f t="shared" si="41"/>
        <v>0</v>
      </c>
      <c r="S53" s="83">
        <f t="shared" si="41"/>
        <v>0</v>
      </c>
      <c r="T53" s="83">
        <f t="shared" si="41"/>
        <v>0</v>
      </c>
      <c r="U53" s="83">
        <f t="shared" si="41"/>
        <v>0</v>
      </c>
      <c r="V53" s="83">
        <f t="shared" si="41"/>
        <v>0</v>
      </c>
      <c r="W53" s="83">
        <f t="shared" si="41"/>
        <v>0</v>
      </c>
      <c r="X53" s="83">
        <f t="shared" si="41"/>
        <v>0</v>
      </c>
      <c r="Y53" s="83">
        <f>Y55</f>
        <v>3</v>
      </c>
      <c r="Z53" s="182">
        <f t="shared" ref="Z53:BF53" si="42">Z55</f>
        <v>3</v>
      </c>
      <c r="AA53" s="182">
        <f t="shared" si="42"/>
        <v>3</v>
      </c>
      <c r="AB53" s="182">
        <f t="shared" si="42"/>
        <v>3</v>
      </c>
      <c r="AC53" s="182">
        <f t="shared" si="42"/>
        <v>3</v>
      </c>
      <c r="AD53" s="182">
        <f t="shared" si="42"/>
        <v>4</v>
      </c>
      <c r="AE53" s="182">
        <f t="shared" si="42"/>
        <v>4</v>
      </c>
      <c r="AF53" s="182">
        <f t="shared" si="42"/>
        <v>4</v>
      </c>
      <c r="AG53" s="182">
        <f t="shared" si="42"/>
        <v>4</v>
      </c>
      <c r="AH53" s="182">
        <f t="shared" si="42"/>
        <v>4</v>
      </c>
      <c r="AI53" s="182">
        <f t="shared" si="42"/>
        <v>4</v>
      </c>
      <c r="AJ53" s="182">
        <f t="shared" si="42"/>
        <v>4</v>
      </c>
      <c r="AK53" s="182">
        <f t="shared" si="42"/>
        <v>4</v>
      </c>
      <c r="AL53" s="182">
        <f t="shared" si="42"/>
        <v>6</v>
      </c>
      <c r="AM53" s="182">
        <f t="shared" si="42"/>
        <v>6</v>
      </c>
      <c r="AN53" s="182">
        <f t="shared" si="42"/>
        <v>6</v>
      </c>
      <c r="AO53" s="182">
        <f t="shared" si="42"/>
        <v>3</v>
      </c>
      <c r="AP53" s="182">
        <f t="shared" si="42"/>
        <v>0</v>
      </c>
      <c r="AQ53" s="182">
        <f t="shared" si="42"/>
        <v>0</v>
      </c>
      <c r="AR53" s="182">
        <f t="shared" si="42"/>
        <v>0</v>
      </c>
      <c r="AS53" s="182">
        <f t="shared" si="42"/>
        <v>0</v>
      </c>
      <c r="AT53" s="182">
        <f t="shared" si="42"/>
        <v>0</v>
      </c>
      <c r="AU53" s="182">
        <f t="shared" si="42"/>
        <v>0</v>
      </c>
      <c r="AV53" s="182">
        <f t="shared" si="42"/>
        <v>0</v>
      </c>
      <c r="AW53" s="182">
        <f t="shared" si="42"/>
        <v>68</v>
      </c>
      <c r="AX53" s="182">
        <f t="shared" si="42"/>
        <v>0</v>
      </c>
      <c r="AY53" s="182">
        <f t="shared" si="42"/>
        <v>0</v>
      </c>
      <c r="AZ53" s="182">
        <f t="shared" si="42"/>
        <v>0</v>
      </c>
      <c r="BA53" s="182">
        <f t="shared" si="42"/>
        <v>0</v>
      </c>
      <c r="BB53" s="182">
        <f t="shared" si="42"/>
        <v>0</v>
      </c>
      <c r="BC53" s="182">
        <f t="shared" si="42"/>
        <v>0</v>
      </c>
      <c r="BD53" s="182">
        <f t="shared" si="42"/>
        <v>0</v>
      </c>
      <c r="BE53" s="182">
        <f t="shared" si="42"/>
        <v>0</v>
      </c>
      <c r="BF53" s="182">
        <f t="shared" si="42"/>
        <v>0</v>
      </c>
      <c r="BG53" s="83">
        <f t="shared" ref="BG53" si="43">BG55</f>
        <v>68</v>
      </c>
    </row>
    <row r="54" spans="1:59" s="1" customFormat="1" ht="87.75" customHeight="1" x14ac:dyDescent="0.25">
      <c r="A54" s="298"/>
      <c r="B54" s="308"/>
      <c r="C54" s="310"/>
      <c r="D54" s="43" t="s">
        <v>56</v>
      </c>
      <c r="E54" s="47">
        <f>E56</f>
        <v>0</v>
      </c>
      <c r="F54" s="47">
        <f t="shared" ref="F54:X54" si="44">F56</f>
        <v>0</v>
      </c>
      <c r="G54" s="47">
        <f t="shared" si="44"/>
        <v>0</v>
      </c>
      <c r="H54" s="47">
        <f t="shared" si="44"/>
        <v>0</v>
      </c>
      <c r="I54" s="47">
        <f t="shared" si="44"/>
        <v>0</v>
      </c>
      <c r="J54" s="47">
        <f t="shared" si="44"/>
        <v>0</v>
      </c>
      <c r="K54" s="47">
        <f t="shared" si="44"/>
        <v>0</v>
      </c>
      <c r="L54" s="47">
        <f t="shared" si="44"/>
        <v>0</v>
      </c>
      <c r="M54" s="47">
        <f t="shared" si="44"/>
        <v>0</v>
      </c>
      <c r="N54" s="47">
        <f t="shared" si="44"/>
        <v>0</v>
      </c>
      <c r="O54" s="47">
        <f t="shared" si="44"/>
        <v>0</v>
      </c>
      <c r="P54" s="47">
        <f t="shared" si="44"/>
        <v>0</v>
      </c>
      <c r="Q54" s="47">
        <f t="shared" si="44"/>
        <v>0</v>
      </c>
      <c r="R54" s="47">
        <f t="shared" si="44"/>
        <v>0</v>
      </c>
      <c r="S54" s="47">
        <f t="shared" si="44"/>
        <v>0</v>
      </c>
      <c r="T54" s="47">
        <f t="shared" si="44"/>
        <v>0</v>
      </c>
      <c r="U54" s="47">
        <f t="shared" si="44"/>
        <v>0</v>
      </c>
      <c r="V54" s="47">
        <f t="shared" si="44"/>
        <v>0</v>
      </c>
      <c r="W54" s="47">
        <f t="shared" si="44"/>
        <v>0</v>
      </c>
      <c r="X54" s="47">
        <f t="shared" si="44"/>
        <v>0</v>
      </c>
      <c r="Y54" s="47">
        <f>Y56</f>
        <v>0</v>
      </c>
      <c r="Z54" s="47">
        <f t="shared" ref="Z54:BF54" si="45">Z56</f>
        <v>0</v>
      </c>
      <c r="AA54" s="47">
        <f t="shared" si="45"/>
        <v>0</v>
      </c>
      <c r="AB54" s="47">
        <f t="shared" si="45"/>
        <v>0</v>
      </c>
      <c r="AC54" s="47">
        <f t="shared" si="45"/>
        <v>0</v>
      </c>
      <c r="AD54" s="47">
        <f t="shared" si="45"/>
        <v>0</v>
      </c>
      <c r="AE54" s="47">
        <f t="shared" si="45"/>
        <v>0</v>
      </c>
      <c r="AF54" s="47">
        <f t="shared" si="45"/>
        <v>0</v>
      </c>
      <c r="AG54" s="47">
        <f t="shared" si="45"/>
        <v>0</v>
      </c>
      <c r="AH54" s="47">
        <f t="shared" si="45"/>
        <v>0</v>
      </c>
      <c r="AI54" s="47">
        <f t="shared" si="45"/>
        <v>0</v>
      </c>
      <c r="AJ54" s="47">
        <f t="shared" si="45"/>
        <v>0</v>
      </c>
      <c r="AK54" s="47">
        <f t="shared" si="45"/>
        <v>0</v>
      </c>
      <c r="AL54" s="47">
        <f t="shared" si="45"/>
        <v>0</v>
      </c>
      <c r="AM54" s="47">
        <f t="shared" si="45"/>
        <v>0</v>
      </c>
      <c r="AN54" s="47">
        <f t="shared" si="45"/>
        <v>0</v>
      </c>
      <c r="AO54" s="47">
        <f>AO56</f>
        <v>4</v>
      </c>
      <c r="AP54" s="47">
        <f t="shared" si="45"/>
        <v>0</v>
      </c>
      <c r="AQ54" s="47">
        <f t="shared" si="45"/>
        <v>0</v>
      </c>
      <c r="AR54" s="47">
        <f t="shared" si="45"/>
        <v>0</v>
      </c>
      <c r="AS54" s="47">
        <f t="shared" si="45"/>
        <v>0</v>
      </c>
      <c r="AT54" s="47">
        <f t="shared" si="45"/>
        <v>0</v>
      </c>
      <c r="AU54" s="47">
        <f t="shared" si="45"/>
        <v>0</v>
      </c>
      <c r="AV54" s="47">
        <f t="shared" si="45"/>
        <v>0</v>
      </c>
      <c r="AW54" s="47">
        <f t="shared" si="45"/>
        <v>4</v>
      </c>
      <c r="AX54" s="47">
        <f t="shared" si="45"/>
        <v>0</v>
      </c>
      <c r="AY54" s="47">
        <f t="shared" si="45"/>
        <v>0</v>
      </c>
      <c r="AZ54" s="47">
        <f t="shared" si="45"/>
        <v>0</v>
      </c>
      <c r="BA54" s="47">
        <f t="shared" si="45"/>
        <v>0</v>
      </c>
      <c r="BB54" s="47">
        <f t="shared" si="45"/>
        <v>0</v>
      </c>
      <c r="BC54" s="47">
        <f t="shared" si="45"/>
        <v>0</v>
      </c>
      <c r="BD54" s="47">
        <f t="shared" si="45"/>
        <v>0</v>
      </c>
      <c r="BE54" s="47">
        <f t="shared" si="45"/>
        <v>0</v>
      </c>
      <c r="BF54" s="47">
        <f t="shared" si="45"/>
        <v>0</v>
      </c>
      <c r="BG54" s="47">
        <f>SUM(Y54:BF54)</f>
        <v>8</v>
      </c>
    </row>
    <row r="55" spans="1:59" s="36" customFormat="1" ht="17.25" customHeight="1" x14ac:dyDescent="0.25">
      <c r="A55" s="298"/>
      <c r="B55" s="311" t="s">
        <v>129</v>
      </c>
      <c r="C55" s="313" t="s">
        <v>173</v>
      </c>
      <c r="D55" s="64" t="s">
        <v>55</v>
      </c>
      <c r="E55" s="64">
        <v>0</v>
      </c>
      <c r="F55" s="174">
        <v>0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4">
        <v>0</v>
      </c>
      <c r="P55" s="174">
        <v>0</v>
      </c>
      <c r="Q55" s="174">
        <v>0</v>
      </c>
      <c r="R55" s="174">
        <v>0</v>
      </c>
      <c r="S55" s="174">
        <v>0</v>
      </c>
      <c r="T55" s="174">
        <v>0</v>
      </c>
      <c r="U55" s="31">
        <v>0</v>
      </c>
      <c r="V55" s="49">
        <f t="shared" si="9"/>
        <v>0</v>
      </c>
      <c r="W55" s="57">
        <v>0</v>
      </c>
      <c r="X55" s="75">
        <v>0</v>
      </c>
      <c r="Y55" s="8">
        <v>3</v>
      </c>
      <c r="Z55" s="8">
        <v>3</v>
      </c>
      <c r="AA55" s="8">
        <v>3</v>
      </c>
      <c r="AB55" s="8">
        <v>3</v>
      </c>
      <c r="AC55" s="8">
        <v>3</v>
      </c>
      <c r="AD55" s="8">
        <v>4</v>
      </c>
      <c r="AE55" s="8">
        <v>4</v>
      </c>
      <c r="AF55" s="8">
        <v>4</v>
      </c>
      <c r="AG55" s="8">
        <v>4</v>
      </c>
      <c r="AH55" s="8">
        <v>4</v>
      </c>
      <c r="AI55" s="8">
        <v>4</v>
      </c>
      <c r="AJ55" s="8">
        <v>4</v>
      </c>
      <c r="AK55" s="8">
        <v>4</v>
      </c>
      <c r="AL55" s="8">
        <v>6</v>
      </c>
      <c r="AM55" s="8">
        <v>6</v>
      </c>
      <c r="AN55" s="8">
        <v>6</v>
      </c>
      <c r="AO55" s="8">
        <v>3</v>
      </c>
      <c r="AP55" s="34">
        <v>0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1">
        <v>0</v>
      </c>
      <c r="AW55" s="69">
        <f t="shared" si="39"/>
        <v>68</v>
      </c>
      <c r="AX55" s="57">
        <v>0</v>
      </c>
      <c r="AY55" s="75">
        <v>0</v>
      </c>
      <c r="AZ55" s="57">
        <v>0</v>
      </c>
      <c r="BA55" s="75">
        <v>0</v>
      </c>
      <c r="BB55" s="57">
        <v>0</v>
      </c>
      <c r="BC55" s="75">
        <v>0</v>
      </c>
      <c r="BD55" s="57">
        <v>0</v>
      </c>
      <c r="BE55" s="75">
        <v>0</v>
      </c>
      <c r="BF55" s="57">
        <v>0</v>
      </c>
      <c r="BG55" s="69">
        <f t="shared" si="10"/>
        <v>68</v>
      </c>
    </row>
    <row r="56" spans="1:59" s="1" customFormat="1" x14ac:dyDescent="0.25">
      <c r="A56" s="298"/>
      <c r="B56" s="312"/>
      <c r="C56" s="314"/>
      <c r="D56" s="40" t="s">
        <v>56</v>
      </c>
      <c r="E56" s="165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>
        <v>0</v>
      </c>
      <c r="Q56" s="172">
        <v>0</v>
      </c>
      <c r="R56" s="172">
        <v>0</v>
      </c>
      <c r="S56" s="172">
        <v>0</v>
      </c>
      <c r="T56" s="172">
        <v>0</v>
      </c>
      <c r="U56" s="32">
        <v>0</v>
      </c>
      <c r="V56" s="44">
        <f t="shared" si="9"/>
        <v>0</v>
      </c>
      <c r="W56" s="57">
        <v>0</v>
      </c>
      <c r="X56" s="75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4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34">
        <v>0</v>
      </c>
      <c r="AV56" s="31">
        <v>0</v>
      </c>
      <c r="AW56" s="45">
        <f t="shared" si="39"/>
        <v>4</v>
      </c>
      <c r="AX56" s="57">
        <v>0</v>
      </c>
      <c r="AY56" s="75">
        <v>0</v>
      </c>
      <c r="AZ56" s="57">
        <v>0</v>
      </c>
      <c r="BA56" s="75">
        <v>0</v>
      </c>
      <c r="BB56" s="57">
        <v>0</v>
      </c>
      <c r="BC56" s="75">
        <v>0</v>
      </c>
      <c r="BD56" s="57">
        <v>0</v>
      </c>
      <c r="BE56" s="75">
        <v>0</v>
      </c>
      <c r="BF56" s="57">
        <v>0</v>
      </c>
      <c r="BG56" s="48">
        <f t="shared" si="10"/>
        <v>4</v>
      </c>
    </row>
    <row r="57" spans="1:59" s="36" customFormat="1" ht="18" customHeight="1" x14ac:dyDescent="0.25">
      <c r="A57" s="298"/>
      <c r="B57" s="81" t="s">
        <v>130</v>
      </c>
      <c r="C57" s="82" t="s">
        <v>71</v>
      </c>
      <c r="D57" s="77" t="s">
        <v>55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31">
        <v>0</v>
      </c>
      <c r="V57" s="49">
        <f t="shared" ref="V57" si="46">SUM(E57:U57)</f>
        <v>0</v>
      </c>
      <c r="W57" s="57">
        <v>0</v>
      </c>
      <c r="X57" s="75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76">
        <v>6</v>
      </c>
      <c r="AE57" s="76">
        <v>6</v>
      </c>
      <c r="AF57" s="76">
        <v>6</v>
      </c>
      <c r="AG57" s="76">
        <v>6</v>
      </c>
      <c r="AH57" s="76">
        <v>6</v>
      </c>
      <c r="AI57" s="76">
        <v>6</v>
      </c>
      <c r="AJ57" s="76">
        <v>6</v>
      </c>
      <c r="AK57" s="76">
        <v>6</v>
      </c>
      <c r="AL57" s="76">
        <v>6</v>
      </c>
      <c r="AM57" s="76">
        <v>6</v>
      </c>
      <c r="AN57" s="76">
        <v>6</v>
      </c>
      <c r="AO57" s="76">
        <v>6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1">
        <v>0</v>
      </c>
      <c r="AW57" s="83">
        <f t="shared" si="39"/>
        <v>72</v>
      </c>
      <c r="AX57" s="57">
        <v>0</v>
      </c>
      <c r="AY57" s="75">
        <v>0</v>
      </c>
      <c r="AZ57" s="57">
        <v>0</v>
      </c>
      <c r="BA57" s="75">
        <v>0</v>
      </c>
      <c r="BB57" s="57">
        <v>0</v>
      </c>
      <c r="BC57" s="75">
        <v>0</v>
      </c>
      <c r="BD57" s="57">
        <v>0</v>
      </c>
      <c r="BE57" s="75">
        <v>0</v>
      </c>
      <c r="BF57" s="57">
        <v>0</v>
      </c>
      <c r="BG57" s="83">
        <f t="shared" si="10"/>
        <v>72</v>
      </c>
    </row>
    <row r="58" spans="1:59" s="36" customFormat="1" ht="18" customHeight="1" x14ac:dyDescent="0.25">
      <c r="A58" s="298"/>
      <c r="B58" s="73" t="s">
        <v>131</v>
      </c>
      <c r="C58" s="74" t="s">
        <v>109</v>
      </c>
      <c r="D58" s="77" t="s">
        <v>55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31">
        <v>0</v>
      </c>
      <c r="V58" s="49">
        <f t="shared" si="9"/>
        <v>0</v>
      </c>
      <c r="W58" s="57">
        <v>0</v>
      </c>
      <c r="X58" s="75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34">
        <v>0</v>
      </c>
      <c r="AQ58" s="34">
        <v>0</v>
      </c>
      <c r="AR58" s="34">
        <v>0</v>
      </c>
      <c r="AS58" s="34">
        <v>36</v>
      </c>
      <c r="AT58" s="34">
        <v>36</v>
      </c>
      <c r="AU58" s="34">
        <v>36</v>
      </c>
      <c r="AV58" s="31">
        <v>0</v>
      </c>
      <c r="AW58" s="83">
        <f t="shared" si="39"/>
        <v>108</v>
      </c>
      <c r="AX58" s="57">
        <v>0</v>
      </c>
      <c r="AY58" s="75">
        <v>0</v>
      </c>
      <c r="AZ58" s="57">
        <v>0</v>
      </c>
      <c r="BA58" s="75">
        <v>0</v>
      </c>
      <c r="BB58" s="57">
        <v>0</v>
      </c>
      <c r="BC58" s="75">
        <v>0</v>
      </c>
      <c r="BD58" s="57">
        <v>0</v>
      </c>
      <c r="BE58" s="75">
        <v>0</v>
      </c>
      <c r="BF58" s="57">
        <v>0</v>
      </c>
      <c r="BG58" s="182">
        <f t="shared" si="10"/>
        <v>108</v>
      </c>
    </row>
    <row r="59" spans="1:59" x14ac:dyDescent="0.25">
      <c r="A59" s="298"/>
      <c r="B59" s="262" t="s">
        <v>57</v>
      </c>
      <c r="C59" s="262"/>
      <c r="D59" s="262"/>
      <c r="E59" s="10">
        <f t="shared" ref="E59:X59" si="47">E7+E37+E43</f>
        <v>36</v>
      </c>
      <c r="F59" s="49">
        <f t="shared" si="47"/>
        <v>36</v>
      </c>
      <c r="G59" s="49">
        <f t="shared" si="47"/>
        <v>36</v>
      </c>
      <c r="H59" s="49">
        <f t="shared" si="47"/>
        <v>36</v>
      </c>
      <c r="I59" s="49">
        <f t="shared" si="47"/>
        <v>36</v>
      </c>
      <c r="J59" s="49">
        <f t="shared" si="47"/>
        <v>36</v>
      </c>
      <c r="K59" s="49">
        <f t="shared" si="47"/>
        <v>36</v>
      </c>
      <c r="L59" s="49">
        <f t="shared" si="47"/>
        <v>36</v>
      </c>
      <c r="M59" s="49">
        <f t="shared" si="47"/>
        <v>36</v>
      </c>
      <c r="N59" s="49">
        <f t="shared" si="47"/>
        <v>36</v>
      </c>
      <c r="O59" s="49">
        <f t="shared" si="47"/>
        <v>36</v>
      </c>
      <c r="P59" s="49">
        <f t="shared" si="47"/>
        <v>36</v>
      </c>
      <c r="Q59" s="49">
        <f t="shared" si="47"/>
        <v>36</v>
      </c>
      <c r="R59" s="49">
        <f t="shared" si="47"/>
        <v>35</v>
      </c>
      <c r="S59" s="49">
        <f t="shared" si="47"/>
        <v>34</v>
      </c>
      <c r="T59" s="49">
        <f t="shared" si="47"/>
        <v>35</v>
      </c>
      <c r="U59" s="49">
        <f t="shared" si="47"/>
        <v>0</v>
      </c>
      <c r="V59" s="49">
        <f t="shared" si="47"/>
        <v>572</v>
      </c>
      <c r="W59" s="49">
        <f t="shared" si="47"/>
        <v>0</v>
      </c>
      <c r="X59" s="49">
        <f t="shared" si="47"/>
        <v>0</v>
      </c>
      <c r="Y59" s="49">
        <f t="shared" ref="Y59:BF59" si="48">Y7+Y43</f>
        <v>36</v>
      </c>
      <c r="Z59" s="49">
        <f t="shared" si="48"/>
        <v>36</v>
      </c>
      <c r="AA59" s="49">
        <f t="shared" si="48"/>
        <v>36</v>
      </c>
      <c r="AB59" s="49">
        <f t="shared" si="48"/>
        <v>36</v>
      </c>
      <c r="AC59" s="49">
        <f t="shared" si="48"/>
        <v>36</v>
      </c>
      <c r="AD59" s="49">
        <f t="shared" si="48"/>
        <v>24</v>
      </c>
      <c r="AE59" s="49">
        <f t="shared" si="48"/>
        <v>24</v>
      </c>
      <c r="AF59" s="49">
        <f t="shared" si="48"/>
        <v>24</v>
      </c>
      <c r="AG59" s="49">
        <f t="shared" si="48"/>
        <v>24</v>
      </c>
      <c r="AH59" s="49">
        <f t="shared" si="48"/>
        <v>24</v>
      </c>
      <c r="AI59" s="49">
        <f t="shared" si="48"/>
        <v>24</v>
      </c>
      <c r="AJ59" s="49">
        <f t="shared" si="48"/>
        <v>24</v>
      </c>
      <c r="AK59" s="49">
        <f t="shared" si="48"/>
        <v>24</v>
      </c>
      <c r="AL59" s="49">
        <f t="shared" si="48"/>
        <v>24</v>
      </c>
      <c r="AM59" s="49">
        <f t="shared" si="48"/>
        <v>24</v>
      </c>
      <c r="AN59" s="49">
        <f t="shared" si="48"/>
        <v>22</v>
      </c>
      <c r="AO59" s="49">
        <f t="shared" si="48"/>
        <v>14</v>
      </c>
      <c r="AP59" s="49">
        <f t="shared" si="48"/>
        <v>0</v>
      </c>
      <c r="AQ59" s="49">
        <f t="shared" si="48"/>
        <v>0</v>
      </c>
      <c r="AR59" s="49">
        <f t="shared" si="48"/>
        <v>0</v>
      </c>
      <c r="AS59" s="49">
        <f t="shared" si="48"/>
        <v>0</v>
      </c>
      <c r="AT59" s="49">
        <f t="shared" si="48"/>
        <v>0</v>
      </c>
      <c r="AU59" s="49">
        <f t="shared" si="48"/>
        <v>0</v>
      </c>
      <c r="AV59" s="49">
        <f t="shared" si="48"/>
        <v>0</v>
      </c>
      <c r="AW59" s="49">
        <f t="shared" si="48"/>
        <v>456</v>
      </c>
      <c r="AX59" s="49">
        <f t="shared" si="48"/>
        <v>0</v>
      </c>
      <c r="AY59" s="49">
        <f t="shared" si="48"/>
        <v>0</v>
      </c>
      <c r="AZ59" s="49">
        <f t="shared" si="48"/>
        <v>0</v>
      </c>
      <c r="BA59" s="49">
        <f t="shared" si="48"/>
        <v>0</v>
      </c>
      <c r="BB59" s="49">
        <f t="shared" si="48"/>
        <v>0</v>
      </c>
      <c r="BC59" s="49">
        <f t="shared" si="48"/>
        <v>0</v>
      </c>
      <c r="BD59" s="49">
        <f t="shared" si="48"/>
        <v>0</v>
      </c>
      <c r="BE59" s="49">
        <f t="shared" si="48"/>
        <v>0</v>
      </c>
      <c r="BF59" s="49">
        <f t="shared" si="48"/>
        <v>0</v>
      </c>
      <c r="BG59" s="182">
        <f t="shared" si="10"/>
        <v>1028</v>
      </c>
    </row>
    <row r="60" spans="1:59" x14ac:dyDescent="0.25">
      <c r="A60" s="298"/>
      <c r="B60" s="262" t="s">
        <v>58</v>
      </c>
      <c r="C60" s="262"/>
      <c r="D60" s="262"/>
      <c r="E60" s="33">
        <f t="shared" ref="E60:X60" si="49">E8+E38+E44</f>
        <v>0</v>
      </c>
      <c r="F60" s="33">
        <f t="shared" si="49"/>
        <v>0</v>
      </c>
      <c r="G60" s="33">
        <f t="shared" si="49"/>
        <v>0</v>
      </c>
      <c r="H60" s="33">
        <f t="shared" si="49"/>
        <v>0</v>
      </c>
      <c r="I60" s="33">
        <f t="shared" si="49"/>
        <v>0</v>
      </c>
      <c r="J60" s="33">
        <f t="shared" si="49"/>
        <v>0</v>
      </c>
      <c r="K60" s="33">
        <f t="shared" si="49"/>
        <v>0</v>
      </c>
      <c r="L60" s="33">
        <f t="shared" si="49"/>
        <v>0</v>
      </c>
      <c r="M60" s="33">
        <f t="shared" si="49"/>
        <v>0</v>
      </c>
      <c r="N60" s="33">
        <f t="shared" si="49"/>
        <v>0</v>
      </c>
      <c r="O60" s="33">
        <f t="shared" si="49"/>
        <v>0</v>
      </c>
      <c r="P60" s="33">
        <f t="shared" si="49"/>
        <v>0</v>
      </c>
      <c r="Q60" s="33">
        <f t="shared" si="49"/>
        <v>0</v>
      </c>
      <c r="R60" s="33">
        <f t="shared" si="49"/>
        <v>1</v>
      </c>
      <c r="S60" s="33">
        <f t="shared" si="49"/>
        <v>2</v>
      </c>
      <c r="T60" s="33">
        <f t="shared" si="49"/>
        <v>1</v>
      </c>
      <c r="U60" s="33">
        <f t="shared" si="49"/>
        <v>0</v>
      </c>
      <c r="V60" s="33">
        <f t="shared" si="49"/>
        <v>4</v>
      </c>
      <c r="W60" s="33">
        <f t="shared" si="49"/>
        <v>0</v>
      </c>
      <c r="X60" s="33">
        <f t="shared" si="49"/>
        <v>0</v>
      </c>
      <c r="Y60" s="33">
        <f t="shared" ref="Y60:BF60" si="50">Y8+Y38+Y44</f>
        <v>0</v>
      </c>
      <c r="Z60" s="33">
        <f t="shared" si="50"/>
        <v>0</v>
      </c>
      <c r="AA60" s="33">
        <f t="shared" si="50"/>
        <v>0</v>
      </c>
      <c r="AB60" s="33">
        <f t="shared" si="50"/>
        <v>0</v>
      </c>
      <c r="AC60" s="33">
        <f t="shared" si="50"/>
        <v>0</v>
      </c>
      <c r="AD60" s="33">
        <f t="shared" si="50"/>
        <v>0</v>
      </c>
      <c r="AE60" s="33">
        <f t="shared" si="50"/>
        <v>0</v>
      </c>
      <c r="AF60" s="33">
        <f t="shared" si="50"/>
        <v>0</v>
      </c>
      <c r="AG60" s="33">
        <f t="shared" si="50"/>
        <v>0</v>
      </c>
      <c r="AH60" s="33">
        <f t="shared" si="50"/>
        <v>0</v>
      </c>
      <c r="AI60" s="33">
        <f t="shared" si="50"/>
        <v>0</v>
      </c>
      <c r="AJ60" s="33">
        <f t="shared" si="50"/>
        <v>0</v>
      </c>
      <c r="AK60" s="33">
        <f t="shared" si="50"/>
        <v>0</v>
      </c>
      <c r="AL60" s="33">
        <f t="shared" si="50"/>
        <v>0</v>
      </c>
      <c r="AM60" s="33">
        <f t="shared" si="50"/>
        <v>0</v>
      </c>
      <c r="AN60" s="33">
        <f t="shared" si="50"/>
        <v>2</v>
      </c>
      <c r="AO60" s="33">
        <f t="shared" si="50"/>
        <v>10</v>
      </c>
      <c r="AP60" s="33">
        <f t="shared" si="50"/>
        <v>0</v>
      </c>
      <c r="AQ60" s="33">
        <f t="shared" si="50"/>
        <v>0</v>
      </c>
      <c r="AR60" s="33">
        <f t="shared" si="50"/>
        <v>0</v>
      </c>
      <c r="AS60" s="33">
        <f t="shared" si="50"/>
        <v>0</v>
      </c>
      <c r="AT60" s="33">
        <f t="shared" si="50"/>
        <v>0</v>
      </c>
      <c r="AU60" s="33">
        <f t="shared" si="50"/>
        <v>0</v>
      </c>
      <c r="AV60" s="33">
        <f t="shared" si="50"/>
        <v>0</v>
      </c>
      <c r="AW60" s="33">
        <f t="shared" si="50"/>
        <v>12</v>
      </c>
      <c r="AX60" s="33">
        <f t="shared" si="50"/>
        <v>0</v>
      </c>
      <c r="AY60" s="33">
        <f t="shared" si="50"/>
        <v>0</v>
      </c>
      <c r="AZ60" s="33">
        <f t="shared" si="50"/>
        <v>0</v>
      </c>
      <c r="BA60" s="33">
        <f t="shared" si="50"/>
        <v>0</v>
      </c>
      <c r="BB60" s="33">
        <f t="shared" si="50"/>
        <v>0</v>
      </c>
      <c r="BC60" s="33">
        <f t="shared" si="50"/>
        <v>0</v>
      </c>
      <c r="BD60" s="33">
        <f t="shared" si="50"/>
        <v>0</v>
      </c>
      <c r="BE60" s="33">
        <f t="shared" si="50"/>
        <v>0</v>
      </c>
      <c r="BF60" s="33">
        <f t="shared" si="50"/>
        <v>0</v>
      </c>
      <c r="BG60" s="182">
        <f t="shared" si="10"/>
        <v>16</v>
      </c>
    </row>
    <row r="61" spans="1:59" s="1" customFormat="1" x14ac:dyDescent="0.25">
      <c r="A61" s="298"/>
      <c r="B61" s="303" t="s">
        <v>132</v>
      </c>
      <c r="C61" s="304"/>
      <c r="D61" s="79"/>
      <c r="E61" s="13">
        <f t="shared" ref="E61:AJ61" si="51">SUM(E51+E52+E57+E58)</f>
        <v>0</v>
      </c>
      <c r="F61" s="13">
        <f t="shared" si="51"/>
        <v>0</v>
      </c>
      <c r="G61" s="13">
        <f t="shared" si="51"/>
        <v>0</v>
      </c>
      <c r="H61" s="13">
        <f t="shared" si="51"/>
        <v>0</v>
      </c>
      <c r="I61" s="13">
        <f t="shared" si="51"/>
        <v>0</v>
      </c>
      <c r="J61" s="13">
        <f t="shared" si="51"/>
        <v>0</v>
      </c>
      <c r="K61" s="13">
        <f t="shared" si="51"/>
        <v>0</v>
      </c>
      <c r="L61" s="13">
        <f t="shared" si="51"/>
        <v>0</v>
      </c>
      <c r="M61" s="13">
        <f t="shared" si="51"/>
        <v>0</v>
      </c>
      <c r="N61" s="13">
        <f t="shared" si="51"/>
        <v>0</v>
      </c>
      <c r="O61" s="13">
        <f t="shared" si="51"/>
        <v>0</v>
      </c>
      <c r="P61" s="13">
        <f t="shared" si="51"/>
        <v>0</v>
      </c>
      <c r="Q61" s="13">
        <f t="shared" si="51"/>
        <v>0</v>
      </c>
      <c r="R61" s="13">
        <f t="shared" si="51"/>
        <v>0</v>
      </c>
      <c r="S61" s="13">
        <f t="shared" si="51"/>
        <v>0</v>
      </c>
      <c r="T61" s="13">
        <f t="shared" si="51"/>
        <v>0</v>
      </c>
      <c r="U61" s="13">
        <f t="shared" si="51"/>
        <v>0</v>
      </c>
      <c r="V61" s="13">
        <f t="shared" si="51"/>
        <v>0</v>
      </c>
      <c r="W61" s="13">
        <f t="shared" si="51"/>
        <v>0</v>
      </c>
      <c r="X61" s="13">
        <f t="shared" si="51"/>
        <v>0</v>
      </c>
      <c r="Y61" s="13">
        <f t="shared" si="51"/>
        <v>0</v>
      </c>
      <c r="Z61" s="13">
        <f t="shared" si="51"/>
        <v>0</v>
      </c>
      <c r="AA61" s="13">
        <f t="shared" si="51"/>
        <v>0</v>
      </c>
      <c r="AB61" s="13">
        <f t="shared" si="51"/>
        <v>0</v>
      </c>
      <c r="AC61" s="13">
        <f t="shared" si="51"/>
        <v>0</v>
      </c>
      <c r="AD61" s="13">
        <f t="shared" si="51"/>
        <v>12</v>
      </c>
      <c r="AE61" s="13">
        <f t="shared" si="51"/>
        <v>12</v>
      </c>
      <c r="AF61" s="13">
        <f t="shared" si="51"/>
        <v>12</v>
      </c>
      <c r="AG61" s="13">
        <f t="shared" si="51"/>
        <v>12</v>
      </c>
      <c r="AH61" s="13">
        <f t="shared" si="51"/>
        <v>12</v>
      </c>
      <c r="AI61" s="13">
        <f t="shared" si="51"/>
        <v>12</v>
      </c>
      <c r="AJ61" s="13">
        <f t="shared" si="51"/>
        <v>12</v>
      </c>
      <c r="AK61" s="13">
        <f t="shared" ref="AK61:BF61" si="52">SUM(AK51+AK52+AK57+AK58)</f>
        <v>12</v>
      </c>
      <c r="AL61" s="13">
        <f t="shared" si="52"/>
        <v>12</v>
      </c>
      <c r="AM61" s="13">
        <f t="shared" si="52"/>
        <v>12</v>
      </c>
      <c r="AN61" s="13">
        <f t="shared" si="52"/>
        <v>12</v>
      </c>
      <c r="AO61" s="13">
        <f t="shared" si="52"/>
        <v>12</v>
      </c>
      <c r="AP61" s="13">
        <f t="shared" si="52"/>
        <v>36</v>
      </c>
      <c r="AQ61" s="13">
        <f t="shared" si="52"/>
        <v>36</v>
      </c>
      <c r="AR61" s="13">
        <f t="shared" si="52"/>
        <v>36</v>
      </c>
      <c r="AS61" s="13">
        <f t="shared" si="52"/>
        <v>36</v>
      </c>
      <c r="AT61" s="13">
        <f t="shared" si="52"/>
        <v>36</v>
      </c>
      <c r="AU61" s="13">
        <f t="shared" si="52"/>
        <v>36</v>
      </c>
      <c r="AV61" s="13">
        <f t="shared" si="52"/>
        <v>0</v>
      </c>
      <c r="AW61" s="13">
        <f t="shared" si="52"/>
        <v>360</v>
      </c>
      <c r="AX61" s="13">
        <f t="shared" si="52"/>
        <v>0</v>
      </c>
      <c r="AY61" s="13">
        <f t="shared" si="52"/>
        <v>0</v>
      </c>
      <c r="AZ61" s="13">
        <f t="shared" si="52"/>
        <v>0</v>
      </c>
      <c r="BA61" s="13">
        <f t="shared" si="52"/>
        <v>0</v>
      </c>
      <c r="BB61" s="13">
        <f t="shared" si="52"/>
        <v>0</v>
      </c>
      <c r="BC61" s="13">
        <f t="shared" si="52"/>
        <v>0</v>
      </c>
      <c r="BD61" s="13">
        <f t="shared" si="52"/>
        <v>0</v>
      </c>
      <c r="BE61" s="13">
        <f t="shared" si="52"/>
        <v>0</v>
      </c>
      <c r="BF61" s="13">
        <f t="shared" si="52"/>
        <v>0</v>
      </c>
      <c r="BG61" s="182">
        <f t="shared" si="10"/>
        <v>360</v>
      </c>
    </row>
    <row r="62" spans="1:59" x14ac:dyDescent="0.25">
      <c r="A62" s="298"/>
      <c r="B62" s="262" t="s">
        <v>59</v>
      </c>
      <c r="C62" s="262"/>
      <c r="D62" s="262"/>
      <c r="E62" s="13">
        <f>E59+E60+E61</f>
        <v>36</v>
      </c>
      <c r="F62" s="13">
        <f t="shared" ref="F62:Y62" si="53">F59+F60+F61</f>
        <v>36</v>
      </c>
      <c r="G62" s="13">
        <f t="shared" si="53"/>
        <v>36</v>
      </c>
      <c r="H62" s="13">
        <f t="shared" si="53"/>
        <v>36</v>
      </c>
      <c r="I62" s="13">
        <f t="shared" si="53"/>
        <v>36</v>
      </c>
      <c r="J62" s="13">
        <f t="shared" si="53"/>
        <v>36</v>
      </c>
      <c r="K62" s="13">
        <f t="shared" si="53"/>
        <v>36</v>
      </c>
      <c r="L62" s="13">
        <f t="shared" si="53"/>
        <v>36</v>
      </c>
      <c r="M62" s="13">
        <f t="shared" si="53"/>
        <v>36</v>
      </c>
      <c r="N62" s="13">
        <f t="shared" si="53"/>
        <v>36</v>
      </c>
      <c r="O62" s="13">
        <f t="shared" si="53"/>
        <v>36</v>
      </c>
      <c r="P62" s="13">
        <f t="shared" si="53"/>
        <v>36</v>
      </c>
      <c r="Q62" s="13">
        <f t="shared" si="53"/>
        <v>36</v>
      </c>
      <c r="R62" s="13">
        <f t="shared" si="53"/>
        <v>36</v>
      </c>
      <c r="S62" s="13">
        <f t="shared" si="53"/>
        <v>36</v>
      </c>
      <c r="T62" s="13">
        <f t="shared" si="53"/>
        <v>36</v>
      </c>
      <c r="U62" s="13">
        <f t="shared" si="53"/>
        <v>0</v>
      </c>
      <c r="V62" s="13">
        <f t="shared" si="53"/>
        <v>576</v>
      </c>
      <c r="W62" s="13">
        <f t="shared" si="53"/>
        <v>0</v>
      </c>
      <c r="X62" s="13">
        <f t="shared" si="53"/>
        <v>0</v>
      </c>
      <c r="Y62" s="13">
        <f t="shared" si="53"/>
        <v>36</v>
      </c>
      <c r="Z62" s="13">
        <f t="shared" ref="Z62" si="54">Z59+Z60+Z61</f>
        <v>36</v>
      </c>
      <c r="AA62" s="13">
        <f t="shared" ref="AA62" si="55">AA59+AA60+AA61</f>
        <v>36</v>
      </c>
      <c r="AB62" s="13">
        <f t="shared" ref="AB62" si="56">AB59+AB60+AB61</f>
        <v>36</v>
      </c>
      <c r="AC62" s="13">
        <f t="shared" ref="AC62" si="57">AC59+AC60+AC61</f>
        <v>36</v>
      </c>
      <c r="AD62" s="13">
        <f t="shared" ref="AD62" si="58">AD59+AD60+AD61</f>
        <v>36</v>
      </c>
      <c r="AE62" s="13">
        <f t="shared" ref="AE62" si="59">AE59+AE60+AE61</f>
        <v>36</v>
      </c>
      <c r="AF62" s="13">
        <f t="shared" ref="AF62" si="60">AF59+AF60+AF61</f>
        <v>36</v>
      </c>
      <c r="AG62" s="13">
        <f t="shared" ref="AG62" si="61">AG59+AG60+AG61</f>
        <v>36</v>
      </c>
      <c r="AH62" s="13">
        <f t="shared" ref="AH62" si="62">AH59+AH60+AH61</f>
        <v>36</v>
      </c>
      <c r="AI62" s="13">
        <f t="shared" ref="AI62" si="63">AI59+AI60+AI61</f>
        <v>36</v>
      </c>
      <c r="AJ62" s="13">
        <f t="shared" ref="AJ62" si="64">AJ59+AJ60+AJ61</f>
        <v>36</v>
      </c>
      <c r="AK62" s="13">
        <f t="shared" ref="AK62" si="65">AK59+AK60+AK61</f>
        <v>36</v>
      </c>
      <c r="AL62" s="13">
        <f t="shared" ref="AL62" si="66">AL59+AL60+AL61</f>
        <v>36</v>
      </c>
      <c r="AM62" s="13">
        <f t="shared" ref="AM62" si="67">AM59+AM60+AM61</f>
        <v>36</v>
      </c>
      <c r="AN62" s="13">
        <f t="shared" ref="AN62" si="68">AN59+AN60+AN61</f>
        <v>36</v>
      </c>
      <c r="AO62" s="13">
        <f>AO59+AO60+AO61</f>
        <v>36</v>
      </c>
      <c r="AP62" s="13">
        <f t="shared" ref="AP62" si="69">AP59+AP60+AP61</f>
        <v>36</v>
      </c>
      <c r="AQ62" s="13">
        <f t="shared" ref="AQ62" si="70">AQ59+AQ60+AQ61</f>
        <v>36</v>
      </c>
      <c r="AR62" s="13">
        <f t="shared" ref="AR62:AS62" si="71">AR59+AR60+AR61</f>
        <v>36</v>
      </c>
      <c r="AS62" s="13">
        <f t="shared" si="71"/>
        <v>36</v>
      </c>
      <c r="AT62" s="13">
        <f t="shared" ref="AT62" si="72">AT59+AT60+AT61</f>
        <v>36</v>
      </c>
      <c r="AU62" s="13">
        <f>AU59+AU60+AU61</f>
        <v>36</v>
      </c>
      <c r="AV62" s="13">
        <f t="shared" ref="AV62" si="73">AV59+AV60+AV61</f>
        <v>0</v>
      </c>
      <c r="AW62" s="13">
        <f t="shared" ref="AW62" si="74">AW59+AW60+AW61</f>
        <v>828</v>
      </c>
      <c r="AX62" s="13">
        <f t="shared" ref="AX62" si="75">AX59+AX60+AX61</f>
        <v>0</v>
      </c>
      <c r="AY62" s="13">
        <f t="shared" ref="AY62" si="76">AY59+AY60+AY61</f>
        <v>0</v>
      </c>
      <c r="AZ62" s="13">
        <f t="shared" ref="AZ62" si="77">AZ59+AZ60+AZ61</f>
        <v>0</v>
      </c>
      <c r="BA62" s="13">
        <f t="shared" ref="BA62" si="78">BA59+BA60+BA61</f>
        <v>0</v>
      </c>
      <c r="BB62" s="13">
        <f t="shared" ref="BB62" si="79">BB59+BB60+BB61</f>
        <v>0</v>
      </c>
      <c r="BC62" s="13">
        <f t="shared" ref="BC62" si="80">BC59+BC60+BC61</f>
        <v>0</v>
      </c>
      <c r="BD62" s="13">
        <f t="shared" ref="BD62" si="81">BD59+BD60+BD61</f>
        <v>0</v>
      </c>
      <c r="BE62" s="13">
        <f t="shared" ref="BE62" si="82">BE59+BE60+BE61</f>
        <v>0</v>
      </c>
      <c r="BF62" s="13">
        <f t="shared" ref="BF62" si="83">BF59+BF60+BF61</f>
        <v>0</v>
      </c>
      <c r="BG62" s="182">
        <f t="shared" si="10"/>
        <v>1404</v>
      </c>
    </row>
    <row r="64" spans="1:59" x14ac:dyDescent="0.25">
      <c r="B64" s="56"/>
      <c r="C64" s="18" t="s">
        <v>80</v>
      </c>
    </row>
    <row r="65" spans="2:3" x14ac:dyDescent="0.25">
      <c r="B65" s="85"/>
      <c r="C65" s="18" t="s">
        <v>81</v>
      </c>
    </row>
    <row r="66" spans="2:3" s="1" customFormat="1" x14ac:dyDescent="0.25">
      <c r="B66" s="86"/>
      <c r="C66" s="18" t="s">
        <v>83</v>
      </c>
    </row>
    <row r="67" spans="2:3" x14ac:dyDescent="0.25">
      <c r="B67" s="24"/>
      <c r="C67" s="18" t="s">
        <v>82</v>
      </c>
    </row>
  </sheetData>
  <mergeCells count="87">
    <mergeCell ref="B19:B20"/>
    <mergeCell ref="B21:B22"/>
    <mergeCell ref="B53:B54"/>
    <mergeCell ref="C53:C54"/>
    <mergeCell ref="B55:B56"/>
    <mergeCell ref="C21:C22"/>
    <mergeCell ref="B23:B24"/>
    <mergeCell ref="C23:C24"/>
    <mergeCell ref="B29:B30"/>
    <mergeCell ref="C29:C30"/>
    <mergeCell ref="B25:B26"/>
    <mergeCell ref="C25:C26"/>
    <mergeCell ref="C55:C56"/>
    <mergeCell ref="B41:B42"/>
    <mergeCell ref="C41:C42"/>
    <mergeCell ref="B27:B28"/>
    <mergeCell ref="A7:A62"/>
    <mergeCell ref="V1:V2"/>
    <mergeCell ref="AX1:AX2"/>
    <mergeCell ref="B49:B50"/>
    <mergeCell ref="C49:C50"/>
    <mergeCell ref="B59:D59"/>
    <mergeCell ref="B60:D60"/>
    <mergeCell ref="B62:D62"/>
    <mergeCell ref="B45:B46"/>
    <mergeCell ref="B47:B48"/>
    <mergeCell ref="C47:C48"/>
    <mergeCell ref="C45:C46"/>
    <mergeCell ref="B43:B44"/>
    <mergeCell ref="B61:C61"/>
    <mergeCell ref="C19:C20"/>
    <mergeCell ref="C43:C44"/>
    <mergeCell ref="C27:C28"/>
    <mergeCell ref="B37:B38"/>
    <mergeCell ref="C37:C38"/>
    <mergeCell ref="B33:B34"/>
    <mergeCell ref="C33:C34"/>
    <mergeCell ref="B31:B32"/>
    <mergeCell ref="C31:C32"/>
    <mergeCell ref="B35:B36"/>
    <mergeCell ref="C35:C36"/>
    <mergeCell ref="B39:B40"/>
    <mergeCell ref="C39:C40"/>
    <mergeCell ref="BC1:BF1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I1:I2"/>
    <mergeCell ref="B7:B8"/>
    <mergeCell ref="C7:C8"/>
    <mergeCell ref="B9:B10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W1:AW2"/>
    <mergeCell ref="AY1:BA1"/>
    <mergeCell ref="BB1:BB2"/>
    <mergeCell ref="AA1:AA2"/>
    <mergeCell ref="AB1:AD1"/>
    <mergeCell ref="AE1:AE2"/>
    <mergeCell ref="A1:A6"/>
    <mergeCell ref="B1:B6"/>
    <mergeCell ref="C1:C6"/>
    <mergeCell ref="D1:D6"/>
    <mergeCell ref="E1:H1"/>
    <mergeCell ref="B15:B16"/>
    <mergeCell ref="C15:C16"/>
    <mergeCell ref="B17:B18"/>
    <mergeCell ref="C17:C18"/>
    <mergeCell ref="C9:C10"/>
    <mergeCell ref="B11:B12"/>
    <mergeCell ref="C11:C12"/>
    <mergeCell ref="B13:B14"/>
    <mergeCell ref="C13:C14"/>
  </mergeCells>
  <pageMargins left="0.19685039370078741" right="0.27559055118110237" top="0.15748031496062992" bottom="0.35433070866141736" header="0.31496062992125984" footer="0.31496062992125984"/>
  <pageSetup paperSize="9" scale="67" orientation="landscape" r:id="rId1"/>
  <rowBreaks count="1" manualBreakCount="1">
    <brk id="48" max="16383" man="1"/>
  </rowBreaks>
  <colBreaks count="1" manualBreakCount="1">
    <brk id="3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1"/>
  <sheetViews>
    <sheetView view="pageBreakPreview" zoomScale="110" zoomScaleNormal="85" zoomScaleSheetLayoutView="110" workbookViewId="0">
      <pane xSplit="3" topLeftCell="AB1" activePane="topRight" state="frozen"/>
      <selection pane="topRight" activeCell="AX4" sqref="AX4:BF4"/>
    </sheetView>
  </sheetViews>
  <sheetFormatPr defaultRowHeight="15" x14ac:dyDescent="0.25"/>
  <cols>
    <col min="1" max="1" width="4.140625" style="1" customWidth="1"/>
    <col min="2" max="2" width="11.5703125" style="1" customWidth="1"/>
    <col min="3" max="3" width="54.5703125" style="1" customWidth="1"/>
    <col min="4" max="4" width="9.140625" style="1"/>
    <col min="5" max="5" width="5" style="1" customWidth="1"/>
    <col min="6" max="6" width="5.140625" style="1" customWidth="1"/>
    <col min="7" max="8" width="5" style="1" customWidth="1"/>
    <col min="9" max="9" width="4.85546875" style="1" customWidth="1"/>
    <col min="10" max="10" width="5" style="1" customWidth="1"/>
    <col min="11" max="13" width="4.85546875" style="1" customWidth="1"/>
    <col min="14" max="14" width="4.5703125" style="1" customWidth="1"/>
    <col min="15" max="15" width="4.7109375" style="1" customWidth="1"/>
    <col min="16" max="16" width="5" style="1" customWidth="1"/>
    <col min="17" max="18" width="4.85546875" style="1" customWidth="1"/>
    <col min="19" max="19" width="5" style="1" customWidth="1"/>
    <col min="20" max="20" width="5.140625" style="1" customWidth="1"/>
    <col min="21" max="21" width="5.28515625" style="1" customWidth="1"/>
    <col min="22" max="22" width="5.7109375" style="1" customWidth="1"/>
    <col min="23" max="24" width="4.85546875" style="1" customWidth="1"/>
    <col min="25" max="25" width="5.140625" style="1" customWidth="1"/>
    <col min="26" max="26" width="5" style="1" customWidth="1"/>
    <col min="27" max="27" width="4.85546875" style="1" customWidth="1"/>
    <col min="28" max="28" width="4.5703125" style="1" customWidth="1"/>
    <col min="29" max="29" width="4.7109375" style="1" customWidth="1"/>
    <col min="30" max="30" width="6.140625" style="1" customWidth="1"/>
    <col min="31" max="31" width="5" style="1" customWidth="1"/>
    <col min="32" max="33" width="4.5703125" style="1" customWidth="1"/>
    <col min="34" max="35" width="4.85546875" style="1" customWidth="1"/>
    <col min="36" max="36" width="5" style="1" customWidth="1"/>
    <col min="37" max="37" width="4.85546875" style="1" customWidth="1"/>
    <col min="38" max="38" width="5.140625" style="1" customWidth="1"/>
    <col min="39" max="39" width="5" style="1" customWidth="1"/>
    <col min="40" max="40" width="5.42578125" style="1" customWidth="1"/>
    <col min="41" max="41" width="5" style="1" customWidth="1"/>
    <col min="42" max="43" width="5.140625" style="1" customWidth="1"/>
    <col min="44" max="44" width="5" style="1" customWidth="1"/>
    <col min="45" max="46" width="5.140625" style="1" customWidth="1"/>
    <col min="47" max="48" width="5" style="1" customWidth="1"/>
    <col min="49" max="49" width="5.140625" style="1" customWidth="1"/>
    <col min="50" max="50" width="5.7109375" style="1" customWidth="1"/>
    <col min="51" max="51" width="5.42578125" style="1" customWidth="1"/>
    <col min="52" max="52" width="5.28515625" style="1" customWidth="1"/>
    <col min="53" max="53" width="5" style="1" customWidth="1"/>
    <col min="54" max="54" width="5.42578125" style="1" customWidth="1"/>
    <col min="55" max="55" width="5.28515625" style="1" customWidth="1"/>
    <col min="56" max="56" width="4.85546875" style="1" customWidth="1"/>
    <col min="57" max="57" width="5" style="1" customWidth="1"/>
    <col min="58" max="58" width="5.42578125" style="1" customWidth="1"/>
    <col min="59" max="59" width="13.140625" style="1" customWidth="1"/>
    <col min="60" max="16384" width="9.140625" style="1"/>
  </cols>
  <sheetData>
    <row r="1" spans="1:59" s="4" customFormat="1" ht="15" customHeight="1" x14ac:dyDescent="0.25">
      <c r="A1" s="258" t="s">
        <v>1</v>
      </c>
      <c r="B1" s="258" t="s">
        <v>2</v>
      </c>
      <c r="C1" s="279" t="s">
        <v>3</v>
      </c>
      <c r="D1" s="280" t="s">
        <v>4</v>
      </c>
      <c r="E1" s="268" t="s">
        <v>5</v>
      </c>
      <c r="F1" s="268"/>
      <c r="G1" s="268"/>
      <c r="H1" s="268"/>
      <c r="I1" s="258" t="s">
        <v>165</v>
      </c>
      <c r="J1" s="268" t="s">
        <v>7</v>
      </c>
      <c r="K1" s="268"/>
      <c r="L1" s="268"/>
      <c r="M1" s="258" t="s">
        <v>8</v>
      </c>
      <c r="N1" s="275" t="s">
        <v>9</v>
      </c>
      <c r="O1" s="276"/>
      <c r="P1" s="276"/>
      <c r="Q1" s="277"/>
      <c r="R1" s="268" t="s">
        <v>10</v>
      </c>
      <c r="S1" s="268"/>
      <c r="T1" s="268"/>
      <c r="U1" s="268"/>
      <c r="V1" s="284" t="s">
        <v>167</v>
      </c>
      <c r="W1" s="258" t="s">
        <v>11</v>
      </c>
      <c r="X1" s="268" t="s">
        <v>12</v>
      </c>
      <c r="Y1" s="268"/>
      <c r="Z1" s="268"/>
      <c r="AA1" s="258" t="s">
        <v>170</v>
      </c>
      <c r="AB1" s="268" t="s">
        <v>14</v>
      </c>
      <c r="AC1" s="268"/>
      <c r="AD1" s="268"/>
      <c r="AE1" s="258" t="s">
        <v>15</v>
      </c>
      <c r="AF1" s="268" t="s">
        <v>16</v>
      </c>
      <c r="AG1" s="268"/>
      <c r="AH1" s="268"/>
      <c r="AI1" s="268"/>
      <c r="AJ1" s="258" t="s">
        <v>17</v>
      </c>
      <c r="AK1" s="268" t="s">
        <v>18</v>
      </c>
      <c r="AL1" s="268"/>
      <c r="AM1" s="268"/>
      <c r="AN1" s="258" t="s">
        <v>19</v>
      </c>
      <c r="AO1" s="275" t="s">
        <v>20</v>
      </c>
      <c r="AP1" s="276"/>
      <c r="AQ1" s="276"/>
      <c r="AR1" s="277"/>
      <c r="AS1" s="275" t="s">
        <v>21</v>
      </c>
      <c r="AT1" s="276"/>
      <c r="AU1" s="276"/>
      <c r="AV1" s="277"/>
      <c r="AW1" s="288" t="s">
        <v>169</v>
      </c>
      <c r="AX1" s="258" t="s">
        <v>100</v>
      </c>
      <c r="AY1" s="268" t="s">
        <v>23</v>
      </c>
      <c r="AZ1" s="268"/>
      <c r="BA1" s="268"/>
      <c r="BB1" s="278" t="s">
        <v>24</v>
      </c>
      <c r="BC1" s="268" t="s">
        <v>25</v>
      </c>
      <c r="BD1" s="268"/>
      <c r="BE1" s="268"/>
      <c r="BF1" s="268"/>
      <c r="BG1" s="274" t="s">
        <v>26</v>
      </c>
    </row>
    <row r="2" spans="1:59" s="4" customFormat="1" ht="74.25" customHeight="1" x14ac:dyDescent="0.25">
      <c r="A2" s="258"/>
      <c r="B2" s="258"/>
      <c r="C2" s="279"/>
      <c r="D2" s="280"/>
      <c r="E2" s="5" t="s">
        <v>36</v>
      </c>
      <c r="F2" s="5" t="s">
        <v>37</v>
      </c>
      <c r="G2" s="5" t="s">
        <v>27</v>
      </c>
      <c r="H2" s="5" t="s">
        <v>28</v>
      </c>
      <c r="I2" s="258"/>
      <c r="J2" s="5" t="s">
        <v>166</v>
      </c>
      <c r="K2" s="5" t="s">
        <v>30</v>
      </c>
      <c r="L2" s="5" t="s">
        <v>31</v>
      </c>
      <c r="M2" s="258"/>
      <c r="N2" s="5" t="s">
        <v>32</v>
      </c>
      <c r="O2" s="5" t="s">
        <v>33</v>
      </c>
      <c r="P2" s="171" t="s">
        <v>34</v>
      </c>
      <c r="Q2" s="177" t="s">
        <v>35</v>
      </c>
      <c r="R2" s="183" t="s">
        <v>36</v>
      </c>
      <c r="S2" s="183" t="s">
        <v>37</v>
      </c>
      <c r="T2" s="183" t="s">
        <v>27</v>
      </c>
      <c r="U2" s="183" t="s">
        <v>28</v>
      </c>
      <c r="V2" s="285"/>
      <c r="W2" s="258"/>
      <c r="X2" s="5" t="s">
        <v>38</v>
      </c>
      <c r="Y2" s="5" t="s">
        <v>39</v>
      </c>
      <c r="Z2" s="5" t="s">
        <v>40</v>
      </c>
      <c r="AA2" s="258"/>
      <c r="AB2" s="5" t="s">
        <v>41</v>
      </c>
      <c r="AC2" s="5" t="s">
        <v>42</v>
      </c>
      <c r="AD2" s="5" t="s">
        <v>43</v>
      </c>
      <c r="AE2" s="258"/>
      <c r="AF2" s="5" t="s">
        <v>41</v>
      </c>
      <c r="AG2" s="5" t="s">
        <v>42</v>
      </c>
      <c r="AH2" s="5" t="s">
        <v>43</v>
      </c>
      <c r="AI2" s="5" t="s">
        <v>44</v>
      </c>
      <c r="AJ2" s="258"/>
      <c r="AK2" s="5" t="s">
        <v>29</v>
      </c>
      <c r="AL2" s="5" t="s">
        <v>30</v>
      </c>
      <c r="AM2" s="5" t="s">
        <v>31</v>
      </c>
      <c r="AN2" s="258"/>
      <c r="AO2" s="5" t="s">
        <v>45</v>
      </c>
      <c r="AP2" s="5" t="s">
        <v>46</v>
      </c>
      <c r="AQ2" s="5" t="s">
        <v>47</v>
      </c>
      <c r="AR2" s="5" t="s">
        <v>48</v>
      </c>
      <c r="AS2" s="5" t="s">
        <v>36</v>
      </c>
      <c r="AT2" s="5" t="s">
        <v>37</v>
      </c>
      <c r="AU2" s="5" t="s">
        <v>27</v>
      </c>
      <c r="AV2" s="5" t="s">
        <v>28</v>
      </c>
      <c r="AW2" s="288"/>
      <c r="AX2" s="258"/>
      <c r="AY2" s="5" t="s">
        <v>29</v>
      </c>
      <c r="AZ2" s="5" t="s">
        <v>30</v>
      </c>
      <c r="BA2" s="5" t="s">
        <v>31</v>
      </c>
      <c r="BB2" s="258"/>
      <c r="BC2" s="5" t="s">
        <v>32</v>
      </c>
      <c r="BD2" s="5" t="s">
        <v>33</v>
      </c>
      <c r="BE2" s="5" t="s">
        <v>34</v>
      </c>
      <c r="BF2" s="5" t="s">
        <v>49</v>
      </c>
      <c r="BG2" s="274"/>
    </row>
    <row r="3" spans="1:59" s="4" customFormat="1" x14ac:dyDescent="0.25">
      <c r="A3" s="258"/>
      <c r="B3" s="258"/>
      <c r="C3" s="279"/>
      <c r="D3" s="280"/>
      <c r="E3" s="275" t="s">
        <v>50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7"/>
      <c r="R3" s="275" t="s">
        <v>51</v>
      </c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7"/>
      <c r="AS3" s="275" t="s">
        <v>51</v>
      </c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7"/>
      <c r="BG3" s="274"/>
    </row>
    <row r="4" spans="1:59" s="4" customFormat="1" x14ac:dyDescent="0.25">
      <c r="A4" s="258"/>
      <c r="B4" s="258"/>
      <c r="C4" s="279"/>
      <c r="D4" s="280"/>
      <c r="E4" s="87">
        <v>1</v>
      </c>
      <c r="F4" s="87">
        <v>2</v>
      </c>
      <c r="G4" s="87">
        <v>3</v>
      </c>
      <c r="H4" s="234">
        <v>4</v>
      </c>
      <c r="I4" s="234">
        <v>5</v>
      </c>
      <c r="J4" s="234">
        <v>6</v>
      </c>
      <c r="K4" s="234">
        <v>7</v>
      </c>
      <c r="L4" s="234">
        <v>8</v>
      </c>
      <c r="M4" s="234">
        <v>9</v>
      </c>
      <c r="N4" s="234">
        <v>10</v>
      </c>
      <c r="O4" s="234">
        <v>11</v>
      </c>
      <c r="P4" s="234">
        <v>12</v>
      </c>
      <c r="Q4" s="234">
        <v>13</v>
      </c>
      <c r="R4" s="234">
        <v>14</v>
      </c>
      <c r="S4" s="234">
        <v>15</v>
      </c>
      <c r="T4" s="234">
        <v>16</v>
      </c>
      <c r="U4" s="234">
        <v>17</v>
      </c>
      <c r="V4" s="95"/>
      <c r="W4" s="87"/>
      <c r="X4" s="87"/>
      <c r="Y4" s="87">
        <v>1</v>
      </c>
      <c r="Z4" s="87">
        <v>2</v>
      </c>
      <c r="AA4" s="234">
        <v>3</v>
      </c>
      <c r="AB4" s="234">
        <v>4</v>
      </c>
      <c r="AC4" s="234">
        <v>5</v>
      </c>
      <c r="AD4" s="234">
        <v>6</v>
      </c>
      <c r="AE4" s="234">
        <v>7</v>
      </c>
      <c r="AF4" s="234">
        <v>8</v>
      </c>
      <c r="AG4" s="234">
        <v>9</v>
      </c>
      <c r="AH4" s="234">
        <v>10</v>
      </c>
      <c r="AI4" s="234">
        <v>11</v>
      </c>
      <c r="AJ4" s="234">
        <v>12</v>
      </c>
      <c r="AK4" s="234">
        <v>13</v>
      </c>
      <c r="AL4" s="234">
        <v>14</v>
      </c>
      <c r="AM4" s="234">
        <v>15</v>
      </c>
      <c r="AN4" s="234">
        <v>16</v>
      </c>
      <c r="AO4" s="234">
        <v>17</v>
      </c>
      <c r="AP4" s="234">
        <v>18</v>
      </c>
      <c r="AQ4" s="234">
        <v>19</v>
      </c>
      <c r="AR4" s="234">
        <v>20</v>
      </c>
      <c r="AS4" s="234">
        <v>21</v>
      </c>
      <c r="AT4" s="234">
        <v>22</v>
      </c>
      <c r="AU4" s="234">
        <v>23</v>
      </c>
      <c r="AV4" s="234">
        <v>24</v>
      </c>
      <c r="AW4" s="87"/>
      <c r="AX4" s="87">
        <v>25</v>
      </c>
      <c r="AY4" s="87">
        <v>26</v>
      </c>
      <c r="AZ4" s="234">
        <v>27</v>
      </c>
      <c r="BA4" s="234">
        <v>28</v>
      </c>
      <c r="BB4" s="234">
        <v>29</v>
      </c>
      <c r="BC4" s="234">
        <v>30</v>
      </c>
      <c r="BD4" s="234">
        <v>31</v>
      </c>
      <c r="BE4" s="234">
        <v>32</v>
      </c>
      <c r="BF4" s="234">
        <v>33</v>
      </c>
      <c r="BG4" s="274"/>
    </row>
    <row r="5" spans="1:59" s="4" customFormat="1" x14ac:dyDescent="0.25">
      <c r="A5" s="258"/>
      <c r="B5" s="258"/>
      <c r="C5" s="279"/>
      <c r="D5" s="280"/>
      <c r="E5" s="275" t="s">
        <v>52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  <c r="R5" s="275" t="s">
        <v>52</v>
      </c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 t="s">
        <v>52</v>
      </c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7"/>
      <c r="BG5" s="274"/>
    </row>
    <row r="6" spans="1:59" s="4" customFormat="1" x14ac:dyDescent="0.25">
      <c r="A6" s="258"/>
      <c r="B6" s="258"/>
      <c r="C6" s="279"/>
      <c r="D6" s="280"/>
      <c r="E6" s="87">
        <v>1</v>
      </c>
      <c r="F6" s="87">
        <v>2</v>
      </c>
      <c r="G6" s="87">
        <v>3</v>
      </c>
      <c r="H6" s="87">
        <v>4</v>
      </c>
      <c r="I6" s="87">
        <v>5</v>
      </c>
      <c r="J6" s="87">
        <v>6</v>
      </c>
      <c r="K6" s="87">
        <v>7</v>
      </c>
      <c r="L6" s="87">
        <v>8</v>
      </c>
      <c r="M6" s="87">
        <v>9</v>
      </c>
      <c r="N6" s="87">
        <v>10</v>
      </c>
      <c r="O6" s="87">
        <v>11</v>
      </c>
      <c r="P6" s="87">
        <v>12</v>
      </c>
      <c r="Q6" s="87">
        <v>13</v>
      </c>
      <c r="R6" s="87">
        <v>14</v>
      </c>
      <c r="S6" s="87">
        <v>15</v>
      </c>
      <c r="T6" s="87">
        <v>16</v>
      </c>
      <c r="U6" s="87">
        <v>17</v>
      </c>
      <c r="V6" s="95"/>
      <c r="W6" s="87">
        <v>18</v>
      </c>
      <c r="X6" s="87">
        <v>19</v>
      </c>
      <c r="Y6" s="87">
        <v>20</v>
      </c>
      <c r="Z6" s="87">
        <v>21</v>
      </c>
      <c r="AA6" s="87">
        <v>22</v>
      </c>
      <c r="AB6" s="87">
        <v>23</v>
      </c>
      <c r="AC6" s="87">
        <v>24</v>
      </c>
      <c r="AD6" s="87">
        <v>25</v>
      </c>
      <c r="AE6" s="87">
        <v>26</v>
      </c>
      <c r="AF6" s="87">
        <v>27</v>
      </c>
      <c r="AG6" s="87">
        <v>28</v>
      </c>
      <c r="AH6" s="87">
        <v>29</v>
      </c>
      <c r="AI6" s="87">
        <v>30</v>
      </c>
      <c r="AJ6" s="87">
        <v>31</v>
      </c>
      <c r="AK6" s="87">
        <v>32</v>
      </c>
      <c r="AL6" s="87">
        <v>33</v>
      </c>
      <c r="AM6" s="87">
        <v>34</v>
      </c>
      <c r="AN6" s="87">
        <v>35</v>
      </c>
      <c r="AO6" s="87">
        <v>36</v>
      </c>
      <c r="AP6" s="87">
        <v>37</v>
      </c>
      <c r="AQ6" s="87">
        <v>38</v>
      </c>
      <c r="AR6" s="87">
        <v>39</v>
      </c>
      <c r="AS6" s="87">
        <v>40</v>
      </c>
      <c r="AT6" s="87">
        <v>41</v>
      </c>
      <c r="AU6" s="87">
        <v>42</v>
      </c>
      <c r="AV6" s="87">
        <v>43</v>
      </c>
      <c r="AW6" s="87"/>
      <c r="AX6" s="87">
        <v>44</v>
      </c>
      <c r="AY6" s="87">
        <v>45</v>
      </c>
      <c r="AZ6" s="87">
        <v>46</v>
      </c>
      <c r="BA6" s="87">
        <v>47</v>
      </c>
      <c r="BB6" s="87">
        <v>48</v>
      </c>
      <c r="BC6" s="87">
        <v>49</v>
      </c>
      <c r="BD6" s="87">
        <v>50</v>
      </c>
      <c r="BE6" s="87">
        <v>51</v>
      </c>
      <c r="BF6" s="87">
        <v>52</v>
      </c>
      <c r="BG6" s="274"/>
    </row>
    <row r="7" spans="1:59" x14ac:dyDescent="0.25">
      <c r="A7" s="298"/>
      <c r="B7" s="293" t="s">
        <v>64</v>
      </c>
      <c r="C7" s="290" t="s">
        <v>121</v>
      </c>
      <c r="D7" s="187" t="s">
        <v>55</v>
      </c>
      <c r="E7" s="187">
        <f>E9+E11+E13</f>
        <v>5</v>
      </c>
      <c r="F7" s="232">
        <f t="shared" ref="F7:BG7" si="0">F9+F11+F13</f>
        <v>5</v>
      </c>
      <c r="G7" s="232">
        <f t="shared" si="0"/>
        <v>5</v>
      </c>
      <c r="H7" s="232">
        <f t="shared" si="0"/>
        <v>5</v>
      </c>
      <c r="I7" s="232">
        <f t="shared" si="0"/>
        <v>5</v>
      </c>
      <c r="J7" s="232">
        <f t="shared" si="0"/>
        <v>5</v>
      </c>
      <c r="K7" s="232">
        <f t="shared" si="0"/>
        <v>5</v>
      </c>
      <c r="L7" s="232">
        <f t="shared" si="0"/>
        <v>5</v>
      </c>
      <c r="M7" s="232">
        <f t="shared" si="0"/>
        <v>5</v>
      </c>
      <c r="N7" s="232">
        <f t="shared" si="0"/>
        <v>5</v>
      </c>
      <c r="O7" s="232">
        <f t="shared" si="0"/>
        <v>5</v>
      </c>
      <c r="P7" s="232">
        <f t="shared" si="0"/>
        <v>2</v>
      </c>
      <c r="Q7" s="232">
        <f t="shared" si="0"/>
        <v>2</v>
      </c>
      <c r="R7" s="232">
        <f t="shared" si="0"/>
        <v>2</v>
      </c>
      <c r="S7" s="232">
        <f t="shared" si="0"/>
        <v>2</v>
      </c>
      <c r="T7" s="232">
        <f t="shared" si="0"/>
        <v>3</v>
      </c>
      <c r="U7" s="232">
        <f t="shared" si="0"/>
        <v>1</v>
      </c>
      <c r="V7" s="232">
        <f t="shared" si="0"/>
        <v>67</v>
      </c>
      <c r="W7" s="232">
        <f t="shared" si="0"/>
        <v>0</v>
      </c>
      <c r="X7" s="232">
        <f t="shared" si="0"/>
        <v>0</v>
      </c>
      <c r="Y7" s="232">
        <f t="shared" si="0"/>
        <v>3</v>
      </c>
      <c r="Z7" s="232">
        <f t="shared" si="0"/>
        <v>3</v>
      </c>
      <c r="AA7" s="232">
        <f t="shared" si="0"/>
        <v>3</v>
      </c>
      <c r="AB7" s="232">
        <f t="shared" si="0"/>
        <v>3</v>
      </c>
      <c r="AC7" s="232">
        <f t="shared" si="0"/>
        <v>3</v>
      </c>
      <c r="AD7" s="232">
        <f t="shared" si="0"/>
        <v>2</v>
      </c>
      <c r="AE7" s="232">
        <f t="shared" si="0"/>
        <v>0</v>
      </c>
      <c r="AF7" s="232">
        <f t="shared" si="0"/>
        <v>0</v>
      </c>
      <c r="AG7" s="232">
        <f t="shared" si="0"/>
        <v>0</v>
      </c>
      <c r="AH7" s="232">
        <f t="shared" si="0"/>
        <v>0</v>
      </c>
      <c r="AI7" s="232">
        <f t="shared" si="0"/>
        <v>0</v>
      </c>
      <c r="AJ7" s="232">
        <f t="shared" si="0"/>
        <v>0</v>
      </c>
      <c r="AK7" s="232">
        <f t="shared" si="0"/>
        <v>0</v>
      </c>
      <c r="AL7" s="232">
        <f t="shared" si="0"/>
        <v>0</v>
      </c>
      <c r="AM7" s="232">
        <f t="shared" si="0"/>
        <v>0</v>
      </c>
      <c r="AN7" s="232">
        <f t="shared" si="0"/>
        <v>0</v>
      </c>
      <c r="AO7" s="232">
        <f t="shared" si="0"/>
        <v>0</v>
      </c>
      <c r="AP7" s="232">
        <f t="shared" si="0"/>
        <v>0</v>
      </c>
      <c r="AQ7" s="232">
        <f t="shared" si="0"/>
        <v>0</v>
      </c>
      <c r="AR7" s="232">
        <f t="shared" si="0"/>
        <v>0</v>
      </c>
      <c r="AS7" s="232">
        <f t="shared" si="0"/>
        <v>0</v>
      </c>
      <c r="AT7" s="232">
        <f t="shared" si="0"/>
        <v>0</v>
      </c>
      <c r="AU7" s="232">
        <f t="shared" si="0"/>
        <v>0</v>
      </c>
      <c r="AV7" s="232">
        <f t="shared" si="0"/>
        <v>0</v>
      </c>
      <c r="AW7" s="232">
        <f t="shared" si="0"/>
        <v>17</v>
      </c>
      <c r="AX7" s="232">
        <f t="shared" si="0"/>
        <v>0</v>
      </c>
      <c r="AY7" s="232">
        <f t="shared" si="0"/>
        <v>0</v>
      </c>
      <c r="AZ7" s="232">
        <f t="shared" si="0"/>
        <v>0</v>
      </c>
      <c r="BA7" s="232">
        <f t="shared" si="0"/>
        <v>0</v>
      </c>
      <c r="BB7" s="232">
        <f t="shared" si="0"/>
        <v>0</v>
      </c>
      <c r="BC7" s="232">
        <f t="shared" si="0"/>
        <v>0</v>
      </c>
      <c r="BD7" s="232">
        <f t="shared" si="0"/>
        <v>0</v>
      </c>
      <c r="BE7" s="232">
        <f t="shared" si="0"/>
        <v>0</v>
      </c>
      <c r="BF7" s="232">
        <f t="shared" si="0"/>
        <v>0</v>
      </c>
      <c r="BG7" s="232">
        <f t="shared" si="0"/>
        <v>84</v>
      </c>
    </row>
    <row r="8" spans="1:59" s="70" customFormat="1" x14ac:dyDescent="0.25">
      <c r="A8" s="298"/>
      <c r="B8" s="294"/>
      <c r="C8" s="291"/>
      <c r="D8" s="67" t="s">
        <v>56</v>
      </c>
      <c r="E8" s="30">
        <f>E12</f>
        <v>0</v>
      </c>
      <c r="F8" s="30">
        <f t="shared" ref="F8:AC8" si="1">F12</f>
        <v>0</v>
      </c>
      <c r="G8" s="30">
        <f t="shared" si="1"/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0</v>
      </c>
      <c r="L8" s="30">
        <f t="shared" si="1"/>
        <v>0</v>
      </c>
      <c r="M8" s="30">
        <f t="shared" si="1"/>
        <v>0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0</v>
      </c>
      <c r="R8" s="30">
        <f t="shared" si="1"/>
        <v>0</v>
      </c>
      <c r="S8" s="30">
        <f t="shared" si="1"/>
        <v>0</v>
      </c>
      <c r="T8" s="30">
        <f t="shared" si="1"/>
        <v>0</v>
      </c>
      <c r="U8" s="30">
        <f t="shared" si="1"/>
        <v>0</v>
      </c>
      <c r="V8" s="30">
        <f t="shared" si="1"/>
        <v>0</v>
      </c>
      <c r="W8" s="30">
        <f t="shared" si="1"/>
        <v>0</v>
      </c>
      <c r="X8" s="30">
        <f t="shared" si="1"/>
        <v>0</v>
      </c>
      <c r="Y8" s="30">
        <f t="shared" si="1"/>
        <v>0</v>
      </c>
      <c r="Z8" s="30">
        <f t="shared" si="1"/>
        <v>0</v>
      </c>
      <c r="AA8" s="30">
        <f t="shared" si="1"/>
        <v>0</v>
      </c>
      <c r="AB8" s="30">
        <f t="shared" si="1"/>
        <v>0</v>
      </c>
      <c r="AC8" s="30">
        <f t="shared" si="1"/>
        <v>0</v>
      </c>
      <c r="AD8" s="30">
        <f>AD10</f>
        <v>2</v>
      </c>
      <c r="AE8" s="30">
        <f t="shared" ref="AE8:BG8" si="2">AE10</f>
        <v>0</v>
      </c>
      <c r="AF8" s="30">
        <f t="shared" si="2"/>
        <v>0</v>
      </c>
      <c r="AG8" s="30">
        <f t="shared" si="2"/>
        <v>0</v>
      </c>
      <c r="AH8" s="30">
        <f t="shared" si="2"/>
        <v>0</v>
      </c>
      <c r="AI8" s="30">
        <f t="shared" si="2"/>
        <v>0</v>
      </c>
      <c r="AJ8" s="30">
        <f t="shared" si="2"/>
        <v>0</v>
      </c>
      <c r="AK8" s="30">
        <f t="shared" si="2"/>
        <v>0</v>
      </c>
      <c r="AL8" s="30">
        <f t="shared" si="2"/>
        <v>0</v>
      </c>
      <c r="AM8" s="30">
        <f t="shared" si="2"/>
        <v>0</v>
      </c>
      <c r="AN8" s="30">
        <f t="shared" si="2"/>
        <v>0</v>
      </c>
      <c r="AO8" s="30">
        <f t="shared" si="2"/>
        <v>0</v>
      </c>
      <c r="AP8" s="30">
        <f t="shared" si="2"/>
        <v>0</v>
      </c>
      <c r="AQ8" s="30">
        <f t="shared" si="2"/>
        <v>0</v>
      </c>
      <c r="AR8" s="30">
        <f t="shared" si="2"/>
        <v>0</v>
      </c>
      <c r="AS8" s="30">
        <f t="shared" si="2"/>
        <v>0</v>
      </c>
      <c r="AT8" s="30">
        <f t="shared" si="2"/>
        <v>0</v>
      </c>
      <c r="AU8" s="30">
        <f t="shared" si="2"/>
        <v>0</v>
      </c>
      <c r="AV8" s="30">
        <f t="shared" si="2"/>
        <v>0</v>
      </c>
      <c r="AW8" s="30">
        <f t="shared" si="2"/>
        <v>2</v>
      </c>
      <c r="AX8" s="30">
        <f t="shared" si="2"/>
        <v>0</v>
      </c>
      <c r="AY8" s="30">
        <f t="shared" si="2"/>
        <v>0</v>
      </c>
      <c r="AZ8" s="30">
        <f t="shared" si="2"/>
        <v>0</v>
      </c>
      <c r="BA8" s="30">
        <f t="shared" si="2"/>
        <v>0</v>
      </c>
      <c r="BB8" s="30">
        <f t="shared" si="2"/>
        <v>0</v>
      </c>
      <c r="BC8" s="30">
        <f t="shared" si="2"/>
        <v>0</v>
      </c>
      <c r="BD8" s="30">
        <f t="shared" si="2"/>
        <v>0</v>
      </c>
      <c r="BE8" s="30">
        <f t="shared" si="2"/>
        <v>0</v>
      </c>
      <c r="BF8" s="30">
        <f t="shared" si="2"/>
        <v>0</v>
      </c>
      <c r="BG8" s="30">
        <f t="shared" si="2"/>
        <v>2</v>
      </c>
    </row>
    <row r="9" spans="1:59" s="71" customFormat="1" x14ac:dyDescent="0.25">
      <c r="A9" s="298"/>
      <c r="B9" s="315" t="s">
        <v>66</v>
      </c>
      <c r="C9" s="317" t="s">
        <v>164</v>
      </c>
      <c r="D9" s="8" t="s">
        <v>55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f t="shared" ref="V9:V10" si="3">SUM(E9:U9)</f>
        <v>22</v>
      </c>
      <c r="W9" s="8">
        <v>0</v>
      </c>
      <c r="X9" s="233">
        <v>0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1">
        <v>0</v>
      </c>
      <c r="AW9" s="231">
        <f t="shared" ref="AW9:AW10" si="4">SUM(W9:AV9)</f>
        <v>12</v>
      </c>
      <c r="AX9" s="57">
        <v>0</v>
      </c>
      <c r="AY9" s="75">
        <v>0</v>
      </c>
      <c r="AZ9" s="57">
        <v>0</v>
      </c>
      <c r="BA9" s="75">
        <v>0</v>
      </c>
      <c r="BB9" s="57">
        <v>0</v>
      </c>
      <c r="BC9" s="75">
        <v>0</v>
      </c>
      <c r="BD9" s="57">
        <v>0</v>
      </c>
      <c r="BE9" s="75">
        <v>0</v>
      </c>
      <c r="BF9" s="57">
        <v>0</v>
      </c>
      <c r="BG9" s="232">
        <f t="shared" ref="BG9:BG10" si="5">V9+AW9+AX9+AY9+AZ9+BA9+BB9+BC9+BD9+BE9+BF9</f>
        <v>34</v>
      </c>
    </row>
    <row r="10" spans="1:59" s="71" customFormat="1" x14ac:dyDescent="0.25">
      <c r="A10" s="298"/>
      <c r="B10" s="316"/>
      <c r="C10" s="318"/>
      <c r="D10" s="229" t="s">
        <v>56</v>
      </c>
      <c r="E10" s="229">
        <v>0</v>
      </c>
      <c r="F10" s="229">
        <v>0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0</v>
      </c>
      <c r="N10" s="229">
        <v>0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49">
        <f t="shared" si="3"/>
        <v>0</v>
      </c>
      <c r="W10" s="57">
        <v>0</v>
      </c>
      <c r="X10" s="75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2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  <c r="AR10" s="34">
        <v>0</v>
      </c>
      <c r="AS10" s="34">
        <v>0</v>
      </c>
      <c r="AT10" s="34">
        <v>0</v>
      </c>
      <c r="AU10" s="34">
        <v>0</v>
      </c>
      <c r="AV10" s="31">
        <v>0</v>
      </c>
      <c r="AW10" s="231">
        <f t="shared" si="4"/>
        <v>2</v>
      </c>
      <c r="AX10" s="57">
        <v>0</v>
      </c>
      <c r="AY10" s="75">
        <v>0</v>
      </c>
      <c r="AZ10" s="57">
        <v>0</v>
      </c>
      <c r="BA10" s="75">
        <v>0</v>
      </c>
      <c r="BB10" s="57">
        <v>0</v>
      </c>
      <c r="BC10" s="75">
        <v>0</v>
      </c>
      <c r="BD10" s="57">
        <v>0</v>
      </c>
      <c r="BE10" s="75">
        <v>0</v>
      </c>
      <c r="BF10" s="57">
        <v>0</v>
      </c>
      <c r="BG10" s="232">
        <f t="shared" si="5"/>
        <v>2</v>
      </c>
    </row>
    <row r="11" spans="1:59" s="70" customFormat="1" x14ac:dyDescent="0.25">
      <c r="A11" s="298"/>
      <c r="B11" s="315" t="s">
        <v>68</v>
      </c>
      <c r="C11" s="317" t="s">
        <v>61</v>
      </c>
      <c r="D11" s="186" t="s">
        <v>55</v>
      </c>
      <c r="E11" s="186">
        <v>1</v>
      </c>
      <c r="F11" s="230">
        <v>1</v>
      </c>
      <c r="G11" s="230">
        <v>1</v>
      </c>
      <c r="H11" s="230">
        <v>1</v>
      </c>
      <c r="I11" s="230">
        <v>1</v>
      </c>
      <c r="J11" s="230">
        <v>1</v>
      </c>
      <c r="K11" s="230">
        <v>1</v>
      </c>
      <c r="L11" s="230">
        <v>1</v>
      </c>
      <c r="M11" s="230">
        <v>1</v>
      </c>
      <c r="N11" s="230">
        <v>1</v>
      </c>
      <c r="O11" s="230">
        <v>1</v>
      </c>
      <c r="P11" s="230">
        <v>0</v>
      </c>
      <c r="Q11" s="230">
        <v>0</v>
      </c>
      <c r="R11" s="230">
        <v>0</v>
      </c>
      <c r="S11" s="230">
        <v>0</v>
      </c>
      <c r="T11" s="230">
        <v>0</v>
      </c>
      <c r="U11" s="230">
        <v>0</v>
      </c>
      <c r="V11" s="49">
        <f t="shared" ref="V11:V12" si="6">SUM(E11:U11)</f>
        <v>11</v>
      </c>
      <c r="W11" s="57">
        <v>0</v>
      </c>
      <c r="X11" s="75">
        <v>0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s="8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1">
        <v>0</v>
      </c>
      <c r="AW11" s="188">
        <f t="shared" ref="AW11:AW12" si="7">SUM(W11:AV11)</f>
        <v>5</v>
      </c>
      <c r="AX11" s="57">
        <v>0</v>
      </c>
      <c r="AY11" s="75">
        <v>0</v>
      </c>
      <c r="AZ11" s="57">
        <v>0</v>
      </c>
      <c r="BA11" s="75">
        <v>0</v>
      </c>
      <c r="BB11" s="57">
        <v>0</v>
      </c>
      <c r="BC11" s="75">
        <v>0</v>
      </c>
      <c r="BD11" s="57">
        <v>0</v>
      </c>
      <c r="BE11" s="75">
        <v>0</v>
      </c>
      <c r="BF11" s="57">
        <v>0</v>
      </c>
      <c r="BG11" s="187">
        <f t="shared" ref="BG11:BG31" si="8">V11+AW11+AX11+AY11+AZ11+BA11+BB11+BC11+BD11+BE11+BF11</f>
        <v>16</v>
      </c>
    </row>
    <row r="12" spans="1:59" s="70" customFormat="1" x14ac:dyDescent="0.25">
      <c r="A12" s="298"/>
      <c r="B12" s="316"/>
      <c r="C12" s="318"/>
      <c r="D12" s="185" t="s">
        <v>56</v>
      </c>
      <c r="E12" s="185">
        <v>0</v>
      </c>
      <c r="F12" s="185">
        <v>0</v>
      </c>
      <c r="G12" s="185">
        <v>0</v>
      </c>
      <c r="H12" s="185">
        <v>0</v>
      </c>
      <c r="I12" s="185">
        <v>0</v>
      </c>
      <c r="J12" s="185">
        <v>0</v>
      </c>
      <c r="K12" s="185">
        <v>0</v>
      </c>
      <c r="L12" s="185">
        <v>0</v>
      </c>
      <c r="M12" s="185">
        <v>0</v>
      </c>
      <c r="N12" s="185">
        <v>0</v>
      </c>
      <c r="O12" s="185">
        <v>0</v>
      </c>
      <c r="P12" s="185">
        <v>0</v>
      </c>
      <c r="Q12" s="185">
        <v>0</v>
      </c>
      <c r="R12" s="185">
        <v>0</v>
      </c>
      <c r="S12" s="185">
        <v>0</v>
      </c>
      <c r="T12" s="185">
        <v>0</v>
      </c>
      <c r="U12" s="229">
        <v>0</v>
      </c>
      <c r="V12" s="49">
        <f t="shared" si="6"/>
        <v>0</v>
      </c>
      <c r="W12" s="57">
        <v>0</v>
      </c>
      <c r="X12" s="75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1">
        <v>0</v>
      </c>
      <c r="AW12" s="188">
        <f t="shared" si="7"/>
        <v>0</v>
      </c>
      <c r="AX12" s="57">
        <v>0</v>
      </c>
      <c r="AY12" s="75">
        <v>0</v>
      </c>
      <c r="AZ12" s="57">
        <v>0</v>
      </c>
      <c r="BA12" s="75">
        <v>0</v>
      </c>
      <c r="BB12" s="57">
        <v>0</v>
      </c>
      <c r="BC12" s="75">
        <v>0</v>
      </c>
      <c r="BD12" s="57">
        <v>0</v>
      </c>
      <c r="BE12" s="75">
        <v>0</v>
      </c>
      <c r="BF12" s="57">
        <v>0</v>
      </c>
      <c r="BG12" s="187">
        <f t="shared" si="8"/>
        <v>0</v>
      </c>
    </row>
    <row r="13" spans="1:59" s="70" customFormat="1" x14ac:dyDescent="0.25">
      <c r="A13" s="298"/>
      <c r="B13" s="319" t="s">
        <v>199</v>
      </c>
      <c r="C13" s="321" t="s">
        <v>200</v>
      </c>
      <c r="D13" s="230" t="s">
        <v>55</v>
      </c>
      <c r="E13" s="230">
        <v>2</v>
      </c>
      <c r="F13" s="230">
        <v>2</v>
      </c>
      <c r="G13" s="230">
        <v>2</v>
      </c>
      <c r="H13" s="230">
        <v>2</v>
      </c>
      <c r="I13" s="230">
        <v>2</v>
      </c>
      <c r="J13" s="230">
        <v>2</v>
      </c>
      <c r="K13" s="230">
        <v>2</v>
      </c>
      <c r="L13" s="230">
        <v>2</v>
      </c>
      <c r="M13" s="230">
        <v>2</v>
      </c>
      <c r="N13" s="230">
        <v>2</v>
      </c>
      <c r="O13" s="230">
        <v>2</v>
      </c>
      <c r="P13" s="230">
        <v>2</v>
      </c>
      <c r="Q13" s="230">
        <v>2</v>
      </c>
      <c r="R13" s="230">
        <v>2</v>
      </c>
      <c r="S13" s="230">
        <v>2</v>
      </c>
      <c r="T13" s="230">
        <v>3</v>
      </c>
      <c r="U13" s="230">
        <v>1</v>
      </c>
      <c r="V13" s="49">
        <f t="shared" ref="V13:V14" si="9">SUM(E13:U13)</f>
        <v>34</v>
      </c>
      <c r="W13" s="57">
        <v>0</v>
      </c>
      <c r="X13" s="75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1">
        <v>0</v>
      </c>
      <c r="AW13" s="231">
        <f t="shared" ref="AW13:AW14" si="10">SUM(W13:AV13)</f>
        <v>0</v>
      </c>
      <c r="AX13" s="57">
        <v>0</v>
      </c>
      <c r="AY13" s="75">
        <v>0</v>
      </c>
      <c r="AZ13" s="57">
        <v>0</v>
      </c>
      <c r="BA13" s="75">
        <v>0</v>
      </c>
      <c r="BB13" s="57">
        <v>0</v>
      </c>
      <c r="BC13" s="75">
        <v>0</v>
      </c>
      <c r="BD13" s="57">
        <v>0</v>
      </c>
      <c r="BE13" s="75">
        <v>0</v>
      </c>
      <c r="BF13" s="57">
        <v>0</v>
      </c>
      <c r="BG13" s="232">
        <f t="shared" ref="BG13:BG14" si="11">V13+AW13+AX13+AY13+AZ13+BA13+BB13+BC13+BD13+BE13+BF13</f>
        <v>34</v>
      </c>
    </row>
    <row r="14" spans="1:59" s="70" customFormat="1" x14ac:dyDescent="0.25">
      <c r="A14" s="298"/>
      <c r="B14" s="320"/>
      <c r="C14" s="322"/>
      <c r="D14" s="229" t="s">
        <v>56</v>
      </c>
      <c r="E14" s="229">
        <v>0</v>
      </c>
      <c r="F14" s="229">
        <v>0</v>
      </c>
      <c r="G14" s="229">
        <v>0</v>
      </c>
      <c r="H14" s="229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2</v>
      </c>
      <c r="V14" s="49">
        <f t="shared" si="9"/>
        <v>2</v>
      </c>
      <c r="W14" s="57">
        <v>0</v>
      </c>
      <c r="X14" s="75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1">
        <v>0</v>
      </c>
      <c r="AW14" s="231">
        <f t="shared" si="10"/>
        <v>0</v>
      </c>
      <c r="AX14" s="57">
        <v>0</v>
      </c>
      <c r="AY14" s="75">
        <v>0</v>
      </c>
      <c r="AZ14" s="57">
        <v>0</v>
      </c>
      <c r="BA14" s="75">
        <v>0</v>
      </c>
      <c r="BB14" s="57">
        <v>0</v>
      </c>
      <c r="BC14" s="75">
        <v>0</v>
      </c>
      <c r="BD14" s="57">
        <v>0</v>
      </c>
      <c r="BE14" s="75">
        <v>0</v>
      </c>
      <c r="BF14" s="57">
        <v>0</v>
      </c>
      <c r="BG14" s="232">
        <f t="shared" si="11"/>
        <v>2</v>
      </c>
    </row>
    <row r="15" spans="1:59" ht="17.25" customHeight="1" x14ac:dyDescent="0.25">
      <c r="A15" s="298"/>
      <c r="B15" s="293" t="s">
        <v>62</v>
      </c>
      <c r="C15" s="305" t="s">
        <v>63</v>
      </c>
      <c r="D15" s="94" t="s">
        <v>55</v>
      </c>
      <c r="E15" s="94">
        <f>E17</f>
        <v>7</v>
      </c>
      <c r="F15" s="193">
        <f t="shared" ref="F15:BG15" si="12">F17</f>
        <v>7</v>
      </c>
      <c r="G15" s="193">
        <f t="shared" si="12"/>
        <v>7</v>
      </c>
      <c r="H15" s="193">
        <f t="shared" si="12"/>
        <v>7</v>
      </c>
      <c r="I15" s="193">
        <f t="shared" si="12"/>
        <v>7</v>
      </c>
      <c r="J15" s="193">
        <f t="shared" si="12"/>
        <v>7</v>
      </c>
      <c r="K15" s="193">
        <f t="shared" si="12"/>
        <v>7</v>
      </c>
      <c r="L15" s="193">
        <f t="shared" si="12"/>
        <v>7</v>
      </c>
      <c r="M15" s="193">
        <f t="shared" si="12"/>
        <v>7</v>
      </c>
      <c r="N15" s="193">
        <f t="shared" si="12"/>
        <v>7</v>
      </c>
      <c r="O15" s="193">
        <f t="shared" si="12"/>
        <v>7</v>
      </c>
      <c r="P15" s="193">
        <f t="shared" si="12"/>
        <v>10</v>
      </c>
      <c r="Q15" s="193">
        <f t="shared" si="12"/>
        <v>10</v>
      </c>
      <c r="R15" s="193">
        <f t="shared" si="12"/>
        <v>10</v>
      </c>
      <c r="S15" s="193">
        <f t="shared" si="12"/>
        <v>10</v>
      </c>
      <c r="T15" s="193">
        <f t="shared" si="12"/>
        <v>8</v>
      </c>
      <c r="U15" s="193">
        <f t="shared" si="12"/>
        <v>2</v>
      </c>
      <c r="V15" s="193">
        <f t="shared" si="12"/>
        <v>127</v>
      </c>
      <c r="W15" s="193">
        <f t="shared" si="12"/>
        <v>0</v>
      </c>
      <c r="X15" s="193">
        <f t="shared" si="12"/>
        <v>0</v>
      </c>
      <c r="Y15" s="193">
        <f t="shared" si="12"/>
        <v>9</v>
      </c>
      <c r="Z15" s="193">
        <f t="shared" si="12"/>
        <v>9</v>
      </c>
      <c r="AA15" s="193">
        <f t="shared" si="12"/>
        <v>9</v>
      </c>
      <c r="AB15" s="193">
        <f t="shared" si="12"/>
        <v>9</v>
      </c>
      <c r="AC15" s="193">
        <f t="shared" si="12"/>
        <v>9</v>
      </c>
      <c r="AD15" s="193">
        <f t="shared" si="12"/>
        <v>12</v>
      </c>
      <c r="AE15" s="193">
        <f t="shared" si="12"/>
        <v>0</v>
      </c>
      <c r="AF15" s="193">
        <f t="shared" si="12"/>
        <v>0</v>
      </c>
      <c r="AG15" s="193">
        <f t="shared" si="12"/>
        <v>0</v>
      </c>
      <c r="AH15" s="193">
        <f t="shared" si="12"/>
        <v>0</v>
      </c>
      <c r="AI15" s="193">
        <f t="shared" si="12"/>
        <v>0</v>
      </c>
      <c r="AJ15" s="193">
        <f t="shared" si="12"/>
        <v>0</v>
      </c>
      <c r="AK15" s="193">
        <f>AK17</f>
        <v>0</v>
      </c>
      <c r="AL15" s="193">
        <f t="shared" si="12"/>
        <v>0</v>
      </c>
      <c r="AM15" s="193">
        <f t="shared" si="12"/>
        <v>0</v>
      </c>
      <c r="AN15" s="193">
        <f t="shared" si="12"/>
        <v>0</v>
      </c>
      <c r="AO15" s="193">
        <f t="shared" si="12"/>
        <v>0</v>
      </c>
      <c r="AP15" s="193">
        <f t="shared" si="12"/>
        <v>0</v>
      </c>
      <c r="AQ15" s="193">
        <f t="shared" si="12"/>
        <v>0</v>
      </c>
      <c r="AR15" s="193">
        <f t="shared" si="12"/>
        <v>0</v>
      </c>
      <c r="AS15" s="193">
        <f t="shared" si="12"/>
        <v>0</v>
      </c>
      <c r="AT15" s="193">
        <f t="shared" si="12"/>
        <v>0</v>
      </c>
      <c r="AU15" s="193">
        <f t="shared" si="12"/>
        <v>0</v>
      </c>
      <c r="AV15" s="193">
        <f t="shared" si="12"/>
        <v>0</v>
      </c>
      <c r="AW15" s="193">
        <f t="shared" si="12"/>
        <v>57</v>
      </c>
      <c r="AX15" s="193">
        <f t="shared" si="12"/>
        <v>0</v>
      </c>
      <c r="AY15" s="193">
        <f t="shared" si="12"/>
        <v>0</v>
      </c>
      <c r="AZ15" s="193">
        <f t="shared" si="12"/>
        <v>0</v>
      </c>
      <c r="BA15" s="193">
        <f t="shared" si="12"/>
        <v>0</v>
      </c>
      <c r="BB15" s="193">
        <f t="shared" si="12"/>
        <v>0</v>
      </c>
      <c r="BC15" s="193">
        <f t="shared" si="12"/>
        <v>0</v>
      </c>
      <c r="BD15" s="193">
        <f t="shared" si="12"/>
        <v>0</v>
      </c>
      <c r="BE15" s="193">
        <f t="shared" si="12"/>
        <v>0</v>
      </c>
      <c r="BF15" s="193">
        <f t="shared" si="12"/>
        <v>0</v>
      </c>
      <c r="BG15" s="193">
        <f t="shared" si="12"/>
        <v>184</v>
      </c>
    </row>
    <row r="16" spans="1:59" s="70" customFormat="1" x14ac:dyDescent="0.25">
      <c r="A16" s="298"/>
      <c r="B16" s="294"/>
      <c r="C16" s="306"/>
      <c r="D16" s="67" t="s">
        <v>56</v>
      </c>
      <c r="E16" s="67">
        <f>E18</f>
        <v>0</v>
      </c>
      <c r="F16" s="67">
        <f t="shared" ref="F16:BF16" si="13">F18</f>
        <v>0</v>
      </c>
      <c r="G16" s="67">
        <f t="shared" si="13"/>
        <v>0</v>
      </c>
      <c r="H16" s="67">
        <f t="shared" si="13"/>
        <v>0</v>
      </c>
      <c r="I16" s="67">
        <f t="shared" si="13"/>
        <v>0</v>
      </c>
      <c r="J16" s="67">
        <f t="shared" si="13"/>
        <v>0</v>
      </c>
      <c r="K16" s="67">
        <f t="shared" si="13"/>
        <v>0</v>
      </c>
      <c r="L16" s="67">
        <f t="shared" si="13"/>
        <v>0</v>
      </c>
      <c r="M16" s="67">
        <f t="shared" si="13"/>
        <v>0</v>
      </c>
      <c r="N16" s="67">
        <f t="shared" si="13"/>
        <v>0</v>
      </c>
      <c r="O16" s="67">
        <f t="shared" si="13"/>
        <v>0</v>
      </c>
      <c r="P16" s="67">
        <f t="shared" si="13"/>
        <v>0</v>
      </c>
      <c r="Q16" s="67">
        <f t="shared" si="13"/>
        <v>0</v>
      </c>
      <c r="R16" s="67">
        <f t="shared" si="13"/>
        <v>0</v>
      </c>
      <c r="S16" s="67">
        <f t="shared" si="13"/>
        <v>0</v>
      </c>
      <c r="T16" s="67">
        <f t="shared" si="13"/>
        <v>1</v>
      </c>
      <c r="U16" s="67">
        <f t="shared" si="13"/>
        <v>7</v>
      </c>
      <c r="V16" s="67">
        <f t="shared" si="13"/>
        <v>8</v>
      </c>
      <c r="W16" s="67">
        <f t="shared" si="13"/>
        <v>0</v>
      </c>
      <c r="X16" s="67">
        <f t="shared" si="13"/>
        <v>0</v>
      </c>
      <c r="Y16" s="67">
        <f t="shared" si="13"/>
        <v>0</v>
      </c>
      <c r="Z16" s="67">
        <f t="shared" si="13"/>
        <v>0</v>
      </c>
      <c r="AA16" s="67">
        <f t="shared" si="13"/>
        <v>0</v>
      </c>
      <c r="AB16" s="67">
        <f t="shared" si="13"/>
        <v>0</v>
      </c>
      <c r="AC16" s="67">
        <f t="shared" si="13"/>
        <v>0</v>
      </c>
      <c r="AD16" s="67">
        <f t="shared" ref="AD16" si="14">AD18</f>
        <v>8</v>
      </c>
      <c r="AE16" s="67">
        <f t="shared" si="13"/>
        <v>0</v>
      </c>
      <c r="AF16" s="67">
        <f t="shared" si="13"/>
        <v>0</v>
      </c>
      <c r="AG16" s="67">
        <f t="shared" si="13"/>
        <v>0</v>
      </c>
      <c r="AH16" s="67">
        <f t="shared" si="13"/>
        <v>0</v>
      </c>
      <c r="AI16" s="67">
        <f t="shared" si="13"/>
        <v>0</v>
      </c>
      <c r="AJ16" s="67">
        <f t="shared" si="13"/>
        <v>0</v>
      </c>
      <c r="AK16" s="67">
        <f t="shared" si="13"/>
        <v>0</v>
      </c>
      <c r="AL16" s="67">
        <f t="shared" si="13"/>
        <v>0</v>
      </c>
      <c r="AM16" s="67">
        <f t="shared" si="13"/>
        <v>0</v>
      </c>
      <c r="AN16" s="67">
        <f t="shared" si="13"/>
        <v>0</v>
      </c>
      <c r="AO16" s="67">
        <f t="shared" si="13"/>
        <v>0</v>
      </c>
      <c r="AP16" s="67">
        <f t="shared" si="13"/>
        <v>0</v>
      </c>
      <c r="AQ16" s="67">
        <f t="shared" si="13"/>
        <v>0</v>
      </c>
      <c r="AR16" s="67">
        <f t="shared" si="13"/>
        <v>0</v>
      </c>
      <c r="AS16" s="67">
        <f t="shared" si="13"/>
        <v>0</v>
      </c>
      <c r="AT16" s="67">
        <f t="shared" si="13"/>
        <v>0</v>
      </c>
      <c r="AU16" s="67">
        <f t="shared" si="13"/>
        <v>0</v>
      </c>
      <c r="AV16" s="67">
        <f t="shared" si="13"/>
        <v>0</v>
      </c>
      <c r="AW16" s="167">
        <f t="shared" si="13"/>
        <v>8</v>
      </c>
      <c r="AX16" s="67">
        <f t="shared" si="13"/>
        <v>0</v>
      </c>
      <c r="AY16" s="67">
        <f t="shared" si="13"/>
        <v>0</v>
      </c>
      <c r="AZ16" s="67">
        <f t="shared" si="13"/>
        <v>0</v>
      </c>
      <c r="BA16" s="67">
        <f t="shared" si="13"/>
        <v>0</v>
      </c>
      <c r="BB16" s="67">
        <f t="shared" si="13"/>
        <v>0</v>
      </c>
      <c r="BC16" s="67">
        <f t="shared" si="13"/>
        <v>0</v>
      </c>
      <c r="BD16" s="67">
        <f t="shared" si="13"/>
        <v>0</v>
      </c>
      <c r="BE16" s="67">
        <f t="shared" si="13"/>
        <v>0</v>
      </c>
      <c r="BF16" s="67">
        <f t="shared" si="13"/>
        <v>0</v>
      </c>
      <c r="BG16" s="193">
        <f t="shared" si="8"/>
        <v>16</v>
      </c>
    </row>
    <row r="17" spans="1:59" s="53" customFormat="1" ht="18" customHeight="1" x14ac:dyDescent="0.25">
      <c r="A17" s="298"/>
      <c r="B17" s="251" t="s">
        <v>69</v>
      </c>
      <c r="C17" s="253" t="s">
        <v>70</v>
      </c>
      <c r="D17" s="90" t="s">
        <v>55</v>
      </c>
      <c r="E17" s="90">
        <f>E19+E25</f>
        <v>7</v>
      </c>
      <c r="F17" s="90">
        <f t="shared" ref="F17:AJ17" si="15">F19+F25</f>
        <v>7</v>
      </c>
      <c r="G17" s="90">
        <f t="shared" si="15"/>
        <v>7</v>
      </c>
      <c r="H17" s="90">
        <f t="shared" si="15"/>
        <v>7</v>
      </c>
      <c r="I17" s="90">
        <f t="shared" si="15"/>
        <v>7</v>
      </c>
      <c r="J17" s="90">
        <f t="shared" si="15"/>
        <v>7</v>
      </c>
      <c r="K17" s="90">
        <f t="shared" si="15"/>
        <v>7</v>
      </c>
      <c r="L17" s="90">
        <f t="shared" si="15"/>
        <v>7</v>
      </c>
      <c r="M17" s="90">
        <f t="shared" si="15"/>
        <v>7</v>
      </c>
      <c r="N17" s="90">
        <f t="shared" si="15"/>
        <v>7</v>
      </c>
      <c r="O17" s="90">
        <f t="shared" si="15"/>
        <v>7</v>
      </c>
      <c r="P17" s="90">
        <f t="shared" si="15"/>
        <v>10</v>
      </c>
      <c r="Q17" s="90">
        <f t="shared" si="15"/>
        <v>10</v>
      </c>
      <c r="R17" s="90">
        <f t="shared" si="15"/>
        <v>10</v>
      </c>
      <c r="S17" s="90">
        <f t="shared" si="15"/>
        <v>10</v>
      </c>
      <c r="T17" s="90">
        <f t="shared" si="15"/>
        <v>8</v>
      </c>
      <c r="U17" s="90">
        <f t="shared" si="15"/>
        <v>2</v>
      </c>
      <c r="V17" s="90">
        <f t="shared" si="15"/>
        <v>127</v>
      </c>
      <c r="W17" s="90">
        <f t="shared" si="15"/>
        <v>0</v>
      </c>
      <c r="X17" s="90">
        <f t="shared" si="15"/>
        <v>0</v>
      </c>
      <c r="Y17" s="90">
        <f t="shared" si="15"/>
        <v>9</v>
      </c>
      <c r="Z17" s="90">
        <f t="shared" si="15"/>
        <v>9</v>
      </c>
      <c r="AA17" s="90">
        <f t="shared" si="15"/>
        <v>9</v>
      </c>
      <c r="AB17" s="90">
        <f t="shared" si="15"/>
        <v>9</v>
      </c>
      <c r="AC17" s="90">
        <f t="shared" si="15"/>
        <v>9</v>
      </c>
      <c r="AD17" s="90">
        <f t="shared" si="15"/>
        <v>12</v>
      </c>
      <c r="AE17" s="90">
        <f t="shared" si="15"/>
        <v>0</v>
      </c>
      <c r="AF17" s="90">
        <f t="shared" si="15"/>
        <v>0</v>
      </c>
      <c r="AG17" s="90">
        <f t="shared" si="15"/>
        <v>0</v>
      </c>
      <c r="AH17" s="90">
        <f t="shared" si="15"/>
        <v>0</v>
      </c>
      <c r="AI17" s="90">
        <f t="shared" si="15"/>
        <v>0</v>
      </c>
      <c r="AJ17" s="90">
        <f t="shared" si="15"/>
        <v>0</v>
      </c>
      <c r="AK17" s="90">
        <f t="shared" ref="AK17:BF17" si="16">AK19+AK25</f>
        <v>0</v>
      </c>
      <c r="AL17" s="90">
        <f t="shared" si="16"/>
        <v>0</v>
      </c>
      <c r="AM17" s="90">
        <f t="shared" si="16"/>
        <v>0</v>
      </c>
      <c r="AN17" s="90">
        <f t="shared" si="16"/>
        <v>0</v>
      </c>
      <c r="AO17" s="90">
        <f t="shared" si="16"/>
        <v>0</v>
      </c>
      <c r="AP17" s="90">
        <f t="shared" si="16"/>
        <v>0</v>
      </c>
      <c r="AQ17" s="90">
        <f t="shared" si="16"/>
        <v>0</v>
      </c>
      <c r="AR17" s="90">
        <f t="shared" si="16"/>
        <v>0</v>
      </c>
      <c r="AS17" s="90">
        <f t="shared" si="16"/>
        <v>0</v>
      </c>
      <c r="AT17" s="90">
        <f t="shared" si="16"/>
        <v>0</v>
      </c>
      <c r="AU17" s="90">
        <f t="shared" si="16"/>
        <v>0</v>
      </c>
      <c r="AV17" s="90">
        <f t="shared" si="16"/>
        <v>0</v>
      </c>
      <c r="AW17" s="90">
        <f t="shared" si="16"/>
        <v>57</v>
      </c>
      <c r="AX17" s="90">
        <f t="shared" si="16"/>
        <v>0</v>
      </c>
      <c r="AY17" s="90">
        <f t="shared" si="16"/>
        <v>0</v>
      </c>
      <c r="AZ17" s="90">
        <f t="shared" si="16"/>
        <v>0</v>
      </c>
      <c r="BA17" s="90">
        <f t="shared" si="16"/>
        <v>0</v>
      </c>
      <c r="BB17" s="90">
        <f t="shared" si="16"/>
        <v>0</v>
      </c>
      <c r="BC17" s="90">
        <f t="shared" si="16"/>
        <v>0</v>
      </c>
      <c r="BD17" s="90">
        <f t="shared" si="16"/>
        <v>0</v>
      </c>
      <c r="BE17" s="90">
        <f t="shared" si="16"/>
        <v>0</v>
      </c>
      <c r="BF17" s="90">
        <f t="shared" si="16"/>
        <v>0</v>
      </c>
      <c r="BG17" s="193">
        <f t="shared" si="8"/>
        <v>184</v>
      </c>
    </row>
    <row r="18" spans="1:59" s="71" customFormat="1" ht="17.25" customHeight="1" x14ac:dyDescent="0.25">
      <c r="A18" s="298"/>
      <c r="B18" s="252"/>
      <c r="C18" s="254"/>
      <c r="D18" s="51" t="s">
        <v>56</v>
      </c>
      <c r="E18" s="51">
        <f t="shared" ref="E18:AJ18" si="17">E20+E26</f>
        <v>0</v>
      </c>
      <c r="F18" s="51">
        <f t="shared" si="17"/>
        <v>0</v>
      </c>
      <c r="G18" s="51">
        <f t="shared" si="17"/>
        <v>0</v>
      </c>
      <c r="H18" s="51">
        <f t="shared" si="17"/>
        <v>0</v>
      </c>
      <c r="I18" s="51">
        <f t="shared" si="17"/>
        <v>0</v>
      </c>
      <c r="J18" s="51">
        <f t="shared" si="17"/>
        <v>0</v>
      </c>
      <c r="K18" s="51">
        <f t="shared" si="17"/>
        <v>0</v>
      </c>
      <c r="L18" s="51">
        <f t="shared" si="17"/>
        <v>0</v>
      </c>
      <c r="M18" s="51">
        <f t="shared" si="17"/>
        <v>0</v>
      </c>
      <c r="N18" s="51">
        <f t="shared" si="17"/>
        <v>0</v>
      </c>
      <c r="O18" s="51">
        <f t="shared" si="17"/>
        <v>0</v>
      </c>
      <c r="P18" s="51">
        <f t="shared" si="17"/>
        <v>0</v>
      </c>
      <c r="Q18" s="51">
        <f t="shared" si="17"/>
        <v>0</v>
      </c>
      <c r="R18" s="51">
        <f t="shared" si="17"/>
        <v>0</v>
      </c>
      <c r="S18" s="51">
        <f t="shared" si="17"/>
        <v>0</v>
      </c>
      <c r="T18" s="51">
        <f t="shared" si="17"/>
        <v>1</v>
      </c>
      <c r="U18" s="51">
        <f t="shared" si="17"/>
        <v>7</v>
      </c>
      <c r="V18" s="51">
        <f t="shared" si="17"/>
        <v>8</v>
      </c>
      <c r="W18" s="51">
        <f t="shared" si="17"/>
        <v>0</v>
      </c>
      <c r="X18" s="51">
        <f t="shared" si="17"/>
        <v>0</v>
      </c>
      <c r="Y18" s="51">
        <f t="shared" si="17"/>
        <v>0</v>
      </c>
      <c r="Z18" s="51">
        <f t="shared" si="17"/>
        <v>0</v>
      </c>
      <c r="AA18" s="51">
        <f t="shared" si="17"/>
        <v>0</v>
      </c>
      <c r="AB18" s="51">
        <f t="shared" si="17"/>
        <v>0</v>
      </c>
      <c r="AC18" s="51">
        <f t="shared" si="17"/>
        <v>0</v>
      </c>
      <c r="AD18" s="51">
        <f t="shared" si="17"/>
        <v>8</v>
      </c>
      <c r="AE18" s="51">
        <f t="shared" si="17"/>
        <v>0</v>
      </c>
      <c r="AF18" s="51">
        <f t="shared" si="17"/>
        <v>0</v>
      </c>
      <c r="AG18" s="51">
        <f t="shared" si="17"/>
        <v>0</v>
      </c>
      <c r="AH18" s="51">
        <f t="shared" si="17"/>
        <v>0</v>
      </c>
      <c r="AI18" s="51">
        <f t="shared" si="17"/>
        <v>0</v>
      </c>
      <c r="AJ18" s="51">
        <f t="shared" si="17"/>
        <v>0</v>
      </c>
      <c r="AK18" s="51">
        <f t="shared" ref="AK18:BF18" si="18">AK20+AK26</f>
        <v>0</v>
      </c>
      <c r="AL18" s="51">
        <f t="shared" si="18"/>
        <v>0</v>
      </c>
      <c r="AM18" s="51">
        <f t="shared" si="18"/>
        <v>0</v>
      </c>
      <c r="AN18" s="51">
        <f t="shared" si="18"/>
        <v>0</v>
      </c>
      <c r="AO18" s="51">
        <f t="shared" si="18"/>
        <v>0</v>
      </c>
      <c r="AP18" s="51">
        <f t="shared" si="18"/>
        <v>0</v>
      </c>
      <c r="AQ18" s="51">
        <f t="shared" si="18"/>
        <v>0</v>
      </c>
      <c r="AR18" s="51">
        <f t="shared" si="18"/>
        <v>0</v>
      </c>
      <c r="AS18" s="51">
        <f t="shared" si="18"/>
        <v>0</v>
      </c>
      <c r="AT18" s="51">
        <f t="shared" si="18"/>
        <v>0</v>
      </c>
      <c r="AU18" s="51">
        <f t="shared" si="18"/>
        <v>0</v>
      </c>
      <c r="AV18" s="51">
        <f t="shared" si="18"/>
        <v>0</v>
      </c>
      <c r="AW18" s="166">
        <f t="shared" si="18"/>
        <v>8</v>
      </c>
      <c r="AX18" s="51">
        <f t="shared" si="18"/>
        <v>0</v>
      </c>
      <c r="AY18" s="51">
        <f t="shared" si="18"/>
        <v>0</v>
      </c>
      <c r="AZ18" s="51">
        <f t="shared" si="18"/>
        <v>0</v>
      </c>
      <c r="BA18" s="51">
        <f t="shared" si="18"/>
        <v>0</v>
      </c>
      <c r="BB18" s="51">
        <f t="shared" si="18"/>
        <v>0</v>
      </c>
      <c r="BC18" s="51">
        <f t="shared" si="18"/>
        <v>0</v>
      </c>
      <c r="BD18" s="51">
        <f t="shared" si="18"/>
        <v>0</v>
      </c>
      <c r="BE18" s="51">
        <f t="shared" si="18"/>
        <v>0</v>
      </c>
      <c r="BF18" s="51">
        <f t="shared" si="18"/>
        <v>0</v>
      </c>
      <c r="BG18" s="193">
        <f t="shared" si="8"/>
        <v>16</v>
      </c>
    </row>
    <row r="19" spans="1:59" s="36" customFormat="1" ht="17.25" customHeight="1" x14ac:dyDescent="0.25">
      <c r="A19" s="298"/>
      <c r="B19" s="299" t="s">
        <v>98</v>
      </c>
      <c r="C19" s="301" t="s">
        <v>125</v>
      </c>
      <c r="D19" s="95" t="s">
        <v>55</v>
      </c>
      <c r="E19" s="95">
        <f>E21</f>
        <v>5</v>
      </c>
      <c r="F19" s="192">
        <f t="shared" ref="F19:BG19" si="19">F21</f>
        <v>5</v>
      </c>
      <c r="G19" s="192">
        <f t="shared" si="19"/>
        <v>5</v>
      </c>
      <c r="H19" s="192">
        <f t="shared" si="19"/>
        <v>5</v>
      </c>
      <c r="I19" s="192">
        <f t="shared" si="19"/>
        <v>5</v>
      </c>
      <c r="J19" s="192">
        <f t="shared" si="19"/>
        <v>5</v>
      </c>
      <c r="K19" s="192">
        <f t="shared" si="19"/>
        <v>5</v>
      </c>
      <c r="L19" s="192">
        <f t="shared" si="19"/>
        <v>5</v>
      </c>
      <c r="M19" s="192">
        <f t="shared" si="19"/>
        <v>4</v>
      </c>
      <c r="N19" s="192">
        <f t="shared" si="19"/>
        <v>4</v>
      </c>
      <c r="O19" s="192">
        <f t="shared" si="19"/>
        <v>4</v>
      </c>
      <c r="P19" s="192">
        <f t="shared" si="19"/>
        <v>7</v>
      </c>
      <c r="Q19" s="192">
        <f t="shared" si="19"/>
        <v>7</v>
      </c>
      <c r="R19" s="192">
        <f t="shared" si="19"/>
        <v>7</v>
      </c>
      <c r="S19" s="192">
        <f t="shared" si="19"/>
        <v>7</v>
      </c>
      <c r="T19" s="192">
        <f t="shared" si="19"/>
        <v>6</v>
      </c>
      <c r="U19" s="192">
        <f t="shared" si="19"/>
        <v>2</v>
      </c>
      <c r="V19" s="192">
        <f t="shared" si="19"/>
        <v>88</v>
      </c>
      <c r="W19" s="192">
        <f t="shared" si="19"/>
        <v>0</v>
      </c>
      <c r="X19" s="192">
        <f t="shared" si="19"/>
        <v>0</v>
      </c>
      <c r="Y19" s="192">
        <f t="shared" si="19"/>
        <v>7</v>
      </c>
      <c r="Z19" s="192">
        <f t="shared" si="19"/>
        <v>7</v>
      </c>
      <c r="AA19" s="192">
        <f t="shared" si="19"/>
        <v>7</v>
      </c>
      <c r="AB19" s="192">
        <f t="shared" si="19"/>
        <v>7</v>
      </c>
      <c r="AC19" s="192">
        <f t="shared" si="19"/>
        <v>7</v>
      </c>
      <c r="AD19" s="192">
        <f t="shared" si="19"/>
        <v>6</v>
      </c>
      <c r="AE19" s="192">
        <f t="shared" si="19"/>
        <v>0</v>
      </c>
      <c r="AF19" s="192">
        <f t="shared" si="19"/>
        <v>0</v>
      </c>
      <c r="AG19" s="192">
        <f t="shared" si="19"/>
        <v>0</v>
      </c>
      <c r="AH19" s="192">
        <f t="shared" si="19"/>
        <v>0</v>
      </c>
      <c r="AI19" s="192">
        <f t="shared" si="19"/>
        <v>0</v>
      </c>
      <c r="AJ19" s="192">
        <f t="shared" si="19"/>
        <v>0</v>
      </c>
      <c r="AK19" s="192">
        <f t="shared" si="19"/>
        <v>0</v>
      </c>
      <c r="AL19" s="192">
        <f t="shared" si="19"/>
        <v>0</v>
      </c>
      <c r="AM19" s="192">
        <f t="shared" si="19"/>
        <v>0</v>
      </c>
      <c r="AN19" s="192">
        <f t="shared" si="19"/>
        <v>0</v>
      </c>
      <c r="AO19" s="192">
        <f t="shared" si="19"/>
        <v>0</v>
      </c>
      <c r="AP19" s="192">
        <f t="shared" si="19"/>
        <v>0</v>
      </c>
      <c r="AQ19" s="192">
        <f t="shared" si="19"/>
        <v>0</v>
      </c>
      <c r="AR19" s="192">
        <f t="shared" si="19"/>
        <v>0</v>
      </c>
      <c r="AS19" s="192">
        <f t="shared" si="19"/>
        <v>0</v>
      </c>
      <c r="AT19" s="192">
        <f t="shared" si="19"/>
        <v>0</v>
      </c>
      <c r="AU19" s="192">
        <f t="shared" si="19"/>
        <v>0</v>
      </c>
      <c r="AV19" s="192">
        <f t="shared" si="19"/>
        <v>0</v>
      </c>
      <c r="AW19" s="192">
        <f t="shared" si="19"/>
        <v>41</v>
      </c>
      <c r="AX19" s="192">
        <f t="shared" si="19"/>
        <v>0</v>
      </c>
      <c r="AY19" s="192">
        <f t="shared" si="19"/>
        <v>0</v>
      </c>
      <c r="AZ19" s="192">
        <f t="shared" si="19"/>
        <v>0</v>
      </c>
      <c r="BA19" s="192">
        <f t="shared" si="19"/>
        <v>0</v>
      </c>
      <c r="BB19" s="192">
        <f t="shared" si="19"/>
        <v>0</v>
      </c>
      <c r="BC19" s="192">
        <f t="shared" si="19"/>
        <v>0</v>
      </c>
      <c r="BD19" s="192">
        <f t="shared" si="19"/>
        <v>0</v>
      </c>
      <c r="BE19" s="192">
        <f t="shared" si="19"/>
        <v>0</v>
      </c>
      <c r="BF19" s="192">
        <f t="shared" si="19"/>
        <v>0</v>
      </c>
      <c r="BG19" s="192">
        <f t="shared" si="19"/>
        <v>129</v>
      </c>
    </row>
    <row r="20" spans="1:59" x14ac:dyDescent="0.25">
      <c r="A20" s="298"/>
      <c r="B20" s="300"/>
      <c r="C20" s="302"/>
      <c r="D20" s="47" t="s">
        <v>56</v>
      </c>
      <c r="E20" s="47">
        <f>E22</f>
        <v>0</v>
      </c>
      <c r="F20" s="47">
        <f t="shared" ref="F20:BF20" si="20">F22</f>
        <v>0</v>
      </c>
      <c r="G20" s="47">
        <f t="shared" si="20"/>
        <v>0</v>
      </c>
      <c r="H20" s="47">
        <f t="shared" si="20"/>
        <v>0</v>
      </c>
      <c r="I20" s="47">
        <f t="shared" si="20"/>
        <v>0</v>
      </c>
      <c r="J20" s="47">
        <f t="shared" si="20"/>
        <v>0</v>
      </c>
      <c r="K20" s="47">
        <f t="shared" si="20"/>
        <v>0</v>
      </c>
      <c r="L20" s="47">
        <f t="shared" si="20"/>
        <v>0</v>
      </c>
      <c r="M20" s="47">
        <f t="shared" si="20"/>
        <v>0</v>
      </c>
      <c r="N20" s="47">
        <f t="shared" si="20"/>
        <v>0</v>
      </c>
      <c r="O20" s="47">
        <f t="shared" si="20"/>
        <v>0</v>
      </c>
      <c r="P20" s="47">
        <f t="shared" si="20"/>
        <v>0</v>
      </c>
      <c r="Q20" s="47">
        <f t="shared" si="20"/>
        <v>0</v>
      </c>
      <c r="R20" s="47">
        <f t="shared" si="20"/>
        <v>0</v>
      </c>
      <c r="S20" s="47">
        <f t="shared" si="20"/>
        <v>0</v>
      </c>
      <c r="T20" s="47">
        <f t="shared" si="20"/>
        <v>0</v>
      </c>
      <c r="U20" s="47">
        <f t="shared" si="20"/>
        <v>4</v>
      </c>
      <c r="V20" s="47">
        <f t="shared" si="20"/>
        <v>4</v>
      </c>
      <c r="W20" s="47">
        <f t="shared" si="20"/>
        <v>0</v>
      </c>
      <c r="X20" s="47">
        <f t="shared" si="20"/>
        <v>0</v>
      </c>
      <c r="Y20" s="47">
        <f t="shared" si="20"/>
        <v>0</v>
      </c>
      <c r="Z20" s="47">
        <f t="shared" si="20"/>
        <v>0</v>
      </c>
      <c r="AA20" s="47">
        <f t="shared" si="20"/>
        <v>0</v>
      </c>
      <c r="AB20" s="47">
        <f t="shared" si="20"/>
        <v>0</v>
      </c>
      <c r="AC20" s="47">
        <f t="shared" si="20"/>
        <v>0</v>
      </c>
      <c r="AD20" s="47">
        <f t="shared" si="20"/>
        <v>4</v>
      </c>
      <c r="AE20" s="47">
        <f t="shared" si="20"/>
        <v>0</v>
      </c>
      <c r="AF20" s="47">
        <f t="shared" si="20"/>
        <v>0</v>
      </c>
      <c r="AG20" s="47">
        <f t="shared" si="20"/>
        <v>0</v>
      </c>
      <c r="AH20" s="47">
        <f t="shared" si="20"/>
        <v>0</v>
      </c>
      <c r="AI20" s="47">
        <f t="shared" si="20"/>
        <v>0</v>
      </c>
      <c r="AJ20" s="47">
        <f t="shared" si="20"/>
        <v>0</v>
      </c>
      <c r="AK20" s="47">
        <f t="shared" si="20"/>
        <v>0</v>
      </c>
      <c r="AL20" s="47">
        <f t="shared" si="20"/>
        <v>0</v>
      </c>
      <c r="AM20" s="47">
        <f t="shared" si="20"/>
        <v>0</v>
      </c>
      <c r="AN20" s="47">
        <f t="shared" si="20"/>
        <v>0</v>
      </c>
      <c r="AO20" s="47">
        <f t="shared" si="20"/>
        <v>0</v>
      </c>
      <c r="AP20" s="47">
        <f t="shared" si="20"/>
        <v>0</v>
      </c>
      <c r="AQ20" s="47">
        <f t="shared" si="20"/>
        <v>0</v>
      </c>
      <c r="AR20" s="47">
        <f t="shared" si="20"/>
        <v>0</v>
      </c>
      <c r="AS20" s="47">
        <f t="shared" si="20"/>
        <v>0</v>
      </c>
      <c r="AT20" s="47">
        <f t="shared" si="20"/>
        <v>0</v>
      </c>
      <c r="AU20" s="47">
        <f t="shared" si="20"/>
        <v>0</v>
      </c>
      <c r="AV20" s="47">
        <f>AV22</f>
        <v>0</v>
      </c>
      <c r="AW20" s="47">
        <f t="shared" si="20"/>
        <v>4</v>
      </c>
      <c r="AX20" s="47">
        <f t="shared" si="20"/>
        <v>0</v>
      </c>
      <c r="AY20" s="47">
        <f t="shared" si="20"/>
        <v>0</v>
      </c>
      <c r="AZ20" s="47">
        <f t="shared" si="20"/>
        <v>0</v>
      </c>
      <c r="BA20" s="47">
        <f t="shared" si="20"/>
        <v>0</v>
      </c>
      <c r="BB20" s="47">
        <f t="shared" si="20"/>
        <v>0</v>
      </c>
      <c r="BC20" s="47">
        <f t="shared" si="20"/>
        <v>0</v>
      </c>
      <c r="BD20" s="47">
        <f t="shared" si="20"/>
        <v>0</v>
      </c>
      <c r="BE20" s="47">
        <f t="shared" si="20"/>
        <v>0</v>
      </c>
      <c r="BF20" s="47">
        <f t="shared" si="20"/>
        <v>0</v>
      </c>
      <c r="BG20" s="193">
        <f t="shared" si="8"/>
        <v>8</v>
      </c>
    </row>
    <row r="21" spans="1:59" s="36" customFormat="1" x14ac:dyDescent="0.25">
      <c r="A21" s="298"/>
      <c r="B21" s="247" t="s">
        <v>110</v>
      </c>
      <c r="C21" s="270" t="s">
        <v>126</v>
      </c>
      <c r="D21" s="87" t="s">
        <v>55</v>
      </c>
      <c r="E21" s="8">
        <v>5</v>
      </c>
      <c r="F21" s="8">
        <v>5</v>
      </c>
      <c r="G21" s="8">
        <v>5</v>
      </c>
      <c r="H21" s="8">
        <v>5</v>
      </c>
      <c r="I21" s="8">
        <v>5</v>
      </c>
      <c r="J21" s="8">
        <v>5</v>
      </c>
      <c r="K21" s="8">
        <v>5</v>
      </c>
      <c r="L21" s="8">
        <v>5</v>
      </c>
      <c r="M21" s="8">
        <v>4</v>
      </c>
      <c r="N21" s="8">
        <v>4</v>
      </c>
      <c r="O21" s="8">
        <v>4</v>
      </c>
      <c r="P21" s="8">
        <v>7</v>
      </c>
      <c r="Q21" s="8">
        <v>7</v>
      </c>
      <c r="R21" s="8">
        <v>7</v>
      </c>
      <c r="S21" s="8">
        <v>7</v>
      </c>
      <c r="T21" s="8">
        <v>6</v>
      </c>
      <c r="U21" s="8">
        <v>2</v>
      </c>
      <c r="V21" s="49">
        <f t="shared" ref="V21:V22" si="21">SUM(E21:U21)</f>
        <v>88</v>
      </c>
      <c r="W21" s="57">
        <v>0</v>
      </c>
      <c r="X21" s="75">
        <v>0</v>
      </c>
      <c r="Y21" s="8">
        <v>7</v>
      </c>
      <c r="Z21" s="8">
        <v>7</v>
      </c>
      <c r="AA21" s="8">
        <v>7</v>
      </c>
      <c r="AB21" s="8">
        <v>7</v>
      </c>
      <c r="AC21" s="8">
        <v>7</v>
      </c>
      <c r="AD21" s="8">
        <v>6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1">
        <v>0</v>
      </c>
      <c r="AT21" s="31">
        <v>0</v>
      </c>
      <c r="AU21" s="72">
        <v>0</v>
      </c>
      <c r="AV21" s="72">
        <v>0</v>
      </c>
      <c r="AW21" s="95">
        <f t="shared" ref="AW21:AW30" si="22">SUM(W21:AV21)</f>
        <v>41</v>
      </c>
      <c r="AX21" s="57">
        <v>0</v>
      </c>
      <c r="AY21" s="75">
        <v>0</v>
      </c>
      <c r="AZ21" s="57">
        <v>0</v>
      </c>
      <c r="BA21" s="75">
        <v>0</v>
      </c>
      <c r="BB21" s="57">
        <v>0</v>
      </c>
      <c r="BC21" s="75">
        <v>0</v>
      </c>
      <c r="BD21" s="57">
        <v>0</v>
      </c>
      <c r="BE21" s="75">
        <v>0</v>
      </c>
      <c r="BF21" s="57">
        <v>0</v>
      </c>
      <c r="BG21" s="193">
        <f t="shared" si="8"/>
        <v>129</v>
      </c>
    </row>
    <row r="22" spans="1:59" x14ac:dyDescent="0.25">
      <c r="A22" s="298"/>
      <c r="B22" s="248"/>
      <c r="C22" s="271"/>
      <c r="D22" s="89" t="s">
        <v>56</v>
      </c>
      <c r="E22" s="89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229">
        <v>4</v>
      </c>
      <c r="V22" s="49">
        <f t="shared" si="21"/>
        <v>4</v>
      </c>
      <c r="W22" s="57">
        <v>0</v>
      </c>
      <c r="X22" s="75">
        <v>0</v>
      </c>
      <c r="Y22" s="97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4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1">
        <v>0</v>
      </c>
      <c r="AT22" s="31">
        <v>0</v>
      </c>
      <c r="AU22" s="72">
        <v>0</v>
      </c>
      <c r="AV22" s="72">
        <v>0</v>
      </c>
      <c r="AW22" s="95">
        <f t="shared" si="22"/>
        <v>4</v>
      </c>
      <c r="AX22" s="57">
        <v>0</v>
      </c>
      <c r="AY22" s="75">
        <v>0</v>
      </c>
      <c r="AZ22" s="57">
        <v>0</v>
      </c>
      <c r="BA22" s="75">
        <v>0</v>
      </c>
      <c r="BB22" s="57">
        <v>0</v>
      </c>
      <c r="BC22" s="75">
        <v>0</v>
      </c>
      <c r="BD22" s="57">
        <v>0</v>
      </c>
      <c r="BE22" s="75">
        <v>0</v>
      </c>
      <c r="BF22" s="57">
        <v>0</v>
      </c>
      <c r="BG22" s="193">
        <f t="shared" si="8"/>
        <v>8</v>
      </c>
    </row>
    <row r="23" spans="1:59" s="36" customFormat="1" ht="21.75" customHeight="1" x14ac:dyDescent="0.25">
      <c r="A23" s="298"/>
      <c r="B23" s="91" t="s">
        <v>99</v>
      </c>
      <c r="C23" s="88" t="s">
        <v>71</v>
      </c>
      <c r="D23" s="87" t="s">
        <v>55</v>
      </c>
      <c r="E23" s="76">
        <v>12</v>
      </c>
      <c r="F23" s="76">
        <v>12</v>
      </c>
      <c r="G23" s="76">
        <v>12</v>
      </c>
      <c r="H23" s="76">
        <v>12</v>
      </c>
      <c r="I23" s="76">
        <v>12</v>
      </c>
      <c r="J23" s="76">
        <v>12</v>
      </c>
      <c r="K23" s="76">
        <v>12</v>
      </c>
      <c r="L23" s="76">
        <v>12</v>
      </c>
      <c r="M23" s="76">
        <v>12</v>
      </c>
      <c r="N23" s="76">
        <v>12</v>
      </c>
      <c r="O23" s="76">
        <v>12</v>
      </c>
      <c r="P23" s="76">
        <v>12</v>
      </c>
      <c r="Q23" s="76">
        <v>12</v>
      </c>
      <c r="R23" s="76">
        <v>12</v>
      </c>
      <c r="S23" s="76">
        <v>12</v>
      </c>
      <c r="T23" s="76">
        <v>12</v>
      </c>
      <c r="U23" s="76">
        <v>12</v>
      </c>
      <c r="V23" s="49">
        <f t="shared" ref="V23" si="23">SUM(E23:U23)</f>
        <v>204</v>
      </c>
      <c r="W23" s="57">
        <v>0</v>
      </c>
      <c r="X23" s="75">
        <v>0</v>
      </c>
      <c r="Y23" s="76">
        <v>12</v>
      </c>
      <c r="Z23" s="76">
        <v>12</v>
      </c>
      <c r="AA23" s="76">
        <v>12</v>
      </c>
      <c r="AB23" s="76">
        <v>12</v>
      </c>
      <c r="AC23" s="76">
        <v>12</v>
      </c>
      <c r="AD23" s="76">
        <v>6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1">
        <v>0</v>
      </c>
      <c r="AT23" s="31">
        <v>0</v>
      </c>
      <c r="AU23" s="72">
        <v>0</v>
      </c>
      <c r="AV23" s="72">
        <v>0</v>
      </c>
      <c r="AW23" s="95">
        <f t="shared" si="22"/>
        <v>66</v>
      </c>
      <c r="AX23" s="57">
        <v>0</v>
      </c>
      <c r="AY23" s="75">
        <v>0</v>
      </c>
      <c r="AZ23" s="57">
        <v>0</v>
      </c>
      <c r="BA23" s="75">
        <v>0</v>
      </c>
      <c r="BB23" s="57">
        <v>0</v>
      </c>
      <c r="BC23" s="75">
        <v>0</v>
      </c>
      <c r="BD23" s="57">
        <v>0</v>
      </c>
      <c r="BE23" s="75">
        <v>0</v>
      </c>
      <c r="BF23" s="57">
        <v>0</v>
      </c>
      <c r="BG23" s="193">
        <f t="shared" si="8"/>
        <v>270</v>
      </c>
    </row>
    <row r="24" spans="1:59" s="36" customFormat="1" ht="21" customHeight="1" x14ac:dyDescent="0.25">
      <c r="A24" s="298"/>
      <c r="B24" s="91" t="s">
        <v>111</v>
      </c>
      <c r="C24" s="88" t="s">
        <v>127</v>
      </c>
      <c r="D24" s="87" t="s">
        <v>55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49">
        <f t="shared" ref="V24:V30" si="24">SUM(E24:U24)</f>
        <v>0</v>
      </c>
      <c r="W24" s="57">
        <v>0</v>
      </c>
      <c r="X24" s="75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34">
        <v>36</v>
      </c>
      <c r="AF24" s="34">
        <v>36</v>
      </c>
      <c r="AG24" s="34">
        <v>36</v>
      </c>
      <c r="AH24" s="34">
        <v>36</v>
      </c>
      <c r="AI24" s="34">
        <v>36</v>
      </c>
      <c r="AJ24" s="34">
        <v>36</v>
      </c>
      <c r="AK24" s="34">
        <v>36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1">
        <v>0</v>
      </c>
      <c r="AT24" s="31">
        <v>0</v>
      </c>
      <c r="AU24" s="72">
        <v>0</v>
      </c>
      <c r="AV24" s="72">
        <v>0</v>
      </c>
      <c r="AW24" s="95">
        <f t="shared" si="22"/>
        <v>252</v>
      </c>
      <c r="AX24" s="57">
        <v>0</v>
      </c>
      <c r="AY24" s="75">
        <v>0</v>
      </c>
      <c r="AZ24" s="57">
        <v>0</v>
      </c>
      <c r="BA24" s="75">
        <v>0</v>
      </c>
      <c r="BB24" s="57">
        <v>0</v>
      </c>
      <c r="BC24" s="75">
        <v>0</v>
      </c>
      <c r="BD24" s="57">
        <v>0</v>
      </c>
      <c r="BE24" s="75">
        <v>0</v>
      </c>
      <c r="BF24" s="57">
        <v>0</v>
      </c>
      <c r="BG24" s="193">
        <f t="shared" si="8"/>
        <v>252</v>
      </c>
    </row>
    <row r="25" spans="1:59" s="36" customFormat="1" ht="18.75" customHeight="1" x14ac:dyDescent="0.25">
      <c r="A25" s="298"/>
      <c r="B25" s="307" t="s">
        <v>128</v>
      </c>
      <c r="C25" s="309" t="s">
        <v>201</v>
      </c>
      <c r="D25" s="95" t="s">
        <v>55</v>
      </c>
      <c r="E25" s="95">
        <f>E27</f>
        <v>2</v>
      </c>
      <c r="F25" s="192">
        <f t="shared" ref="F25:BG25" si="25">F27</f>
        <v>2</v>
      </c>
      <c r="G25" s="192">
        <f t="shared" si="25"/>
        <v>2</v>
      </c>
      <c r="H25" s="192">
        <f t="shared" si="25"/>
        <v>2</v>
      </c>
      <c r="I25" s="192">
        <f t="shared" si="25"/>
        <v>2</v>
      </c>
      <c r="J25" s="192">
        <f t="shared" si="25"/>
        <v>2</v>
      </c>
      <c r="K25" s="192">
        <f t="shared" si="25"/>
        <v>2</v>
      </c>
      <c r="L25" s="192">
        <f t="shared" si="25"/>
        <v>2</v>
      </c>
      <c r="M25" s="192">
        <f t="shared" si="25"/>
        <v>3</v>
      </c>
      <c r="N25" s="192">
        <f t="shared" si="25"/>
        <v>3</v>
      </c>
      <c r="O25" s="192">
        <f t="shared" si="25"/>
        <v>3</v>
      </c>
      <c r="P25" s="192">
        <f t="shared" si="25"/>
        <v>3</v>
      </c>
      <c r="Q25" s="192">
        <f t="shared" si="25"/>
        <v>3</v>
      </c>
      <c r="R25" s="192">
        <f t="shared" si="25"/>
        <v>3</v>
      </c>
      <c r="S25" s="192">
        <f t="shared" si="25"/>
        <v>3</v>
      </c>
      <c r="T25" s="192">
        <f t="shared" si="25"/>
        <v>2</v>
      </c>
      <c r="U25" s="192">
        <f t="shared" si="25"/>
        <v>0</v>
      </c>
      <c r="V25" s="192">
        <f t="shared" si="25"/>
        <v>39</v>
      </c>
      <c r="W25" s="192">
        <f t="shared" si="25"/>
        <v>0</v>
      </c>
      <c r="X25" s="192">
        <f t="shared" si="25"/>
        <v>0</v>
      </c>
      <c r="Y25" s="192">
        <f t="shared" si="25"/>
        <v>2</v>
      </c>
      <c r="Z25" s="192">
        <f t="shared" si="25"/>
        <v>2</v>
      </c>
      <c r="AA25" s="192">
        <f t="shared" si="25"/>
        <v>2</v>
      </c>
      <c r="AB25" s="192">
        <f t="shared" si="25"/>
        <v>2</v>
      </c>
      <c r="AC25" s="192">
        <f t="shared" si="25"/>
        <v>2</v>
      </c>
      <c r="AD25" s="192">
        <f t="shared" si="25"/>
        <v>6</v>
      </c>
      <c r="AE25" s="192">
        <f t="shared" si="25"/>
        <v>0</v>
      </c>
      <c r="AF25" s="192">
        <f t="shared" si="25"/>
        <v>0</v>
      </c>
      <c r="AG25" s="192">
        <f t="shared" si="25"/>
        <v>0</v>
      </c>
      <c r="AH25" s="192">
        <f t="shared" si="25"/>
        <v>0</v>
      </c>
      <c r="AI25" s="192">
        <f t="shared" si="25"/>
        <v>0</v>
      </c>
      <c r="AJ25" s="192">
        <f t="shared" si="25"/>
        <v>0</v>
      </c>
      <c r="AK25" s="192">
        <f t="shared" si="25"/>
        <v>0</v>
      </c>
      <c r="AL25" s="192">
        <f t="shared" si="25"/>
        <v>0</v>
      </c>
      <c r="AM25" s="192">
        <f t="shared" si="25"/>
        <v>0</v>
      </c>
      <c r="AN25" s="192">
        <f t="shared" si="25"/>
        <v>0</v>
      </c>
      <c r="AO25" s="192">
        <f t="shared" si="25"/>
        <v>0</v>
      </c>
      <c r="AP25" s="192">
        <f t="shared" si="25"/>
        <v>0</v>
      </c>
      <c r="AQ25" s="192">
        <f t="shared" si="25"/>
        <v>0</v>
      </c>
      <c r="AR25" s="192">
        <f t="shared" si="25"/>
        <v>0</v>
      </c>
      <c r="AS25" s="192">
        <f t="shared" si="25"/>
        <v>0</v>
      </c>
      <c r="AT25" s="192">
        <f t="shared" si="25"/>
        <v>0</v>
      </c>
      <c r="AU25" s="192">
        <f t="shared" si="25"/>
        <v>0</v>
      </c>
      <c r="AV25" s="192">
        <f t="shared" si="25"/>
        <v>0</v>
      </c>
      <c r="AW25" s="192">
        <f t="shared" si="25"/>
        <v>16</v>
      </c>
      <c r="AX25" s="192">
        <f t="shared" si="25"/>
        <v>0</v>
      </c>
      <c r="AY25" s="192">
        <f t="shared" si="25"/>
        <v>0</v>
      </c>
      <c r="AZ25" s="192">
        <f t="shared" si="25"/>
        <v>0</v>
      </c>
      <c r="BA25" s="192">
        <f t="shared" si="25"/>
        <v>0</v>
      </c>
      <c r="BB25" s="192">
        <f t="shared" si="25"/>
        <v>0</v>
      </c>
      <c r="BC25" s="192">
        <f t="shared" si="25"/>
        <v>0</v>
      </c>
      <c r="BD25" s="192">
        <f t="shared" si="25"/>
        <v>0</v>
      </c>
      <c r="BE25" s="192">
        <f t="shared" si="25"/>
        <v>0</v>
      </c>
      <c r="BF25" s="192">
        <f t="shared" si="25"/>
        <v>0</v>
      </c>
      <c r="BG25" s="192">
        <f t="shared" si="25"/>
        <v>55</v>
      </c>
    </row>
    <row r="26" spans="1:59" ht="88.5" customHeight="1" x14ac:dyDescent="0.25">
      <c r="A26" s="298"/>
      <c r="B26" s="308"/>
      <c r="C26" s="310"/>
      <c r="D26" s="47" t="s">
        <v>56</v>
      </c>
      <c r="E26" s="47">
        <f>E28</f>
        <v>0</v>
      </c>
      <c r="F26" s="47">
        <f t="shared" ref="F26:AW26" si="26">F28</f>
        <v>0</v>
      </c>
      <c r="G26" s="47">
        <f t="shared" si="26"/>
        <v>0</v>
      </c>
      <c r="H26" s="47">
        <f t="shared" si="26"/>
        <v>0</v>
      </c>
      <c r="I26" s="47">
        <f t="shared" si="26"/>
        <v>0</v>
      </c>
      <c r="J26" s="47">
        <f t="shared" si="26"/>
        <v>0</v>
      </c>
      <c r="K26" s="47">
        <f t="shared" si="26"/>
        <v>0</v>
      </c>
      <c r="L26" s="47">
        <f t="shared" si="26"/>
        <v>0</v>
      </c>
      <c r="M26" s="47">
        <f t="shared" si="26"/>
        <v>0</v>
      </c>
      <c r="N26" s="47">
        <f t="shared" si="26"/>
        <v>0</v>
      </c>
      <c r="O26" s="47">
        <f t="shared" si="26"/>
        <v>0</v>
      </c>
      <c r="P26" s="47">
        <f t="shared" si="26"/>
        <v>0</v>
      </c>
      <c r="Q26" s="47">
        <f t="shared" si="26"/>
        <v>0</v>
      </c>
      <c r="R26" s="47">
        <f t="shared" si="26"/>
        <v>0</v>
      </c>
      <c r="S26" s="47">
        <f t="shared" si="26"/>
        <v>0</v>
      </c>
      <c r="T26" s="47">
        <f t="shared" si="26"/>
        <v>1</v>
      </c>
      <c r="U26" s="47">
        <f t="shared" si="26"/>
        <v>3</v>
      </c>
      <c r="V26" s="47">
        <f t="shared" si="26"/>
        <v>4</v>
      </c>
      <c r="W26" s="47">
        <f t="shared" si="26"/>
        <v>0</v>
      </c>
      <c r="X26" s="47">
        <f t="shared" si="26"/>
        <v>0</v>
      </c>
      <c r="Y26" s="47">
        <f>Y28</f>
        <v>0</v>
      </c>
      <c r="Z26" s="47">
        <f t="shared" si="26"/>
        <v>0</v>
      </c>
      <c r="AA26" s="47">
        <f t="shared" si="26"/>
        <v>0</v>
      </c>
      <c r="AB26" s="47">
        <f t="shared" si="26"/>
        <v>0</v>
      </c>
      <c r="AC26" s="47">
        <f t="shared" si="26"/>
        <v>0</v>
      </c>
      <c r="AD26" s="47">
        <f t="shared" si="26"/>
        <v>4</v>
      </c>
      <c r="AE26" s="47">
        <f t="shared" si="26"/>
        <v>0</v>
      </c>
      <c r="AF26" s="47">
        <f t="shared" si="26"/>
        <v>0</v>
      </c>
      <c r="AG26" s="47">
        <f t="shared" si="26"/>
        <v>0</v>
      </c>
      <c r="AH26" s="47">
        <f t="shared" si="26"/>
        <v>0</v>
      </c>
      <c r="AI26" s="47">
        <f t="shared" si="26"/>
        <v>0</v>
      </c>
      <c r="AJ26" s="47">
        <f t="shared" si="26"/>
        <v>0</v>
      </c>
      <c r="AK26" s="47">
        <f t="shared" si="26"/>
        <v>0</v>
      </c>
      <c r="AL26" s="47">
        <f t="shared" si="26"/>
        <v>0</v>
      </c>
      <c r="AM26" s="47">
        <f t="shared" si="26"/>
        <v>0</v>
      </c>
      <c r="AN26" s="47">
        <f t="shared" si="26"/>
        <v>0</v>
      </c>
      <c r="AO26" s="47">
        <f t="shared" si="26"/>
        <v>0</v>
      </c>
      <c r="AP26" s="47">
        <f t="shared" si="26"/>
        <v>0</v>
      </c>
      <c r="AQ26" s="47">
        <f t="shared" si="26"/>
        <v>0</v>
      </c>
      <c r="AR26" s="47">
        <f t="shared" si="26"/>
        <v>0</v>
      </c>
      <c r="AS26" s="47">
        <f t="shared" si="26"/>
        <v>0</v>
      </c>
      <c r="AT26" s="47">
        <f t="shared" si="26"/>
        <v>0</v>
      </c>
      <c r="AU26" s="47">
        <f t="shared" si="26"/>
        <v>0</v>
      </c>
      <c r="AV26" s="47">
        <f t="shared" si="26"/>
        <v>0</v>
      </c>
      <c r="AW26" s="168">
        <f t="shared" si="26"/>
        <v>4</v>
      </c>
      <c r="AX26" s="47">
        <f>AX28</f>
        <v>0</v>
      </c>
      <c r="AY26" s="47">
        <f t="shared" ref="AY26:BF26" si="27">AY28</f>
        <v>0</v>
      </c>
      <c r="AZ26" s="47">
        <f t="shared" si="27"/>
        <v>0</v>
      </c>
      <c r="BA26" s="47">
        <f t="shared" si="27"/>
        <v>0</v>
      </c>
      <c r="BB26" s="47">
        <f t="shared" si="27"/>
        <v>0</v>
      </c>
      <c r="BC26" s="47">
        <f t="shared" si="27"/>
        <v>0</v>
      </c>
      <c r="BD26" s="47">
        <f t="shared" si="27"/>
        <v>0</v>
      </c>
      <c r="BE26" s="47">
        <f t="shared" si="27"/>
        <v>0</v>
      </c>
      <c r="BF26" s="47">
        <f t="shared" si="27"/>
        <v>0</v>
      </c>
      <c r="BG26" s="193">
        <f t="shared" si="8"/>
        <v>8</v>
      </c>
    </row>
    <row r="27" spans="1:59" s="36" customFormat="1" ht="20.25" customHeight="1" x14ac:dyDescent="0.25">
      <c r="A27" s="298"/>
      <c r="B27" s="311" t="s">
        <v>129</v>
      </c>
      <c r="C27" s="313" t="s">
        <v>173</v>
      </c>
      <c r="D27" s="87" t="s">
        <v>55</v>
      </c>
      <c r="E27" s="8">
        <v>2</v>
      </c>
      <c r="F27" s="8">
        <v>2</v>
      </c>
      <c r="G27" s="8">
        <v>2</v>
      </c>
      <c r="H27" s="8">
        <v>2</v>
      </c>
      <c r="I27" s="8">
        <v>2</v>
      </c>
      <c r="J27" s="8">
        <v>2</v>
      </c>
      <c r="K27" s="8">
        <v>2</v>
      </c>
      <c r="L27" s="8">
        <v>2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8">
        <v>3</v>
      </c>
      <c r="S27" s="8">
        <v>3</v>
      </c>
      <c r="T27" s="8">
        <v>2</v>
      </c>
      <c r="U27" s="8">
        <v>0</v>
      </c>
      <c r="V27" s="49">
        <f t="shared" si="24"/>
        <v>39</v>
      </c>
      <c r="W27" s="57">
        <v>0</v>
      </c>
      <c r="X27" s="75">
        <v>0</v>
      </c>
      <c r="Y27" s="8">
        <v>2</v>
      </c>
      <c r="Z27" s="8">
        <v>2</v>
      </c>
      <c r="AA27" s="8">
        <v>2</v>
      </c>
      <c r="AB27" s="8">
        <v>2</v>
      </c>
      <c r="AC27" s="8">
        <v>2</v>
      </c>
      <c r="AD27" s="8">
        <v>6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1">
        <v>0</v>
      </c>
      <c r="AT27" s="31">
        <v>0</v>
      </c>
      <c r="AU27" s="72">
        <v>0</v>
      </c>
      <c r="AV27" s="72">
        <v>0</v>
      </c>
      <c r="AW27" s="95">
        <f t="shared" si="22"/>
        <v>16</v>
      </c>
      <c r="AX27" s="57">
        <v>0</v>
      </c>
      <c r="AY27" s="75">
        <v>0</v>
      </c>
      <c r="AZ27" s="57">
        <v>0</v>
      </c>
      <c r="BA27" s="75">
        <v>0</v>
      </c>
      <c r="BB27" s="57">
        <v>0</v>
      </c>
      <c r="BC27" s="75">
        <v>0</v>
      </c>
      <c r="BD27" s="57">
        <v>0</v>
      </c>
      <c r="BE27" s="75">
        <v>0</v>
      </c>
      <c r="BF27" s="57">
        <v>0</v>
      </c>
      <c r="BG27" s="193">
        <f t="shared" si="8"/>
        <v>55</v>
      </c>
    </row>
    <row r="28" spans="1:59" ht="18" customHeight="1" x14ac:dyDescent="0.25">
      <c r="A28" s="298"/>
      <c r="B28" s="312"/>
      <c r="C28" s="314"/>
      <c r="D28" s="89" t="s">
        <v>56</v>
      </c>
      <c r="E28" s="9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8">
        <v>0</v>
      </c>
      <c r="S28" s="178">
        <v>0</v>
      </c>
      <c r="T28" s="229">
        <v>1</v>
      </c>
      <c r="U28" s="229">
        <v>3</v>
      </c>
      <c r="V28" s="49">
        <f t="shared" si="24"/>
        <v>4</v>
      </c>
      <c r="W28" s="57">
        <v>0</v>
      </c>
      <c r="X28" s="75">
        <v>0</v>
      </c>
      <c r="Y28" s="100">
        <v>0</v>
      </c>
      <c r="Z28" s="189">
        <v>0</v>
      </c>
      <c r="AA28" s="189">
        <v>0</v>
      </c>
      <c r="AB28" s="189">
        <v>0</v>
      </c>
      <c r="AC28" s="189">
        <v>0</v>
      </c>
      <c r="AD28" s="229">
        <v>4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31">
        <v>0</v>
      </c>
      <c r="AT28" s="31">
        <v>0</v>
      </c>
      <c r="AU28" s="72">
        <v>0</v>
      </c>
      <c r="AV28" s="72">
        <v>0</v>
      </c>
      <c r="AW28" s="95">
        <f t="shared" si="22"/>
        <v>4</v>
      </c>
      <c r="AX28" s="57">
        <v>0</v>
      </c>
      <c r="AY28" s="75">
        <v>0</v>
      </c>
      <c r="AZ28" s="57">
        <v>0</v>
      </c>
      <c r="BA28" s="75">
        <v>0</v>
      </c>
      <c r="BB28" s="57">
        <v>0</v>
      </c>
      <c r="BC28" s="75">
        <v>0</v>
      </c>
      <c r="BD28" s="57">
        <v>0</v>
      </c>
      <c r="BE28" s="75">
        <v>0</v>
      </c>
      <c r="BF28" s="57">
        <v>0</v>
      </c>
      <c r="BG28" s="193">
        <f t="shared" si="8"/>
        <v>8</v>
      </c>
    </row>
    <row r="29" spans="1:59" s="36" customFormat="1" ht="20.25" customHeight="1" x14ac:dyDescent="0.25">
      <c r="A29" s="298"/>
      <c r="B29" s="92" t="s">
        <v>130</v>
      </c>
      <c r="C29" s="93" t="s">
        <v>71</v>
      </c>
      <c r="D29" s="87" t="s">
        <v>55</v>
      </c>
      <c r="E29" s="76">
        <v>12</v>
      </c>
      <c r="F29" s="76">
        <v>12</v>
      </c>
      <c r="G29" s="76">
        <v>12</v>
      </c>
      <c r="H29" s="76">
        <v>12</v>
      </c>
      <c r="I29" s="76">
        <v>12</v>
      </c>
      <c r="J29" s="76">
        <v>12</v>
      </c>
      <c r="K29" s="76">
        <v>12</v>
      </c>
      <c r="L29" s="76">
        <v>12</v>
      </c>
      <c r="M29" s="76">
        <v>12</v>
      </c>
      <c r="N29" s="76">
        <v>12</v>
      </c>
      <c r="O29" s="76">
        <v>12</v>
      </c>
      <c r="P29" s="76">
        <v>12</v>
      </c>
      <c r="Q29" s="76">
        <v>12</v>
      </c>
      <c r="R29" s="76">
        <v>12</v>
      </c>
      <c r="S29" s="76">
        <v>12</v>
      </c>
      <c r="T29" s="76">
        <v>12</v>
      </c>
      <c r="U29" s="76">
        <v>12</v>
      </c>
      <c r="V29" s="49">
        <f t="shared" ref="V29" si="28">SUM(E29:U29)</f>
        <v>204</v>
      </c>
      <c r="W29" s="57">
        <v>0</v>
      </c>
      <c r="X29" s="75">
        <v>0</v>
      </c>
      <c r="Y29" s="76">
        <v>12</v>
      </c>
      <c r="Z29" s="76">
        <v>12</v>
      </c>
      <c r="AA29" s="76">
        <v>12</v>
      </c>
      <c r="AB29" s="76">
        <v>12</v>
      </c>
      <c r="AC29" s="76">
        <v>12</v>
      </c>
      <c r="AD29" s="76">
        <v>6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1">
        <v>0</v>
      </c>
      <c r="AT29" s="31">
        <v>0</v>
      </c>
      <c r="AU29" s="72">
        <v>0</v>
      </c>
      <c r="AV29" s="72">
        <v>0</v>
      </c>
      <c r="AW29" s="95">
        <f t="shared" si="22"/>
        <v>66</v>
      </c>
      <c r="AX29" s="57">
        <v>0</v>
      </c>
      <c r="AY29" s="75">
        <v>0</v>
      </c>
      <c r="AZ29" s="57">
        <v>0</v>
      </c>
      <c r="BA29" s="75">
        <v>0</v>
      </c>
      <c r="BB29" s="57">
        <v>0</v>
      </c>
      <c r="BC29" s="75">
        <v>0</v>
      </c>
      <c r="BD29" s="57">
        <v>0</v>
      </c>
      <c r="BE29" s="75">
        <v>0</v>
      </c>
      <c r="BF29" s="57">
        <v>0</v>
      </c>
      <c r="BG29" s="193">
        <f t="shared" si="8"/>
        <v>270</v>
      </c>
    </row>
    <row r="30" spans="1:59" s="36" customFormat="1" ht="19.5" customHeight="1" x14ac:dyDescent="0.25">
      <c r="A30" s="298"/>
      <c r="B30" s="73" t="s">
        <v>131</v>
      </c>
      <c r="C30" s="74" t="s">
        <v>109</v>
      </c>
      <c r="D30" s="87" t="s">
        <v>55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49">
        <f t="shared" si="24"/>
        <v>0</v>
      </c>
      <c r="W30" s="57">
        <v>0</v>
      </c>
      <c r="X30" s="75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36</v>
      </c>
      <c r="AM30" s="34">
        <v>36</v>
      </c>
      <c r="AN30" s="34">
        <v>36</v>
      </c>
      <c r="AO30" s="34">
        <v>36</v>
      </c>
      <c r="AP30" s="34">
        <v>36</v>
      </c>
      <c r="AQ30" s="34">
        <v>36</v>
      </c>
      <c r="AR30" s="34">
        <v>36</v>
      </c>
      <c r="AS30" s="31">
        <v>0</v>
      </c>
      <c r="AT30" s="31">
        <v>0</v>
      </c>
      <c r="AU30" s="72">
        <v>0</v>
      </c>
      <c r="AV30" s="72">
        <v>0</v>
      </c>
      <c r="AW30" s="95">
        <f t="shared" si="22"/>
        <v>252</v>
      </c>
      <c r="AX30" s="57">
        <v>0</v>
      </c>
      <c r="AY30" s="75">
        <v>0</v>
      </c>
      <c r="AZ30" s="57">
        <v>0</v>
      </c>
      <c r="BA30" s="75">
        <v>0</v>
      </c>
      <c r="BB30" s="57">
        <v>0</v>
      </c>
      <c r="BC30" s="75">
        <v>0</v>
      </c>
      <c r="BD30" s="57">
        <v>0</v>
      </c>
      <c r="BE30" s="75">
        <v>0</v>
      </c>
      <c r="BF30" s="57">
        <v>0</v>
      </c>
      <c r="BG30" s="193">
        <f t="shared" si="8"/>
        <v>252</v>
      </c>
    </row>
    <row r="31" spans="1:59" s="99" customFormat="1" x14ac:dyDescent="0.25">
      <c r="A31" s="298"/>
      <c r="B31" s="96" t="s">
        <v>86</v>
      </c>
      <c r="C31" s="38" t="s">
        <v>87</v>
      </c>
      <c r="D31" s="47"/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5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193">
        <f t="shared" si="8"/>
        <v>0</v>
      </c>
    </row>
    <row r="32" spans="1:59" x14ac:dyDescent="0.25">
      <c r="A32" s="298"/>
      <c r="B32" s="262" t="s">
        <v>57</v>
      </c>
      <c r="C32" s="262"/>
      <c r="D32" s="262"/>
      <c r="E32" s="49">
        <f>E7+E15</f>
        <v>12</v>
      </c>
      <c r="F32" s="49">
        <f t="shared" ref="F32:BG32" si="29">F7+F15</f>
        <v>12</v>
      </c>
      <c r="G32" s="49">
        <f t="shared" si="29"/>
        <v>12</v>
      </c>
      <c r="H32" s="49">
        <f t="shared" si="29"/>
        <v>12</v>
      </c>
      <c r="I32" s="49">
        <f t="shared" si="29"/>
        <v>12</v>
      </c>
      <c r="J32" s="49">
        <f t="shared" si="29"/>
        <v>12</v>
      </c>
      <c r="K32" s="49">
        <f t="shared" si="29"/>
        <v>12</v>
      </c>
      <c r="L32" s="49">
        <f t="shared" si="29"/>
        <v>12</v>
      </c>
      <c r="M32" s="49">
        <f t="shared" si="29"/>
        <v>12</v>
      </c>
      <c r="N32" s="49">
        <f t="shared" si="29"/>
        <v>12</v>
      </c>
      <c r="O32" s="49">
        <f t="shared" si="29"/>
        <v>12</v>
      </c>
      <c r="P32" s="49">
        <f t="shared" si="29"/>
        <v>12</v>
      </c>
      <c r="Q32" s="49">
        <f t="shared" si="29"/>
        <v>12</v>
      </c>
      <c r="R32" s="49">
        <f t="shared" si="29"/>
        <v>12</v>
      </c>
      <c r="S32" s="49">
        <f t="shared" si="29"/>
        <v>12</v>
      </c>
      <c r="T32" s="49">
        <f t="shared" si="29"/>
        <v>11</v>
      </c>
      <c r="U32" s="49">
        <f t="shared" si="29"/>
        <v>3</v>
      </c>
      <c r="V32" s="49">
        <f t="shared" si="29"/>
        <v>194</v>
      </c>
      <c r="W32" s="49">
        <f t="shared" si="29"/>
        <v>0</v>
      </c>
      <c r="X32" s="49">
        <f t="shared" si="29"/>
        <v>0</v>
      </c>
      <c r="Y32" s="49">
        <f t="shared" si="29"/>
        <v>12</v>
      </c>
      <c r="Z32" s="49">
        <f t="shared" si="29"/>
        <v>12</v>
      </c>
      <c r="AA32" s="49">
        <f t="shared" si="29"/>
        <v>12</v>
      </c>
      <c r="AB32" s="49">
        <f t="shared" si="29"/>
        <v>12</v>
      </c>
      <c r="AC32" s="49">
        <f>AC7+AC15</f>
        <v>12</v>
      </c>
      <c r="AD32" s="49">
        <f t="shared" si="29"/>
        <v>14</v>
      </c>
      <c r="AE32" s="49">
        <f t="shared" si="29"/>
        <v>0</v>
      </c>
      <c r="AF32" s="49">
        <f t="shared" si="29"/>
        <v>0</v>
      </c>
      <c r="AG32" s="49">
        <f t="shared" si="29"/>
        <v>0</v>
      </c>
      <c r="AH32" s="49">
        <f t="shared" si="29"/>
        <v>0</v>
      </c>
      <c r="AI32" s="49">
        <f t="shared" si="29"/>
        <v>0</v>
      </c>
      <c r="AJ32" s="49">
        <f t="shared" si="29"/>
        <v>0</v>
      </c>
      <c r="AK32" s="49">
        <f t="shared" si="29"/>
        <v>0</v>
      </c>
      <c r="AL32" s="49">
        <f t="shared" si="29"/>
        <v>0</v>
      </c>
      <c r="AM32" s="49">
        <f t="shared" si="29"/>
        <v>0</v>
      </c>
      <c r="AN32" s="49">
        <f t="shared" si="29"/>
        <v>0</v>
      </c>
      <c r="AO32" s="49">
        <f>AO7+AO15</f>
        <v>0</v>
      </c>
      <c r="AP32" s="49">
        <f t="shared" si="29"/>
        <v>0</v>
      </c>
      <c r="AQ32" s="49">
        <f t="shared" si="29"/>
        <v>0</v>
      </c>
      <c r="AR32" s="49">
        <f t="shared" si="29"/>
        <v>0</v>
      </c>
      <c r="AS32" s="49">
        <f t="shared" si="29"/>
        <v>0</v>
      </c>
      <c r="AT32" s="49">
        <f t="shared" si="29"/>
        <v>0</v>
      </c>
      <c r="AU32" s="49">
        <f t="shared" si="29"/>
        <v>0</v>
      </c>
      <c r="AV32" s="49">
        <f t="shared" si="29"/>
        <v>0</v>
      </c>
      <c r="AW32" s="49">
        <f t="shared" si="29"/>
        <v>74</v>
      </c>
      <c r="AX32" s="49">
        <f t="shared" si="29"/>
        <v>0</v>
      </c>
      <c r="AY32" s="49">
        <f t="shared" si="29"/>
        <v>0</v>
      </c>
      <c r="AZ32" s="49">
        <f t="shared" si="29"/>
        <v>0</v>
      </c>
      <c r="BA32" s="49">
        <f t="shared" si="29"/>
        <v>0</v>
      </c>
      <c r="BB32" s="49">
        <f t="shared" si="29"/>
        <v>0</v>
      </c>
      <c r="BC32" s="49">
        <f t="shared" si="29"/>
        <v>0</v>
      </c>
      <c r="BD32" s="49">
        <f t="shared" si="29"/>
        <v>0</v>
      </c>
      <c r="BE32" s="49">
        <f t="shared" si="29"/>
        <v>0</v>
      </c>
      <c r="BF32" s="49">
        <f t="shared" si="29"/>
        <v>0</v>
      </c>
      <c r="BG32" s="49">
        <f t="shared" si="29"/>
        <v>268</v>
      </c>
    </row>
    <row r="33" spans="1:59" x14ac:dyDescent="0.25">
      <c r="A33" s="298"/>
      <c r="B33" s="262" t="s">
        <v>58</v>
      </c>
      <c r="C33" s="262"/>
      <c r="D33" s="262"/>
      <c r="E33" s="33">
        <f t="shared" ref="E33:T33" si="30">E8+E14+E16</f>
        <v>0</v>
      </c>
      <c r="F33" s="33">
        <f t="shared" si="30"/>
        <v>0</v>
      </c>
      <c r="G33" s="33">
        <f t="shared" si="30"/>
        <v>0</v>
      </c>
      <c r="H33" s="33">
        <f t="shared" si="30"/>
        <v>0</v>
      </c>
      <c r="I33" s="33">
        <f t="shared" si="30"/>
        <v>0</v>
      </c>
      <c r="J33" s="33">
        <f t="shared" si="30"/>
        <v>0</v>
      </c>
      <c r="K33" s="33">
        <f t="shared" si="30"/>
        <v>0</v>
      </c>
      <c r="L33" s="33">
        <f t="shared" si="30"/>
        <v>0</v>
      </c>
      <c r="M33" s="33">
        <f t="shared" si="30"/>
        <v>0</v>
      </c>
      <c r="N33" s="33">
        <f t="shared" si="30"/>
        <v>0</v>
      </c>
      <c r="O33" s="33">
        <f t="shared" si="30"/>
        <v>0</v>
      </c>
      <c r="P33" s="33">
        <f t="shared" si="30"/>
        <v>0</v>
      </c>
      <c r="Q33" s="33">
        <f t="shared" si="30"/>
        <v>0</v>
      </c>
      <c r="R33" s="33">
        <f t="shared" si="30"/>
        <v>0</v>
      </c>
      <c r="S33" s="33">
        <f t="shared" si="30"/>
        <v>0</v>
      </c>
      <c r="T33" s="33">
        <f t="shared" si="30"/>
        <v>1</v>
      </c>
      <c r="U33" s="33">
        <f>U8+U14+U16</f>
        <v>9</v>
      </c>
      <c r="V33" s="33">
        <f t="shared" ref="V33:BF33" si="31">V8+V14+V16</f>
        <v>10</v>
      </c>
      <c r="W33" s="33">
        <f t="shared" si="31"/>
        <v>0</v>
      </c>
      <c r="X33" s="33">
        <f t="shared" si="31"/>
        <v>0</v>
      </c>
      <c r="Y33" s="33">
        <f t="shared" si="31"/>
        <v>0</v>
      </c>
      <c r="Z33" s="33">
        <f t="shared" si="31"/>
        <v>0</v>
      </c>
      <c r="AA33" s="33">
        <f t="shared" si="31"/>
        <v>0</v>
      </c>
      <c r="AB33" s="33">
        <f t="shared" si="31"/>
        <v>0</v>
      </c>
      <c r="AC33" s="33">
        <f t="shared" si="31"/>
        <v>0</v>
      </c>
      <c r="AD33" s="33">
        <f t="shared" si="31"/>
        <v>10</v>
      </c>
      <c r="AE33" s="33">
        <f t="shared" si="31"/>
        <v>0</v>
      </c>
      <c r="AF33" s="33">
        <f t="shared" si="31"/>
        <v>0</v>
      </c>
      <c r="AG33" s="33">
        <f t="shared" si="31"/>
        <v>0</v>
      </c>
      <c r="AH33" s="33">
        <f t="shared" si="31"/>
        <v>0</v>
      </c>
      <c r="AI33" s="33">
        <f t="shared" si="31"/>
        <v>0</v>
      </c>
      <c r="AJ33" s="33">
        <f t="shared" si="31"/>
        <v>0</v>
      </c>
      <c r="AK33" s="33">
        <f t="shared" si="31"/>
        <v>0</v>
      </c>
      <c r="AL33" s="33">
        <f>AL8+AL14+AL16</f>
        <v>0</v>
      </c>
      <c r="AM33" s="33">
        <f t="shared" si="31"/>
        <v>0</v>
      </c>
      <c r="AN33" s="33">
        <f t="shared" si="31"/>
        <v>0</v>
      </c>
      <c r="AO33" s="33">
        <f t="shared" si="31"/>
        <v>0</v>
      </c>
      <c r="AP33" s="33">
        <f t="shared" si="31"/>
        <v>0</v>
      </c>
      <c r="AQ33" s="33">
        <f t="shared" si="31"/>
        <v>0</v>
      </c>
      <c r="AR33" s="33">
        <f t="shared" si="31"/>
        <v>0</v>
      </c>
      <c r="AS33" s="33">
        <f t="shared" si="31"/>
        <v>0</v>
      </c>
      <c r="AT33" s="33">
        <f t="shared" si="31"/>
        <v>0</v>
      </c>
      <c r="AU33" s="33">
        <f t="shared" si="31"/>
        <v>0</v>
      </c>
      <c r="AV33" s="33">
        <f t="shared" si="31"/>
        <v>0</v>
      </c>
      <c r="AW33" s="33">
        <f t="shared" si="31"/>
        <v>10</v>
      </c>
      <c r="AX33" s="33">
        <f t="shared" si="31"/>
        <v>0</v>
      </c>
      <c r="AY33" s="33">
        <f t="shared" si="31"/>
        <v>0</v>
      </c>
      <c r="AZ33" s="33">
        <f t="shared" si="31"/>
        <v>0</v>
      </c>
      <c r="BA33" s="33">
        <f t="shared" si="31"/>
        <v>0</v>
      </c>
      <c r="BB33" s="33">
        <f t="shared" si="31"/>
        <v>0</v>
      </c>
      <c r="BC33" s="33">
        <f>BC8+BC14+BC16</f>
        <v>0</v>
      </c>
      <c r="BD33" s="33">
        <f t="shared" si="31"/>
        <v>0</v>
      </c>
      <c r="BE33" s="33">
        <f t="shared" si="31"/>
        <v>0</v>
      </c>
      <c r="BF33" s="33">
        <f t="shared" si="31"/>
        <v>0</v>
      </c>
      <c r="BG33" s="33">
        <f>V33+AW33</f>
        <v>20</v>
      </c>
    </row>
    <row r="34" spans="1:59" x14ac:dyDescent="0.25">
      <c r="A34" s="298"/>
      <c r="B34" s="303" t="s">
        <v>132</v>
      </c>
      <c r="C34" s="323"/>
      <c r="D34" s="304"/>
      <c r="E34" s="13">
        <f>SUM(E23+E24+E29+E30)</f>
        <v>24</v>
      </c>
      <c r="F34" s="13">
        <f t="shared" ref="F34:BF34" si="32">SUM(F23+F24+F29+F30)</f>
        <v>24</v>
      </c>
      <c r="G34" s="13">
        <f t="shared" si="32"/>
        <v>24</v>
      </c>
      <c r="H34" s="13">
        <f t="shared" si="32"/>
        <v>24</v>
      </c>
      <c r="I34" s="13">
        <f t="shared" si="32"/>
        <v>24</v>
      </c>
      <c r="J34" s="13">
        <f t="shared" si="32"/>
        <v>24</v>
      </c>
      <c r="K34" s="13">
        <f t="shared" si="32"/>
        <v>24</v>
      </c>
      <c r="L34" s="13">
        <f t="shared" si="32"/>
        <v>24</v>
      </c>
      <c r="M34" s="13">
        <f t="shared" si="32"/>
        <v>24</v>
      </c>
      <c r="N34" s="13">
        <f t="shared" si="32"/>
        <v>24</v>
      </c>
      <c r="O34" s="13">
        <f t="shared" si="32"/>
        <v>24</v>
      </c>
      <c r="P34" s="13">
        <f t="shared" si="32"/>
        <v>24</v>
      </c>
      <c r="Q34" s="13">
        <f t="shared" si="32"/>
        <v>24</v>
      </c>
      <c r="R34" s="13">
        <f t="shared" si="32"/>
        <v>24</v>
      </c>
      <c r="S34" s="13">
        <f t="shared" si="32"/>
        <v>24</v>
      </c>
      <c r="T34" s="13">
        <f t="shared" si="32"/>
        <v>24</v>
      </c>
      <c r="U34" s="13">
        <f t="shared" si="32"/>
        <v>24</v>
      </c>
      <c r="V34" s="13">
        <f t="shared" si="32"/>
        <v>408</v>
      </c>
      <c r="W34" s="13">
        <f t="shared" si="32"/>
        <v>0</v>
      </c>
      <c r="X34" s="13">
        <f t="shared" si="32"/>
        <v>0</v>
      </c>
      <c r="Y34" s="13">
        <f t="shared" si="32"/>
        <v>24</v>
      </c>
      <c r="Z34" s="13">
        <f t="shared" si="32"/>
        <v>24</v>
      </c>
      <c r="AA34" s="13">
        <f t="shared" si="32"/>
        <v>24</v>
      </c>
      <c r="AB34" s="13">
        <f t="shared" si="32"/>
        <v>24</v>
      </c>
      <c r="AC34" s="13">
        <f t="shared" si="32"/>
        <v>24</v>
      </c>
      <c r="AD34" s="13">
        <f t="shared" si="32"/>
        <v>12</v>
      </c>
      <c r="AE34" s="13">
        <f t="shared" si="32"/>
        <v>36</v>
      </c>
      <c r="AF34" s="13">
        <f t="shared" si="32"/>
        <v>36</v>
      </c>
      <c r="AG34" s="13">
        <f t="shared" si="32"/>
        <v>36</v>
      </c>
      <c r="AH34" s="13">
        <f t="shared" si="32"/>
        <v>36</v>
      </c>
      <c r="AI34" s="13">
        <f t="shared" si="32"/>
        <v>36</v>
      </c>
      <c r="AJ34" s="13">
        <f t="shared" si="32"/>
        <v>36</v>
      </c>
      <c r="AK34" s="13">
        <f t="shared" si="32"/>
        <v>36</v>
      </c>
      <c r="AL34" s="13">
        <f t="shared" si="32"/>
        <v>36</v>
      </c>
      <c r="AM34" s="13">
        <f t="shared" si="32"/>
        <v>36</v>
      </c>
      <c r="AN34" s="13">
        <f t="shared" si="32"/>
        <v>36</v>
      </c>
      <c r="AO34" s="13">
        <f t="shared" si="32"/>
        <v>36</v>
      </c>
      <c r="AP34" s="13">
        <f t="shared" si="32"/>
        <v>36</v>
      </c>
      <c r="AQ34" s="13">
        <f t="shared" si="32"/>
        <v>36</v>
      </c>
      <c r="AR34" s="13">
        <f t="shared" si="32"/>
        <v>36</v>
      </c>
      <c r="AS34" s="13">
        <f t="shared" si="32"/>
        <v>0</v>
      </c>
      <c r="AT34" s="13">
        <f t="shared" si="32"/>
        <v>0</v>
      </c>
      <c r="AU34" s="13">
        <f t="shared" si="32"/>
        <v>0</v>
      </c>
      <c r="AV34" s="13">
        <f t="shared" si="32"/>
        <v>0</v>
      </c>
      <c r="AW34" s="13">
        <f t="shared" si="32"/>
        <v>636</v>
      </c>
      <c r="AX34" s="13">
        <f t="shared" si="32"/>
        <v>0</v>
      </c>
      <c r="AY34" s="13">
        <f t="shared" si="32"/>
        <v>0</v>
      </c>
      <c r="AZ34" s="13">
        <f t="shared" si="32"/>
        <v>0</v>
      </c>
      <c r="BA34" s="13">
        <f t="shared" si="32"/>
        <v>0</v>
      </c>
      <c r="BB34" s="13">
        <f t="shared" si="32"/>
        <v>0</v>
      </c>
      <c r="BC34" s="13">
        <f t="shared" si="32"/>
        <v>0</v>
      </c>
      <c r="BD34" s="13">
        <f t="shared" si="32"/>
        <v>0</v>
      </c>
      <c r="BE34" s="13">
        <f t="shared" si="32"/>
        <v>0</v>
      </c>
      <c r="BF34" s="13">
        <f t="shared" si="32"/>
        <v>0</v>
      </c>
      <c r="BG34" s="14">
        <f>V34+AW34</f>
        <v>1044</v>
      </c>
    </row>
    <row r="35" spans="1:59" x14ac:dyDescent="0.25">
      <c r="A35" s="298"/>
      <c r="B35" s="262" t="s">
        <v>59</v>
      </c>
      <c r="C35" s="262"/>
      <c r="D35" s="262"/>
      <c r="E35" s="13">
        <f>E32+E33+E34</f>
        <v>36</v>
      </c>
      <c r="F35" s="13">
        <f t="shared" ref="F35:AT35" si="33">F32+F33+F34</f>
        <v>36</v>
      </c>
      <c r="G35" s="13">
        <f t="shared" si="33"/>
        <v>36</v>
      </c>
      <c r="H35" s="13">
        <f t="shared" si="33"/>
        <v>36</v>
      </c>
      <c r="I35" s="13">
        <f t="shared" si="33"/>
        <v>36</v>
      </c>
      <c r="J35" s="13">
        <f t="shared" si="33"/>
        <v>36</v>
      </c>
      <c r="K35" s="13">
        <f t="shared" si="33"/>
        <v>36</v>
      </c>
      <c r="L35" s="13">
        <f t="shared" si="33"/>
        <v>36</v>
      </c>
      <c r="M35" s="13">
        <f t="shared" si="33"/>
        <v>36</v>
      </c>
      <c r="N35" s="13">
        <f t="shared" si="33"/>
        <v>36</v>
      </c>
      <c r="O35" s="13">
        <f t="shared" si="33"/>
        <v>36</v>
      </c>
      <c r="P35" s="13">
        <f>P32+P33+P34</f>
        <v>36</v>
      </c>
      <c r="Q35" s="13">
        <f t="shared" si="33"/>
        <v>36</v>
      </c>
      <c r="R35" s="13">
        <f t="shared" si="33"/>
        <v>36</v>
      </c>
      <c r="S35" s="13">
        <f t="shared" si="33"/>
        <v>36</v>
      </c>
      <c r="T35" s="13">
        <f t="shared" si="33"/>
        <v>36</v>
      </c>
      <c r="U35" s="13">
        <f t="shared" si="33"/>
        <v>36</v>
      </c>
      <c r="V35" s="13">
        <f t="shared" si="33"/>
        <v>612</v>
      </c>
      <c r="W35" s="13">
        <f t="shared" si="33"/>
        <v>0</v>
      </c>
      <c r="X35" s="13">
        <f t="shared" si="33"/>
        <v>0</v>
      </c>
      <c r="Y35" s="13">
        <f t="shared" si="33"/>
        <v>36</v>
      </c>
      <c r="Z35" s="13">
        <f t="shared" si="33"/>
        <v>36</v>
      </c>
      <c r="AA35" s="13">
        <f t="shared" si="33"/>
        <v>36</v>
      </c>
      <c r="AB35" s="13">
        <f t="shared" si="33"/>
        <v>36</v>
      </c>
      <c r="AC35" s="13">
        <f t="shared" si="33"/>
        <v>36</v>
      </c>
      <c r="AD35" s="13">
        <f t="shared" si="33"/>
        <v>36</v>
      </c>
      <c r="AE35" s="13">
        <f t="shared" si="33"/>
        <v>36</v>
      </c>
      <c r="AF35" s="13">
        <f t="shared" si="33"/>
        <v>36</v>
      </c>
      <c r="AG35" s="13">
        <f t="shared" si="33"/>
        <v>36</v>
      </c>
      <c r="AH35" s="13">
        <f t="shared" si="33"/>
        <v>36</v>
      </c>
      <c r="AI35" s="13">
        <f t="shared" si="33"/>
        <v>36</v>
      </c>
      <c r="AJ35" s="13">
        <f t="shared" si="33"/>
        <v>36</v>
      </c>
      <c r="AK35" s="13">
        <f t="shared" si="33"/>
        <v>36</v>
      </c>
      <c r="AL35" s="13">
        <f t="shared" si="33"/>
        <v>36</v>
      </c>
      <c r="AM35" s="13">
        <f t="shared" si="33"/>
        <v>36</v>
      </c>
      <c r="AN35" s="13">
        <f t="shared" si="33"/>
        <v>36</v>
      </c>
      <c r="AO35" s="13">
        <f t="shared" si="33"/>
        <v>36</v>
      </c>
      <c r="AP35" s="13">
        <f t="shared" si="33"/>
        <v>36</v>
      </c>
      <c r="AQ35" s="13">
        <f t="shared" si="33"/>
        <v>36</v>
      </c>
      <c r="AR35" s="13">
        <f t="shared" si="33"/>
        <v>36</v>
      </c>
      <c r="AS35" s="13">
        <f t="shared" si="33"/>
        <v>0</v>
      </c>
      <c r="AT35" s="13">
        <f t="shared" si="33"/>
        <v>0</v>
      </c>
      <c r="AU35" s="13">
        <f>AU32+AU33+AU34</f>
        <v>0</v>
      </c>
      <c r="AV35" s="13">
        <f t="shared" ref="AV35:BF35" si="34">AV32+AV33+AV34</f>
        <v>0</v>
      </c>
      <c r="AW35" s="13">
        <f t="shared" si="34"/>
        <v>720</v>
      </c>
      <c r="AX35" s="13">
        <f t="shared" si="34"/>
        <v>0</v>
      </c>
      <c r="AY35" s="13">
        <f t="shared" si="34"/>
        <v>0</v>
      </c>
      <c r="AZ35" s="13">
        <f t="shared" si="34"/>
        <v>0</v>
      </c>
      <c r="BA35" s="13">
        <f t="shared" si="34"/>
        <v>0</v>
      </c>
      <c r="BB35" s="13">
        <f t="shared" si="34"/>
        <v>0</v>
      </c>
      <c r="BC35" s="13">
        <f t="shared" si="34"/>
        <v>0</v>
      </c>
      <c r="BD35" s="13">
        <f t="shared" si="34"/>
        <v>0</v>
      </c>
      <c r="BE35" s="13">
        <f t="shared" si="34"/>
        <v>0</v>
      </c>
      <c r="BF35" s="13">
        <f t="shared" si="34"/>
        <v>0</v>
      </c>
      <c r="BG35" s="170">
        <f>V35+AW35</f>
        <v>1332</v>
      </c>
    </row>
    <row r="37" spans="1:59" x14ac:dyDescent="0.25">
      <c r="B37" s="56"/>
      <c r="C37" s="18" t="s">
        <v>80</v>
      </c>
    </row>
    <row r="38" spans="1:59" x14ac:dyDescent="0.25">
      <c r="B38" s="85"/>
      <c r="C38" s="18" t="s">
        <v>81</v>
      </c>
    </row>
    <row r="39" spans="1:59" x14ac:dyDescent="0.25">
      <c r="B39" s="86"/>
      <c r="C39" s="18" t="s">
        <v>83</v>
      </c>
    </row>
    <row r="40" spans="1:59" x14ac:dyDescent="0.25">
      <c r="B40" s="24"/>
      <c r="C40" s="18" t="s">
        <v>82</v>
      </c>
    </row>
    <row r="41" spans="1:59" x14ac:dyDescent="0.25">
      <c r="B41" s="35"/>
      <c r="C41" s="23" t="s">
        <v>85</v>
      </c>
    </row>
  </sheetData>
  <mergeCells count="59">
    <mergeCell ref="C9:C10"/>
    <mergeCell ref="B13:B14"/>
    <mergeCell ref="C13:C14"/>
    <mergeCell ref="B35:D35"/>
    <mergeCell ref="B27:B28"/>
    <mergeCell ref="C27:C28"/>
    <mergeCell ref="B32:D32"/>
    <mergeCell ref="B33:D33"/>
    <mergeCell ref="B34:D34"/>
    <mergeCell ref="AY1:BA1"/>
    <mergeCell ref="BB1:BB2"/>
    <mergeCell ref="BC1:BF1"/>
    <mergeCell ref="BG1:BG6"/>
    <mergeCell ref="E3:Q3"/>
    <mergeCell ref="R3:AR3"/>
    <mergeCell ref="AS3:BF3"/>
    <mergeCell ref="E5:Q5"/>
    <mergeCell ref="R5:AR5"/>
    <mergeCell ref="AS5:BF5"/>
    <mergeCell ref="AK1:AM1"/>
    <mergeCell ref="AN1:AN2"/>
    <mergeCell ref="AO1:AR1"/>
    <mergeCell ref="AS1:AV1"/>
    <mergeCell ref="AW1:AW2"/>
    <mergeCell ref="AX1:AX2"/>
    <mergeCell ref="AJ1:AJ2"/>
    <mergeCell ref="J1:L1"/>
    <mergeCell ref="M1:M2"/>
    <mergeCell ref="R1:U1"/>
    <mergeCell ref="V1:V2"/>
    <mergeCell ref="W1:W2"/>
    <mergeCell ref="X1:Z1"/>
    <mergeCell ref="AA1:AA2"/>
    <mergeCell ref="AB1:AD1"/>
    <mergeCell ref="AE1:AE2"/>
    <mergeCell ref="AF1:AI1"/>
    <mergeCell ref="N1:Q1"/>
    <mergeCell ref="I1:I2"/>
    <mergeCell ref="A1:A6"/>
    <mergeCell ref="B1:B6"/>
    <mergeCell ref="C1:C6"/>
    <mergeCell ref="D1:D6"/>
    <mergeCell ref="E1:H1"/>
    <mergeCell ref="A7:A35"/>
    <mergeCell ref="B21:B22"/>
    <mergeCell ref="C21:C22"/>
    <mergeCell ref="B7:B8"/>
    <mergeCell ref="B25:B26"/>
    <mergeCell ref="C25:C26"/>
    <mergeCell ref="B15:B16"/>
    <mergeCell ref="C15:C16"/>
    <mergeCell ref="B17:B18"/>
    <mergeCell ref="C17:C18"/>
    <mergeCell ref="B19:B20"/>
    <mergeCell ref="C19:C20"/>
    <mergeCell ref="C7:C8"/>
    <mergeCell ref="B11:B12"/>
    <mergeCell ref="C11:C12"/>
    <mergeCell ref="B9:B10"/>
  </mergeCells>
  <pageMargins left="0.31496062992125984" right="0.27559055118110237" top="0.35433070866141736" bottom="0.35433070866141736" header="0.31496062992125984" footer="0.31496062992125984"/>
  <pageSetup paperSize="9" scale="70" orientation="landscape" r:id="rId1"/>
  <colBreaks count="1" manualBreakCount="1">
    <brk id="28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view="pageBreakPreview" zoomScaleNormal="100" zoomScaleSheetLayoutView="100" workbookViewId="0">
      <pane xSplit="3" ySplit="8" topLeftCell="Q9" activePane="bottomRight" state="frozen"/>
      <selection pane="topRight" activeCell="D1" sqref="D1"/>
      <selection pane="bottomLeft" activeCell="A9" sqref="A9"/>
      <selection pane="bottomRight" activeCell="AA43" sqref="AA43"/>
    </sheetView>
  </sheetViews>
  <sheetFormatPr defaultRowHeight="15" x14ac:dyDescent="0.25"/>
  <cols>
    <col min="1" max="1" width="3.7109375" customWidth="1"/>
    <col min="2" max="2" width="11.28515625" customWidth="1"/>
    <col min="3" max="3" width="43.4257812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5.85546875" customWidth="1"/>
    <col min="20" max="20" width="7.28515625" customWidth="1"/>
    <col min="21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5.28515625" customWidth="1"/>
    <col min="44" max="44" width="5" customWidth="1"/>
    <col min="45" max="45" width="8.140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3.42578125" customWidth="1"/>
  </cols>
  <sheetData>
    <row r="1" spans="1:56" x14ac:dyDescent="0.25">
      <c r="A1" s="269" t="s">
        <v>75</v>
      </c>
      <c r="B1" s="269"/>
      <c r="C1" s="269"/>
      <c r="D1" s="269"/>
      <c r="E1" s="269"/>
      <c r="F1" s="26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58" t="s">
        <v>1</v>
      </c>
      <c r="B3" s="258" t="s">
        <v>2</v>
      </c>
      <c r="C3" s="279" t="s">
        <v>3</v>
      </c>
      <c r="D3" s="268" t="s">
        <v>5</v>
      </c>
      <c r="E3" s="268"/>
      <c r="F3" s="268"/>
      <c r="G3" s="268"/>
      <c r="H3" s="258" t="s">
        <v>6</v>
      </c>
      <c r="I3" s="268" t="s">
        <v>7</v>
      </c>
      <c r="J3" s="268"/>
      <c r="K3" s="268"/>
      <c r="L3" s="258" t="s">
        <v>8</v>
      </c>
      <c r="M3" s="268" t="s">
        <v>9</v>
      </c>
      <c r="N3" s="268"/>
      <c r="O3" s="268"/>
      <c r="P3" s="268"/>
      <c r="Q3" s="268" t="s">
        <v>10</v>
      </c>
      <c r="R3" s="268"/>
      <c r="S3" s="268"/>
      <c r="T3" s="268"/>
      <c r="U3" s="258" t="s">
        <v>11</v>
      </c>
      <c r="V3" s="268" t="s">
        <v>12</v>
      </c>
      <c r="W3" s="268"/>
      <c r="X3" s="268"/>
      <c r="Y3" s="258" t="s">
        <v>13</v>
      </c>
      <c r="Z3" s="268" t="s">
        <v>14</v>
      </c>
      <c r="AA3" s="268"/>
      <c r="AB3" s="268"/>
      <c r="AC3" s="258" t="s">
        <v>15</v>
      </c>
      <c r="AD3" s="268" t="s">
        <v>16</v>
      </c>
      <c r="AE3" s="268"/>
      <c r="AF3" s="268"/>
      <c r="AG3" s="268"/>
      <c r="AH3" s="258" t="s">
        <v>17</v>
      </c>
      <c r="AI3" s="268" t="s">
        <v>18</v>
      </c>
      <c r="AJ3" s="268"/>
      <c r="AK3" s="268"/>
      <c r="AL3" s="258" t="s">
        <v>19</v>
      </c>
      <c r="AM3" s="275" t="s">
        <v>20</v>
      </c>
      <c r="AN3" s="276"/>
      <c r="AO3" s="276"/>
      <c r="AP3" s="277"/>
      <c r="AQ3" s="275" t="s">
        <v>21</v>
      </c>
      <c r="AR3" s="276"/>
      <c r="AS3" s="276"/>
      <c r="AT3" s="277"/>
      <c r="AU3" s="258" t="s">
        <v>22</v>
      </c>
      <c r="AV3" s="268" t="s">
        <v>23</v>
      </c>
      <c r="AW3" s="268"/>
      <c r="AX3" s="268"/>
      <c r="AY3" s="278" t="s">
        <v>24</v>
      </c>
      <c r="AZ3" s="268" t="s">
        <v>25</v>
      </c>
      <c r="BA3" s="268"/>
      <c r="BB3" s="268"/>
      <c r="BC3" s="268"/>
      <c r="BD3" s="274" t="s">
        <v>76</v>
      </c>
    </row>
    <row r="4" spans="1:56" s="4" customFormat="1" ht="56.25" customHeight="1" x14ac:dyDescent="0.25">
      <c r="A4" s="258"/>
      <c r="B4" s="258"/>
      <c r="C4" s="279"/>
      <c r="D4" s="183" t="s">
        <v>36</v>
      </c>
      <c r="E4" s="183" t="s">
        <v>212</v>
      </c>
      <c r="F4" s="5" t="s">
        <v>27</v>
      </c>
      <c r="G4" s="5" t="s">
        <v>28</v>
      </c>
      <c r="H4" s="258"/>
      <c r="I4" s="5" t="s">
        <v>29</v>
      </c>
      <c r="J4" s="5" t="s">
        <v>30</v>
      </c>
      <c r="K4" s="5" t="s">
        <v>31</v>
      </c>
      <c r="L4" s="258"/>
      <c r="M4" s="5" t="s">
        <v>32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5" t="s">
        <v>27</v>
      </c>
      <c r="T4" s="5" t="s">
        <v>28</v>
      </c>
      <c r="U4" s="258"/>
      <c r="V4" s="5" t="s">
        <v>38</v>
      </c>
      <c r="W4" s="5" t="s">
        <v>39</v>
      </c>
      <c r="X4" s="5" t="s">
        <v>40</v>
      </c>
      <c r="Y4" s="258"/>
      <c r="Z4" s="5" t="s">
        <v>41</v>
      </c>
      <c r="AA4" s="5" t="s">
        <v>42</v>
      </c>
      <c r="AB4" s="5" t="s">
        <v>43</v>
      </c>
      <c r="AC4" s="258"/>
      <c r="AD4" s="5" t="s">
        <v>41</v>
      </c>
      <c r="AE4" s="5" t="s">
        <v>42</v>
      </c>
      <c r="AF4" s="5" t="s">
        <v>43</v>
      </c>
      <c r="AG4" s="5" t="s">
        <v>44</v>
      </c>
      <c r="AH4" s="258"/>
      <c r="AI4" s="5" t="s">
        <v>29</v>
      </c>
      <c r="AJ4" s="5" t="s">
        <v>30</v>
      </c>
      <c r="AK4" s="5" t="s">
        <v>31</v>
      </c>
      <c r="AL4" s="258"/>
      <c r="AM4" s="5" t="s">
        <v>45</v>
      </c>
      <c r="AN4" s="5" t="s">
        <v>46</v>
      </c>
      <c r="AO4" s="5" t="s">
        <v>47</v>
      </c>
      <c r="AP4" s="5" t="s">
        <v>48</v>
      </c>
      <c r="AQ4" s="5" t="s">
        <v>36</v>
      </c>
      <c r="AR4" s="5" t="s">
        <v>37</v>
      </c>
      <c r="AS4" s="5" t="s">
        <v>27</v>
      </c>
      <c r="AT4" s="5" t="s">
        <v>28</v>
      </c>
      <c r="AU4" s="258"/>
      <c r="AV4" s="5" t="s">
        <v>29</v>
      </c>
      <c r="AW4" s="5" t="s">
        <v>30</v>
      </c>
      <c r="AX4" s="5" t="s">
        <v>31</v>
      </c>
      <c r="AY4" s="258"/>
      <c r="AZ4" s="5" t="s">
        <v>32</v>
      </c>
      <c r="BA4" s="5" t="s">
        <v>33</v>
      </c>
      <c r="BB4" s="5" t="s">
        <v>34</v>
      </c>
      <c r="BC4" s="5" t="s">
        <v>49</v>
      </c>
      <c r="BD4" s="274"/>
    </row>
    <row r="5" spans="1:56" s="4" customFormat="1" x14ac:dyDescent="0.25">
      <c r="A5" s="258"/>
      <c r="B5" s="258"/>
      <c r="C5" s="279"/>
      <c r="D5" s="268" t="s">
        <v>50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 t="s">
        <v>51</v>
      </c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 t="s">
        <v>51</v>
      </c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74"/>
    </row>
    <row r="6" spans="1:56" s="4" customFormat="1" x14ac:dyDescent="0.25">
      <c r="A6" s="258"/>
      <c r="B6" s="258"/>
      <c r="C6" s="279"/>
      <c r="D6" s="41">
        <v>1</v>
      </c>
      <c r="E6" s="41">
        <v>2</v>
      </c>
      <c r="F6" s="234">
        <v>3</v>
      </c>
      <c r="G6" s="234">
        <v>4</v>
      </c>
      <c r="H6" s="234">
        <v>5</v>
      </c>
      <c r="I6" s="234">
        <v>6</v>
      </c>
      <c r="J6" s="234">
        <v>7</v>
      </c>
      <c r="K6" s="234">
        <v>8</v>
      </c>
      <c r="L6" s="234">
        <v>9</v>
      </c>
      <c r="M6" s="234">
        <v>10</v>
      </c>
      <c r="N6" s="234">
        <v>11</v>
      </c>
      <c r="O6" s="234">
        <v>12</v>
      </c>
      <c r="P6" s="234">
        <v>13</v>
      </c>
      <c r="Q6" s="234">
        <v>14</v>
      </c>
      <c r="R6" s="234">
        <v>15</v>
      </c>
      <c r="S6" s="234">
        <v>16</v>
      </c>
      <c r="T6" s="234">
        <v>17</v>
      </c>
      <c r="U6" s="41"/>
      <c r="V6" s="41"/>
      <c r="W6" s="41">
        <v>1</v>
      </c>
      <c r="X6" s="41">
        <v>2</v>
      </c>
      <c r="Y6" s="234">
        <v>3</v>
      </c>
      <c r="Z6" s="234">
        <v>4</v>
      </c>
      <c r="AA6" s="234">
        <v>5</v>
      </c>
      <c r="AB6" s="234">
        <v>6</v>
      </c>
      <c r="AC6" s="234">
        <v>7</v>
      </c>
      <c r="AD6" s="234">
        <v>8</v>
      </c>
      <c r="AE6" s="234">
        <v>9</v>
      </c>
      <c r="AF6" s="234">
        <v>10</v>
      </c>
      <c r="AG6" s="234">
        <v>11</v>
      </c>
      <c r="AH6" s="234">
        <v>12</v>
      </c>
      <c r="AI6" s="234">
        <v>13</v>
      </c>
      <c r="AJ6" s="234">
        <v>14</v>
      </c>
      <c r="AK6" s="234">
        <v>15</v>
      </c>
      <c r="AL6" s="234">
        <v>16</v>
      </c>
      <c r="AM6" s="234">
        <v>17</v>
      </c>
      <c r="AN6" s="234">
        <v>18</v>
      </c>
      <c r="AO6" s="234">
        <v>19</v>
      </c>
      <c r="AP6" s="234">
        <v>20</v>
      </c>
      <c r="AQ6" s="234">
        <v>21</v>
      </c>
      <c r="AR6" s="234">
        <v>22</v>
      </c>
      <c r="AS6" s="234">
        <v>23</v>
      </c>
      <c r="AT6" s="234">
        <v>24</v>
      </c>
      <c r="AU6" s="234">
        <v>25</v>
      </c>
      <c r="AV6" s="234">
        <v>26</v>
      </c>
      <c r="AW6" s="234">
        <v>27</v>
      </c>
      <c r="AX6" s="234">
        <v>28</v>
      </c>
      <c r="AY6" s="234">
        <v>29</v>
      </c>
      <c r="AZ6" s="234">
        <v>30</v>
      </c>
      <c r="BA6" s="234">
        <v>31</v>
      </c>
      <c r="BB6" s="234">
        <v>32</v>
      </c>
      <c r="BC6" s="234">
        <v>33</v>
      </c>
      <c r="BD6" s="274"/>
    </row>
    <row r="7" spans="1:56" s="4" customFormat="1" x14ac:dyDescent="0.25">
      <c r="A7" s="258"/>
      <c r="B7" s="258"/>
      <c r="C7" s="279"/>
      <c r="D7" s="268" t="s">
        <v>52</v>
      </c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42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 t="s">
        <v>52</v>
      </c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7"/>
      <c r="BD7" s="274"/>
    </row>
    <row r="8" spans="1:56" s="4" customFormat="1" x14ac:dyDescent="0.25">
      <c r="A8" s="258"/>
      <c r="B8" s="258"/>
      <c r="C8" s="279"/>
      <c r="D8" s="41">
        <v>1</v>
      </c>
      <c r="E8" s="41">
        <v>2</v>
      </c>
      <c r="F8" s="41">
        <v>3</v>
      </c>
      <c r="G8" s="41">
        <v>4</v>
      </c>
      <c r="H8" s="41">
        <v>5</v>
      </c>
      <c r="I8" s="41">
        <v>6</v>
      </c>
      <c r="J8" s="41">
        <v>7</v>
      </c>
      <c r="K8" s="41">
        <v>8</v>
      </c>
      <c r="L8" s="41">
        <v>9</v>
      </c>
      <c r="M8" s="41">
        <v>10</v>
      </c>
      <c r="N8" s="41">
        <v>11</v>
      </c>
      <c r="O8" s="41">
        <v>12</v>
      </c>
      <c r="P8" s="41">
        <v>13</v>
      </c>
      <c r="Q8" s="41">
        <v>14</v>
      </c>
      <c r="R8" s="41">
        <v>15</v>
      </c>
      <c r="S8" s="41">
        <v>16</v>
      </c>
      <c r="T8" s="41">
        <v>17</v>
      </c>
      <c r="U8" s="41">
        <v>18</v>
      </c>
      <c r="V8" s="41">
        <v>19</v>
      </c>
      <c r="W8" s="41">
        <v>20</v>
      </c>
      <c r="X8" s="41">
        <v>21</v>
      </c>
      <c r="Y8" s="41">
        <v>22</v>
      </c>
      <c r="Z8" s="41">
        <v>23</v>
      </c>
      <c r="AA8" s="41">
        <v>24</v>
      </c>
      <c r="AB8" s="41">
        <v>25</v>
      </c>
      <c r="AC8" s="41">
        <v>26</v>
      </c>
      <c r="AD8" s="41">
        <v>27</v>
      </c>
      <c r="AE8" s="41">
        <v>28</v>
      </c>
      <c r="AF8" s="41">
        <v>29</v>
      </c>
      <c r="AG8" s="41">
        <v>30</v>
      </c>
      <c r="AH8" s="41">
        <v>31</v>
      </c>
      <c r="AI8" s="41">
        <v>32</v>
      </c>
      <c r="AJ8" s="41">
        <v>33</v>
      </c>
      <c r="AK8" s="41">
        <v>34</v>
      </c>
      <c r="AL8" s="41">
        <v>35</v>
      </c>
      <c r="AM8" s="41">
        <v>36</v>
      </c>
      <c r="AN8" s="41">
        <v>37</v>
      </c>
      <c r="AO8" s="41">
        <v>38</v>
      </c>
      <c r="AP8" s="41">
        <v>39</v>
      </c>
      <c r="AQ8" s="41">
        <v>40</v>
      </c>
      <c r="AR8" s="41">
        <v>41</v>
      </c>
      <c r="AS8" s="41">
        <v>42</v>
      </c>
      <c r="AT8" s="41">
        <v>43</v>
      </c>
      <c r="AU8" s="41">
        <v>44</v>
      </c>
      <c r="AV8" s="41">
        <v>45</v>
      </c>
      <c r="AW8" s="41">
        <v>46</v>
      </c>
      <c r="AX8" s="41">
        <v>47</v>
      </c>
      <c r="AY8" s="41">
        <v>48</v>
      </c>
      <c r="AZ8" s="41">
        <v>49</v>
      </c>
      <c r="BA8" s="41">
        <v>50</v>
      </c>
      <c r="BB8" s="41">
        <v>51</v>
      </c>
      <c r="BC8" s="41">
        <v>52</v>
      </c>
      <c r="BD8" s="274"/>
    </row>
    <row r="9" spans="1:56" s="36" customFormat="1" x14ac:dyDescent="0.25">
      <c r="A9" s="258" t="s">
        <v>53</v>
      </c>
      <c r="B9" s="102" t="s">
        <v>54</v>
      </c>
      <c r="C9" s="103" t="s">
        <v>88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 t="s">
        <v>145</v>
      </c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4" t="s">
        <v>172</v>
      </c>
      <c r="AK9" s="102"/>
      <c r="AL9" s="102"/>
      <c r="AM9" s="102"/>
      <c r="AN9" s="102" t="s">
        <v>114</v>
      </c>
      <c r="AO9" s="102"/>
      <c r="AP9" s="102"/>
      <c r="AQ9" s="102"/>
      <c r="AR9" s="102"/>
      <c r="AS9" s="102" t="s">
        <v>146</v>
      </c>
      <c r="AT9" s="102" t="s">
        <v>116</v>
      </c>
      <c r="AU9" s="102"/>
      <c r="AV9" s="102"/>
      <c r="AW9" s="102"/>
      <c r="AX9" s="102"/>
      <c r="AY9" s="102"/>
      <c r="AZ9" s="102"/>
      <c r="BA9" s="102"/>
      <c r="BB9" s="102"/>
      <c r="BC9" s="102"/>
      <c r="BD9" s="102" t="s">
        <v>214</v>
      </c>
    </row>
    <row r="10" spans="1:56" s="36" customFormat="1" ht="28.5" x14ac:dyDescent="0.25">
      <c r="A10" s="258"/>
      <c r="B10" s="104" t="s">
        <v>89</v>
      </c>
      <c r="C10" s="105" t="s">
        <v>90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6"/>
      <c r="T10" s="106" t="s">
        <v>144</v>
      </c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 t="s">
        <v>172</v>
      </c>
      <c r="AK10" s="104"/>
      <c r="AL10" s="104"/>
      <c r="AM10" s="104"/>
      <c r="AN10" s="104"/>
      <c r="AO10" s="104"/>
      <c r="AP10" s="104"/>
      <c r="AQ10" s="104"/>
      <c r="AR10" s="104"/>
      <c r="AS10" s="114" t="s">
        <v>145</v>
      </c>
      <c r="AT10" s="11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6" t="s">
        <v>213</v>
      </c>
    </row>
    <row r="11" spans="1:56" ht="15" customHeight="1" x14ac:dyDescent="0.25">
      <c r="A11" s="258"/>
      <c r="B11" s="107" t="s">
        <v>95</v>
      </c>
      <c r="C11" s="108" t="s">
        <v>152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9"/>
      <c r="V11" s="109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15"/>
      <c r="AT11" s="116"/>
      <c r="AU11" s="109"/>
      <c r="AV11" s="109"/>
      <c r="AW11" s="109"/>
      <c r="AX11" s="109"/>
      <c r="AY11" s="109"/>
      <c r="AZ11" s="109"/>
      <c r="BA11" s="109"/>
      <c r="BB11" s="109"/>
      <c r="BC11" s="109"/>
      <c r="BD11" s="106"/>
    </row>
    <row r="12" spans="1:56" s="1" customFormat="1" ht="15" customHeight="1" x14ac:dyDescent="0.25">
      <c r="A12" s="258"/>
      <c r="B12" s="107" t="s">
        <v>101</v>
      </c>
      <c r="C12" s="108" t="s">
        <v>153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9"/>
      <c r="V12" s="109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16"/>
      <c r="AU12" s="109"/>
      <c r="AV12" s="109"/>
      <c r="AW12" s="109"/>
      <c r="AX12" s="109"/>
      <c r="AY12" s="109"/>
      <c r="AZ12" s="109"/>
      <c r="BA12" s="109"/>
      <c r="BB12" s="109"/>
      <c r="BC12" s="109"/>
      <c r="BD12" s="106"/>
    </row>
    <row r="13" spans="1:56" s="1" customFormat="1" ht="15" customHeight="1" x14ac:dyDescent="0.25">
      <c r="A13" s="258"/>
      <c r="B13" s="107" t="s">
        <v>102</v>
      </c>
      <c r="C13" s="108" t="s">
        <v>202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9"/>
      <c r="V13" s="109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 t="s">
        <v>138</v>
      </c>
      <c r="AK13" s="107"/>
      <c r="AL13" s="107"/>
      <c r="AM13" s="107"/>
      <c r="AN13" s="107"/>
      <c r="AO13" s="107"/>
      <c r="AP13" s="107"/>
      <c r="AQ13" s="107"/>
      <c r="AR13" s="107"/>
      <c r="AS13" s="107"/>
      <c r="AT13" s="116"/>
      <c r="AU13" s="109"/>
      <c r="AV13" s="109"/>
      <c r="AW13" s="109"/>
      <c r="AX13" s="109"/>
      <c r="AY13" s="109"/>
      <c r="AZ13" s="109"/>
      <c r="BA13" s="109"/>
      <c r="BB13" s="109"/>
      <c r="BC13" s="109"/>
      <c r="BD13" s="106" t="s">
        <v>172</v>
      </c>
    </row>
    <row r="14" spans="1:56" x14ac:dyDescent="0.25">
      <c r="A14" s="258"/>
      <c r="B14" s="107" t="s">
        <v>103</v>
      </c>
      <c r="C14" s="108" t="s">
        <v>154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9"/>
      <c r="V14" s="109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16"/>
      <c r="AU14" s="109"/>
      <c r="AV14" s="109"/>
      <c r="AW14" s="109"/>
      <c r="AX14" s="109"/>
      <c r="AY14" s="109"/>
      <c r="AZ14" s="109"/>
      <c r="BA14" s="109"/>
      <c r="BB14" s="109"/>
      <c r="BC14" s="109"/>
      <c r="BD14" s="106"/>
    </row>
    <row r="15" spans="1:56" x14ac:dyDescent="0.25">
      <c r="A15" s="258"/>
      <c r="B15" s="107" t="s">
        <v>104</v>
      </c>
      <c r="C15" s="108" t="s">
        <v>155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9"/>
      <c r="V15" s="109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16"/>
      <c r="AU15" s="109"/>
      <c r="AV15" s="109"/>
      <c r="AW15" s="109"/>
      <c r="AX15" s="109"/>
      <c r="AY15" s="109"/>
      <c r="AZ15" s="109"/>
      <c r="BA15" s="109"/>
      <c r="BB15" s="109"/>
      <c r="BC15" s="109"/>
      <c r="BD15" s="106"/>
    </row>
    <row r="16" spans="1:56" x14ac:dyDescent="0.25">
      <c r="A16" s="258"/>
      <c r="B16" s="107" t="s">
        <v>105</v>
      </c>
      <c r="C16" s="110" t="s">
        <v>195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 t="s">
        <v>137</v>
      </c>
      <c r="U16" s="109"/>
      <c r="V16" s="109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 t="s">
        <v>137</v>
      </c>
      <c r="AT16" s="116"/>
      <c r="AU16" s="109"/>
      <c r="AV16" s="109"/>
      <c r="AW16" s="109"/>
      <c r="AX16" s="109"/>
      <c r="AY16" s="109"/>
      <c r="AZ16" s="109"/>
      <c r="BA16" s="109"/>
      <c r="BB16" s="109"/>
      <c r="BC16" s="109"/>
      <c r="BD16" s="106" t="s">
        <v>147</v>
      </c>
    </row>
    <row r="17" spans="1:56" ht="30" x14ac:dyDescent="0.25">
      <c r="A17" s="258"/>
      <c r="B17" s="107" t="s">
        <v>106</v>
      </c>
      <c r="C17" s="154" t="s">
        <v>203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9"/>
      <c r="V17" s="109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 t="s">
        <v>138</v>
      </c>
      <c r="AT17" s="116"/>
      <c r="AU17" s="109"/>
      <c r="AV17" s="109"/>
      <c r="AW17" s="109"/>
      <c r="AX17" s="109"/>
      <c r="AY17" s="109"/>
      <c r="AZ17" s="109"/>
      <c r="BA17" s="109"/>
      <c r="BB17" s="109"/>
      <c r="BC17" s="109"/>
      <c r="BD17" s="106" t="s">
        <v>172</v>
      </c>
    </row>
    <row r="18" spans="1:56" x14ac:dyDescent="0.25">
      <c r="A18" s="258"/>
      <c r="B18" s="107" t="s">
        <v>107</v>
      </c>
      <c r="C18" s="108" t="s">
        <v>196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9"/>
      <c r="V18" s="109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/>
      <c r="AU18" s="109"/>
      <c r="AV18" s="109"/>
      <c r="AW18" s="109"/>
      <c r="AX18" s="109"/>
      <c r="AY18" s="109"/>
      <c r="AZ18" s="109"/>
      <c r="BA18" s="109"/>
      <c r="BB18" s="109"/>
      <c r="BC18" s="109"/>
      <c r="BD18" s="106"/>
    </row>
    <row r="19" spans="1:56" ht="30" customHeight="1" x14ac:dyDescent="0.25">
      <c r="A19" s="258"/>
      <c r="B19" s="107" t="s">
        <v>108</v>
      </c>
      <c r="C19" s="111" t="s">
        <v>204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9"/>
      <c r="V19" s="109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16"/>
      <c r="AU19" s="109"/>
      <c r="AV19" s="109"/>
      <c r="AW19" s="109"/>
      <c r="AX19" s="109"/>
      <c r="AY19" s="109"/>
      <c r="AZ19" s="109"/>
      <c r="BA19" s="109"/>
      <c r="BB19" s="109"/>
      <c r="BC19" s="109"/>
      <c r="BD19" s="106"/>
    </row>
    <row r="20" spans="1:56" s="1" customFormat="1" x14ac:dyDescent="0.25">
      <c r="A20" s="258"/>
      <c r="B20" s="107" t="s">
        <v>117</v>
      </c>
      <c r="C20" s="111" t="s">
        <v>205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 t="s">
        <v>138</v>
      </c>
      <c r="U20" s="109"/>
      <c r="V20" s="109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16"/>
      <c r="AU20" s="109"/>
      <c r="AV20" s="109"/>
      <c r="AW20" s="109"/>
      <c r="AX20" s="109"/>
      <c r="AY20" s="109"/>
      <c r="AZ20" s="109"/>
      <c r="BA20" s="109"/>
      <c r="BB20" s="109"/>
      <c r="BC20" s="109"/>
      <c r="BD20" s="106" t="s">
        <v>114</v>
      </c>
    </row>
    <row r="21" spans="1:56" ht="15" customHeight="1" x14ac:dyDescent="0.25">
      <c r="A21" s="258"/>
      <c r="B21" s="107" t="s">
        <v>119</v>
      </c>
      <c r="C21" s="111" t="s">
        <v>198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9"/>
      <c r="V21" s="109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12"/>
      <c r="AT21" s="116"/>
      <c r="AU21" s="109"/>
      <c r="AV21" s="109"/>
      <c r="AW21" s="109"/>
      <c r="AX21" s="109"/>
      <c r="AY21" s="109"/>
      <c r="AZ21" s="109"/>
      <c r="BA21" s="109"/>
      <c r="BB21" s="109"/>
      <c r="BC21" s="109"/>
      <c r="BD21" s="106"/>
    </row>
    <row r="22" spans="1:56" s="1" customFormat="1" ht="15" customHeight="1" x14ac:dyDescent="0.25">
      <c r="A22" s="258"/>
      <c r="B22" s="107" t="s">
        <v>183</v>
      </c>
      <c r="C22" s="111" t="s">
        <v>184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9"/>
      <c r="V22" s="109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12" t="s">
        <v>138</v>
      </c>
      <c r="AT22" s="116"/>
      <c r="AU22" s="109"/>
      <c r="AV22" s="109"/>
      <c r="AW22" s="109"/>
      <c r="AX22" s="109"/>
      <c r="AY22" s="109"/>
      <c r="AZ22" s="109"/>
      <c r="BA22" s="109"/>
      <c r="BB22" s="109"/>
      <c r="BC22" s="109"/>
      <c r="BD22" s="106" t="s">
        <v>172</v>
      </c>
    </row>
    <row r="23" spans="1:56" s="36" customFormat="1" ht="32.25" customHeight="1" x14ac:dyDescent="0.25">
      <c r="A23" s="258"/>
      <c r="B23" s="104" t="s">
        <v>96</v>
      </c>
      <c r="C23" s="137" t="s">
        <v>91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14"/>
      <c r="AT23" s="11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6"/>
    </row>
    <row r="24" spans="1:56" x14ac:dyDescent="0.25">
      <c r="A24" s="258"/>
      <c r="B24" s="107" t="s">
        <v>92</v>
      </c>
      <c r="C24" s="111" t="s">
        <v>206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9"/>
      <c r="V24" s="109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/>
      <c r="AU24" s="109"/>
      <c r="AV24" s="109"/>
      <c r="AW24" s="109"/>
      <c r="AX24" s="109"/>
      <c r="AY24" s="109"/>
      <c r="AZ24" s="109"/>
      <c r="BA24" s="109"/>
      <c r="BB24" s="109"/>
      <c r="BC24" s="109"/>
      <c r="BD24" s="106"/>
    </row>
    <row r="25" spans="1:56" x14ac:dyDescent="0.25">
      <c r="A25" s="258"/>
      <c r="B25" s="107" t="s">
        <v>118</v>
      </c>
      <c r="C25" s="111" t="s">
        <v>207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9"/>
      <c r="V25" s="109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16"/>
      <c r="AU25" s="109"/>
      <c r="AV25" s="109"/>
      <c r="AW25" s="109"/>
      <c r="AX25" s="109"/>
      <c r="AY25" s="109"/>
      <c r="AZ25" s="109"/>
      <c r="BA25" s="109"/>
      <c r="BB25" s="109"/>
      <c r="BC25" s="109"/>
      <c r="BD25" s="106"/>
    </row>
    <row r="26" spans="1:56" s="1" customFormat="1" x14ac:dyDescent="0.25">
      <c r="A26" s="258"/>
      <c r="B26" s="107" t="s">
        <v>187</v>
      </c>
      <c r="C26" s="111" t="s">
        <v>208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9"/>
      <c r="V26" s="109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16"/>
      <c r="AU26" s="109"/>
      <c r="AV26" s="109"/>
      <c r="AW26" s="109"/>
      <c r="AX26" s="109"/>
      <c r="AY26" s="109"/>
      <c r="AZ26" s="109"/>
      <c r="BA26" s="109"/>
      <c r="BB26" s="109"/>
      <c r="BC26" s="109"/>
      <c r="BD26" s="106"/>
    </row>
    <row r="27" spans="1:56" s="36" customFormat="1" x14ac:dyDescent="0.25">
      <c r="A27" s="258"/>
      <c r="B27" s="104" t="s">
        <v>93</v>
      </c>
      <c r="C27" s="137" t="s">
        <v>94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 t="s">
        <v>114</v>
      </c>
      <c r="AO27" s="104"/>
      <c r="AP27" s="104"/>
      <c r="AQ27" s="104"/>
      <c r="AR27" s="104"/>
      <c r="AS27" s="114" t="s">
        <v>114</v>
      </c>
      <c r="AT27" s="11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6" t="s">
        <v>114</v>
      </c>
    </row>
    <row r="28" spans="1:56" s="52" customFormat="1" x14ac:dyDescent="0.25">
      <c r="A28" s="258"/>
      <c r="B28" s="107" t="s">
        <v>171</v>
      </c>
      <c r="C28" s="111" t="s">
        <v>209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09"/>
      <c r="V28" s="109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7" t="s">
        <v>138</v>
      </c>
      <c r="AT28" s="116"/>
      <c r="AU28" s="109"/>
      <c r="AV28" s="109"/>
      <c r="AW28" s="109"/>
      <c r="AX28" s="109"/>
      <c r="AY28" s="109"/>
      <c r="AZ28" s="109"/>
      <c r="BA28" s="109"/>
      <c r="BB28" s="109"/>
      <c r="BC28" s="109"/>
      <c r="BD28" s="106" t="s">
        <v>114</v>
      </c>
    </row>
    <row r="29" spans="1:56" s="52" customFormat="1" ht="45" x14ac:dyDescent="0.25">
      <c r="A29" s="258"/>
      <c r="B29" s="107" t="s">
        <v>210</v>
      </c>
      <c r="C29" s="111" t="s">
        <v>211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U29" s="109"/>
      <c r="V29" s="109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 t="s">
        <v>138</v>
      </c>
      <c r="AO29" s="107"/>
      <c r="AP29" s="107"/>
      <c r="AQ29" s="107"/>
      <c r="AR29" s="107"/>
      <c r="AS29" s="115"/>
      <c r="AT29" s="116"/>
      <c r="AU29" s="109"/>
      <c r="AV29" s="109"/>
      <c r="AW29" s="109"/>
      <c r="AX29" s="109"/>
      <c r="AY29" s="109"/>
      <c r="AZ29" s="109"/>
      <c r="BA29" s="109"/>
      <c r="BB29" s="109"/>
      <c r="BC29" s="109"/>
      <c r="BD29" s="106"/>
    </row>
    <row r="30" spans="1:56" s="36" customFormat="1" x14ac:dyDescent="0.25">
      <c r="A30" s="258"/>
      <c r="B30" s="102" t="s">
        <v>64</v>
      </c>
      <c r="C30" s="138" t="s">
        <v>121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 t="s">
        <v>114</v>
      </c>
      <c r="S30" s="102"/>
      <c r="T30" s="102" t="s">
        <v>114</v>
      </c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18" t="s">
        <v>114</v>
      </c>
      <c r="AT30" s="118" t="s">
        <v>116</v>
      </c>
      <c r="AU30" s="102"/>
      <c r="AV30" s="102"/>
      <c r="AW30" s="102"/>
      <c r="AX30" s="102"/>
      <c r="AY30" s="102"/>
      <c r="AZ30" s="102"/>
      <c r="BA30" s="102"/>
      <c r="BB30" s="102"/>
      <c r="BC30" s="102"/>
      <c r="BD30" s="106" t="s">
        <v>148</v>
      </c>
    </row>
    <row r="31" spans="1:56" s="1" customFormat="1" x14ac:dyDescent="0.25">
      <c r="A31" s="258"/>
      <c r="B31" s="107" t="s">
        <v>65</v>
      </c>
      <c r="C31" s="111" t="s">
        <v>123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9"/>
      <c r="V31" s="109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5"/>
      <c r="AT31" s="116" t="s">
        <v>139</v>
      </c>
      <c r="AU31" s="109"/>
      <c r="AV31" s="109"/>
      <c r="AW31" s="109"/>
      <c r="AX31" s="109"/>
      <c r="AY31" s="109"/>
      <c r="AZ31" s="109"/>
      <c r="BA31" s="109"/>
      <c r="BB31" s="109"/>
      <c r="BC31" s="109"/>
      <c r="BD31" s="106" t="s">
        <v>116</v>
      </c>
    </row>
    <row r="32" spans="1:56" s="1" customFormat="1" x14ac:dyDescent="0.25">
      <c r="A32" s="258"/>
      <c r="B32" s="107" t="s">
        <v>72</v>
      </c>
      <c r="C32" s="111" t="s">
        <v>163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9"/>
      <c r="V32" s="109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5" t="s">
        <v>138</v>
      </c>
      <c r="AT32" s="116"/>
      <c r="AU32" s="109"/>
      <c r="AV32" s="109"/>
      <c r="AW32" s="109"/>
      <c r="AX32" s="109"/>
      <c r="AY32" s="109"/>
      <c r="AZ32" s="109"/>
      <c r="BA32" s="109"/>
      <c r="BB32" s="109"/>
      <c r="BC32" s="109"/>
      <c r="BD32" s="106" t="s">
        <v>114</v>
      </c>
    </row>
    <row r="33" spans="1:56" s="1" customFormat="1" ht="15.75" customHeight="1" x14ac:dyDescent="0.25">
      <c r="A33" s="258"/>
      <c r="B33" s="162" t="s">
        <v>97</v>
      </c>
      <c r="C33" s="163" t="s">
        <v>124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 t="s">
        <v>138</v>
      </c>
      <c r="U33" s="109"/>
      <c r="V33" s="109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15"/>
      <c r="AT33" s="116"/>
      <c r="AU33" s="109"/>
      <c r="AV33" s="109"/>
      <c r="AW33" s="109"/>
      <c r="AX33" s="109"/>
      <c r="AY33" s="109"/>
      <c r="AZ33" s="109"/>
      <c r="BA33" s="109"/>
      <c r="BB33" s="109"/>
      <c r="BC33" s="109"/>
      <c r="BD33" s="106" t="s">
        <v>114</v>
      </c>
    </row>
    <row r="34" spans="1:56" s="1" customFormat="1" ht="15.75" customHeight="1" x14ac:dyDescent="0.25">
      <c r="A34" s="258"/>
      <c r="B34" s="162" t="s">
        <v>162</v>
      </c>
      <c r="C34" s="163" t="s">
        <v>122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 t="s">
        <v>138</v>
      </c>
      <c r="S34" s="107"/>
      <c r="T34" s="107"/>
      <c r="U34" s="109"/>
      <c r="V34" s="109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15"/>
      <c r="AT34" s="116"/>
      <c r="AU34" s="109"/>
      <c r="AV34" s="109"/>
      <c r="AW34" s="109"/>
      <c r="AX34" s="109"/>
      <c r="AY34" s="109"/>
      <c r="AZ34" s="109"/>
      <c r="BA34" s="109"/>
      <c r="BB34" s="109"/>
      <c r="BC34" s="109"/>
      <c r="BD34" s="106" t="s">
        <v>114</v>
      </c>
    </row>
    <row r="35" spans="1:56" s="36" customFormat="1" x14ac:dyDescent="0.25">
      <c r="A35" s="258"/>
      <c r="B35" s="324" t="s">
        <v>77</v>
      </c>
      <c r="C35" s="324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 t="s">
        <v>172</v>
      </c>
      <c r="S35" s="136"/>
      <c r="T35" s="136" t="s">
        <v>145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 t="s">
        <v>172</v>
      </c>
      <c r="AO35" s="136"/>
      <c r="AP35" s="136"/>
      <c r="AQ35" s="136"/>
      <c r="AR35" s="136"/>
      <c r="AS35" s="136" t="s">
        <v>146</v>
      </c>
      <c r="AT35" s="136" t="s">
        <v>116</v>
      </c>
      <c r="AU35" s="136"/>
      <c r="AV35" s="136"/>
      <c r="AW35" s="136"/>
      <c r="AX35" s="136"/>
      <c r="AY35" s="136"/>
      <c r="AZ35" s="136"/>
      <c r="BA35" s="136"/>
      <c r="BB35" s="136"/>
      <c r="BC35" s="136"/>
      <c r="BD35" s="136" t="s">
        <v>215</v>
      </c>
    </row>
    <row r="36" spans="1:56" x14ac:dyDescent="0.25">
      <c r="BD36" s="1"/>
    </row>
    <row r="37" spans="1:56" x14ac:dyDescent="0.25">
      <c r="B37" s="23"/>
      <c r="C37" s="26"/>
    </row>
    <row r="38" spans="1:56" x14ac:dyDescent="0.25">
      <c r="B38" s="56"/>
      <c r="C38" s="18" t="s">
        <v>80</v>
      </c>
    </row>
    <row r="39" spans="1:56" x14ac:dyDescent="0.25">
      <c r="B39" s="85"/>
      <c r="C39" s="18" t="s">
        <v>81</v>
      </c>
    </row>
    <row r="41" spans="1:56" x14ac:dyDescent="0.25">
      <c r="B41" s="1"/>
      <c r="C41" s="1"/>
    </row>
    <row r="43" spans="1:56" x14ac:dyDescent="0.25">
      <c r="B43" s="1"/>
      <c r="C43" s="1"/>
    </row>
    <row r="45" spans="1:56" x14ac:dyDescent="0.25">
      <c r="B45" s="1"/>
      <c r="C45" s="1"/>
    </row>
    <row r="47" spans="1:56" x14ac:dyDescent="0.25">
      <c r="B47" s="1"/>
      <c r="C47" s="1"/>
    </row>
    <row r="49" spans="2:3" x14ac:dyDescent="0.25">
      <c r="B49" s="1"/>
      <c r="C49" s="1"/>
    </row>
    <row r="51" spans="2:3" x14ac:dyDescent="0.25">
      <c r="B51" s="1"/>
      <c r="C51" s="1"/>
    </row>
    <row r="53" spans="2:3" x14ac:dyDescent="0.25">
      <c r="B53" s="1"/>
      <c r="C53" s="1"/>
    </row>
    <row r="55" spans="2:3" x14ac:dyDescent="0.25">
      <c r="B55" s="1"/>
      <c r="C55" s="1"/>
    </row>
    <row r="57" spans="2:3" x14ac:dyDescent="0.25">
      <c r="B57" s="1"/>
      <c r="C57" s="1"/>
    </row>
    <row r="59" spans="2:3" x14ac:dyDescent="0.25">
      <c r="B59" s="1"/>
      <c r="C59" s="1"/>
    </row>
    <row r="61" spans="2:3" x14ac:dyDescent="0.25">
      <c r="B61" s="1"/>
      <c r="C61" s="1"/>
    </row>
    <row r="63" spans="2:3" x14ac:dyDescent="0.25">
      <c r="B63" s="1"/>
      <c r="C63" s="1"/>
    </row>
    <row r="65" spans="2:3" x14ac:dyDescent="0.25">
      <c r="B65" s="1"/>
      <c r="C65" s="1"/>
    </row>
    <row r="67" spans="2:3" x14ac:dyDescent="0.25">
      <c r="B67" s="1"/>
      <c r="C67" s="1"/>
    </row>
    <row r="69" spans="2:3" x14ac:dyDescent="0.25">
      <c r="B69" s="1"/>
      <c r="C69" s="1"/>
    </row>
    <row r="71" spans="2:3" x14ac:dyDescent="0.25">
      <c r="B71" s="1"/>
      <c r="C71" s="1"/>
    </row>
  </sheetData>
  <mergeCells count="34">
    <mergeCell ref="B35:C35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5"/>
    <mergeCell ref="Y3:Y4"/>
    <mergeCell ref="Z3:AB3"/>
    <mergeCell ref="AC3:AC4"/>
    <mergeCell ref="AD3:AG3"/>
    <mergeCell ref="AH3:AH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  <colBreaks count="1" manualBreakCount="1">
    <brk id="2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view="pageBreakPreview" topLeftCell="B1" zoomScaleNormal="90" zoomScaleSheetLayoutView="100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AD46" sqref="AB45:AD46"/>
    </sheetView>
  </sheetViews>
  <sheetFormatPr defaultRowHeight="15" x14ac:dyDescent="0.25"/>
  <cols>
    <col min="1" max="1" width="4.140625" customWidth="1"/>
    <col min="2" max="2" width="11.42578125" customWidth="1"/>
    <col min="3" max="3" width="54.5703125" customWidth="1"/>
    <col min="4" max="14" width="4.7109375" customWidth="1"/>
    <col min="15" max="15" width="6" customWidth="1"/>
    <col min="16" max="17" width="4.7109375" customWidth="1"/>
    <col min="18" max="18" width="7.140625" customWidth="1"/>
    <col min="19" max="19" width="5.5703125" customWidth="1"/>
    <col min="20" max="20" width="6.140625" customWidth="1"/>
    <col min="21" max="37" width="4.7109375" customWidth="1"/>
    <col min="38" max="38" width="5.28515625" customWidth="1"/>
    <col min="39" max="39" width="7.85546875" customWidth="1"/>
    <col min="40" max="41" width="7" customWidth="1"/>
    <col min="42" max="42" width="4.7109375" customWidth="1"/>
    <col min="43" max="43" width="5.42578125" customWidth="1"/>
    <col min="44" max="55" width="4.7109375" customWidth="1"/>
    <col min="56" max="56" width="14" customWidth="1"/>
  </cols>
  <sheetData>
    <row r="1" spans="1:56" s="4" customFormat="1" ht="15" customHeight="1" x14ac:dyDescent="0.25">
      <c r="A1" s="258" t="s">
        <v>1</v>
      </c>
      <c r="B1" s="326" t="s">
        <v>2</v>
      </c>
      <c r="C1" s="331" t="s">
        <v>3</v>
      </c>
      <c r="D1" s="268" t="s">
        <v>5</v>
      </c>
      <c r="E1" s="268"/>
      <c r="F1" s="268"/>
      <c r="G1" s="268"/>
      <c r="H1" s="258" t="s">
        <v>6</v>
      </c>
      <c r="I1" s="268" t="s">
        <v>7</v>
      </c>
      <c r="J1" s="268"/>
      <c r="K1" s="268"/>
      <c r="L1" s="258" t="s">
        <v>8</v>
      </c>
      <c r="M1" s="268" t="s">
        <v>9</v>
      </c>
      <c r="N1" s="268"/>
      <c r="O1" s="268"/>
      <c r="P1" s="268"/>
      <c r="Q1" s="268" t="s">
        <v>10</v>
      </c>
      <c r="R1" s="268"/>
      <c r="S1" s="268"/>
      <c r="T1" s="268"/>
      <c r="U1" s="326" t="s">
        <v>11</v>
      </c>
      <c r="V1" s="268" t="s">
        <v>12</v>
      </c>
      <c r="W1" s="268"/>
      <c r="X1" s="268"/>
      <c r="Y1" s="326" t="s">
        <v>13</v>
      </c>
      <c r="Z1" s="268" t="s">
        <v>14</v>
      </c>
      <c r="AA1" s="268"/>
      <c r="AB1" s="268"/>
      <c r="AC1" s="326" t="s">
        <v>15</v>
      </c>
      <c r="AD1" s="268" t="s">
        <v>16</v>
      </c>
      <c r="AE1" s="268"/>
      <c r="AF1" s="268"/>
      <c r="AG1" s="268"/>
      <c r="AH1" s="326" t="s">
        <v>17</v>
      </c>
      <c r="AI1" s="268" t="s">
        <v>18</v>
      </c>
      <c r="AJ1" s="268"/>
      <c r="AK1" s="268"/>
      <c r="AL1" s="326" t="s">
        <v>19</v>
      </c>
      <c r="AM1" s="275" t="s">
        <v>20</v>
      </c>
      <c r="AN1" s="276"/>
      <c r="AO1" s="276"/>
      <c r="AP1" s="277"/>
      <c r="AQ1" s="275" t="s">
        <v>21</v>
      </c>
      <c r="AR1" s="276"/>
      <c r="AS1" s="276"/>
      <c r="AT1" s="277"/>
      <c r="AU1" s="326" t="s">
        <v>22</v>
      </c>
      <c r="AV1" s="268" t="s">
        <v>23</v>
      </c>
      <c r="AW1" s="268"/>
      <c r="AX1" s="268"/>
      <c r="AY1" s="328" t="s">
        <v>24</v>
      </c>
      <c r="AZ1" s="268" t="s">
        <v>25</v>
      </c>
      <c r="BA1" s="268"/>
      <c r="BB1" s="268"/>
      <c r="BC1" s="268"/>
      <c r="BD1" s="274" t="s">
        <v>76</v>
      </c>
    </row>
    <row r="2" spans="1:56" s="4" customFormat="1" ht="56.25" customHeight="1" x14ac:dyDescent="0.25">
      <c r="A2" s="258"/>
      <c r="B2" s="330"/>
      <c r="C2" s="332"/>
      <c r="D2" s="183" t="s">
        <v>36</v>
      </c>
      <c r="E2" s="183" t="s">
        <v>37</v>
      </c>
      <c r="F2" s="5" t="s">
        <v>27</v>
      </c>
      <c r="G2" s="5" t="s">
        <v>28</v>
      </c>
      <c r="H2" s="258"/>
      <c r="I2" s="5" t="s">
        <v>29</v>
      </c>
      <c r="J2" s="5" t="s">
        <v>30</v>
      </c>
      <c r="K2" s="5" t="s">
        <v>31</v>
      </c>
      <c r="L2" s="258"/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5" t="s">
        <v>37</v>
      </c>
      <c r="S2" s="5" t="s">
        <v>27</v>
      </c>
      <c r="T2" s="5" t="s">
        <v>28</v>
      </c>
      <c r="U2" s="327"/>
      <c r="V2" s="5" t="s">
        <v>38</v>
      </c>
      <c r="W2" s="5" t="s">
        <v>39</v>
      </c>
      <c r="X2" s="5" t="s">
        <v>40</v>
      </c>
      <c r="Y2" s="327"/>
      <c r="Z2" s="5" t="s">
        <v>41</v>
      </c>
      <c r="AA2" s="5" t="s">
        <v>42</v>
      </c>
      <c r="AB2" s="5" t="s">
        <v>43</v>
      </c>
      <c r="AC2" s="327"/>
      <c r="AD2" s="5" t="s">
        <v>41</v>
      </c>
      <c r="AE2" s="5" t="s">
        <v>42</v>
      </c>
      <c r="AF2" s="5" t="s">
        <v>43</v>
      </c>
      <c r="AG2" s="5" t="s">
        <v>44</v>
      </c>
      <c r="AH2" s="327"/>
      <c r="AI2" s="5" t="s">
        <v>29</v>
      </c>
      <c r="AJ2" s="5" t="s">
        <v>30</v>
      </c>
      <c r="AK2" s="5" t="s">
        <v>31</v>
      </c>
      <c r="AL2" s="327"/>
      <c r="AM2" s="5" t="s">
        <v>45</v>
      </c>
      <c r="AN2" s="5" t="s">
        <v>46</v>
      </c>
      <c r="AO2" s="5" t="s">
        <v>47</v>
      </c>
      <c r="AP2" s="5" t="s">
        <v>48</v>
      </c>
      <c r="AQ2" s="5" t="s">
        <v>36</v>
      </c>
      <c r="AR2" s="5" t="s">
        <v>37</v>
      </c>
      <c r="AS2" s="5" t="s">
        <v>27</v>
      </c>
      <c r="AT2" s="5" t="s">
        <v>28</v>
      </c>
      <c r="AU2" s="327"/>
      <c r="AV2" s="5" t="s">
        <v>29</v>
      </c>
      <c r="AW2" s="5" t="s">
        <v>30</v>
      </c>
      <c r="AX2" s="5" t="s">
        <v>31</v>
      </c>
      <c r="AY2" s="329"/>
      <c r="AZ2" s="5" t="s">
        <v>32</v>
      </c>
      <c r="BA2" s="5" t="s">
        <v>33</v>
      </c>
      <c r="BB2" s="5" t="s">
        <v>34</v>
      </c>
      <c r="BC2" s="5" t="s">
        <v>49</v>
      </c>
      <c r="BD2" s="274"/>
    </row>
    <row r="3" spans="1:56" s="4" customFormat="1" x14ac:dyDescent="0.25">
      <c r="A3" s="258"/>
      <c r="B3" s="330"/>
      <c r="C3" s="332"/>
      <c r="D3" s="275" t="s">
        <v>50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5" t="s">
        <v>51</v>
      </c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7"/>
      <c r="AQ3" s="275" t="s">
        <v>51</v>
      </c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7"/>
      <c r="BD3" s="274"/>
    </row>
    <row r="4" spans="1:56" s="4" customFormat="1" x14ac:dyDescent="0.25">
      <c r="A4" s="258"/>
      <c r="B4" s="330"/>
      <c r="C4" s="332"/>
      <c r="D4" s="19">
        <v>1</v>
      </c>
      <c r="E4" s="19">
        <v>2</v>
      </c>
      <c r="F4" s="19">
        <v>3</v>
      </c>
      <c r="G4" s="234">
        <v>4</v>
      </c>
      <c r="H4" s="234">
        <v>5</v>
      </c>
      <c r="I4" s="234">
        <v>6</v>
      </c>
      <c r="J4" s="234">
        <v>7</v>
      </c>
      <c r="K4" s="234">
        <v>8</v>
      </c>
      <c r="L4" s="234">
        <v>9</v>
      </c>
      <c r="M4" s="234">
        <v>10</v>
      </c>
      <c r="N4" s="234">
        <v>11</v>
      </c>
      <c r="O4" s="234">
        <v>12</v>
      </c>
      <c r="P4" s="234">
        <v>13</v>
      </c>
      <c r="Q4" s="234">
        <v>14</v>
      </c>
      <c r="R4" s="234">
        <v>15</v>
      </c>
      <c r="S4" s="234">
        <v>16</v>
      </c>
      <c r="T4" s="234">
        <v>17</v>
      </c>
      <c r="U4" s="19"/>
      <c r="V4" s="19"/>
      <c r="W4" s="19">
        <v>1</v>
      </c>
      <c r="X4" s="19">
        <v>2</v>
      </c>
      <c r="Y4" s="234">
        <v>3</v>
      </c>
      <c r="Z4" s="234">
        <v>4</v>
      </c>
      <c r="AA4" s="234">
        <v>5</v>
      </c>
      <c r="AB4" s="234">
        <v>6</v>
      </c>
      <c r="AC4" s="234">
        <v>7</v>
      </c>
      <c r="AD4" s="234">
        <v>8</v>
      </c>
      <c r="AE4" s="234">
        <v>9</v>
      </c>
      <c r="AF4" s="234">
        <v>10</v>
      </c>
      <c r="AG4" s="234">
        <v>11</v>
      </c>
      <c r="AH4" s="234">
        <v>12</v>
      </c>
      <c r="AI4" s="234">
        <v>13</v>
      </c>
      <c r="AJ4" s="234">
        <v>14</v>
      </c>
      <c r="AK4" s="234">
        <v>15</v>
      </c>
      <c r="AL4" s="234">
        <v>16</v>
      </c>
      <c r="AM4" s="234">
        <v>17</v>
      </c>
      <c r="AN4" s="234">
        <v>18</v>
      </c>
      <c r="AO4" s="234">
        <v>19</v>
      </c>
      <c r="AP4" s="234">
        <v>20</v>
      </c>
      <c r="AQ4" s="234">
        <v>21</v>
      </c>
      <c r="AR4" s="234">
        <v>22</v>
      </c>
      <c r="AS4" s="234">
        <v>23</v>
      </c>
      <c r="AT4" s="234">
        <v>24</v>
      </c>
      <c r="AU4" s="234">
        <v>25</v>
      </c>
      <c r="AV4" s="234">
        <v>26</v>
      </c>
      <c r="AW4" s="234">
        <v>27</v>
      </c>
      <c r="AX4" s="234">
        <v>28</v>
      </c>
      <c r="AY4" s="234">
        <v>29</v>
      </c>
      <c r="AZ4" s="234">
        <v>30</v>
      </c>
      <c r="BA4" s="234">
        <v>31</v>
      </c>
      <c r="BB4" s="234">
        <v>32</v>
      </c>
      <c r="BC4" s="234">
        <v>33</v>
      </c>
      <c r="BD4" s="274"/>
    </row>
    <row r="5" spans="1:56" s="4" customFormat="1" x14ac:dyDescent="0.25">
      <c r="A5" s="258"/>
      <c r="B5" s="330"/>
      <c r="C5" s="332"/>
      <c r="D5" s="275" t="s">
        <v>52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275" t="s">
        <v>52</v>
      </c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 t="s">
        <v>52</v>
      </c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7"/>
      <c r="BD5" s="274"/>
    </row>
    <row r="6" spans="1:56" s="4" customFormat="1" x14ac:dyDescent="0.25">
      <c r="A6" s="258"/>
      <c r="B6" s="327"/>
      <c r="C6" s="333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9">
        <v>6</v>
      </c>
      <c r="J6" s="19">
        <v>7</v>
      </c>
      <c r="K6" s="19">
        <v>8</v>
      </c>
      <c r="L6" s="19">
        <v>9</v>
      </c>
      <c r="M6" s="19">
        <v>10</v>
      </c>
      <c r="N6" s="19">
        <v>11</v>
      </c>
      <c r="O6" s="19">
        <v>12</v>
      </c>
      <c r="P6" s="19">
        <v>13</v>
      </c>
      <c r="Q6" s="19">
        <v>14</v>
      </c>
      <c r="R6" s="19">
        <v>15</v>
      </c>
      <c r="S6" s="19">
        <v>16</v>
      </c>
      <c r="T6" s="19">
        <v>17</v>
      </c>
      <c r="U6" s="19">
        <v>18</v>
      </c>
      <c r="V6" s="19">
        <v>19</v>
      </c>
      <c r="W6" s="19">
        <v>20</v>
      </c>
      <c r="X6" s="19">
        <v>21</v>
      </c>
      <c r="Y6" s="19">
        <v>22</v>
      </c>
      <c r="Z6" s="19">
        <v>23</v>
      </c>
      <c r="AA6" s="19">
        <v>24</v>
      </c>
      <c r="AB6" s="19">
        <v>25</v>
      </c>
      <c r="AC6" s="19">
        <v>26</v>
      </c>
      <c r="AD6" s="19">
        <v>27</v>
      </c>
      <c r="AE6" s="19">
        <v>28</v>
      </c>
      <c r="AF6" s="19">
        <v>29</v>
      </c>
      <c r="AG6" s="19">
        <v>30</v>
      </c>
      <c r="AH6" s="19">
        <v>31</v>
      </c>
      <c r="AI6" s="19">
        <v>32</v>
      </c>
      <c r="AJ6" s="19">
        <v>33</v>
      </c>
      <c r="AK6" s="19">
        <v>34</v>
      </c>
      <c r="AL6" s="19">
        <v>35</v>
      </c>
      <c r="AM6" s="19">
        <v>36</v>
      </c>
      <c r="AN6" s="19">
        <v>37</v>
      </c>
      <c r="AO6" s="19">
        <v>38</v>
      </c>
      <c r="AP6" s="19">
        <v>39</v>
      </c>
      <c r="AQ6" s="19">
        <v>40</v>
      </c>
      <c r="AR6" s="19">
        <v>41</v>
      </c>
      <c r="AS6" s="19">
        <v>42</v>
      </c>
      <c r="AT6" s="19">
        <v>43</v>
      </c>
      <c r="AU6" s="19">
        <v>44</v>
      </c>
      <c r="AV6" s="19">
        <v>45</v>
      </c>
      <c r="AW6" s="19">
        <v>46</v>
      </c>
      <c r="AX6" s="19">
        <v>47</v>
      </c>
      <c r="AY6" s="19">
        <v>48</v>
      </c>
      <c r="AZ6" s="19">
        <v>49</v>
      </c>
      <c r="BA6" s="19">
        <v>50</v>
      </c>
      <c r="BB6" s="19">
        <v>51</v>
      </c>
      <c r="BC6" s="19">
        <v>52</v>
      </c>
      <c r="BD6" s="274"/>
    </row>
    <row r="7" spans="1:56" s="36" customFormat="1" x14ac:dyDescent="0.25">
      <c r="A7" s="325" t="s">
        <v>60</v>
      </c>
      <c r="B7" s="119" t="s">
        <v>54</v>
      </c>
      <c r="C7" s="120" t="s">
        <v>88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 t="s">
        <v>142</v>
      </c>
      <c r="T7" s="119" t="s">
        <v>116</v>
      </c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 t="s">
        <v>143</v>
      </c>
      <c r="AN7" s="119"/>
      <c r="AO7" s="119"/>
      <c r="AP7" s="119"/>
      <c r="AQ7" s="119"/>
      <c r="AR7" s="119"/>
      <c r="AS7" s="119"/>
      <c r="AT7" s="119" t="s">
        <v>116</v>
      </c>
      <c r="AU7" s="119"/>
      <c r="AV7" s="119"/>
      <c r="AW7" s="119"/>
      <c r="AX7" s="119"/>
      <c r="AY7" s="119"/>
      <c r="AZ7" s="119"/>
      <c r="BA7" s="119"/>
      <c r="BB7" s="119"/>
      <c r="BC7" s="119"/>
      <c r="BD7" s="102" t="s">
        <v>220</v>
      </c>
    </row>
    <row r="8" spans="1:56" s="36" customFormat="1" x14ac:dyDescent="0.25">
      <c r="A8" s="325"/>
      <c r="B8" s="104" t="s">
        <v>89</v>
      </c>
      <c r="C8" s="121" t="s">
        <v>90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 t="s">
        <v>143</v>
      </c>
      <c r="T8" s="104" t="s">
        <v>116</v>
      </c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 t="s">
        <v>112</v>
      </c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 t="s">
        <v>149</v>
      </c>
    </row>
    <row r="9" spans="1:56" s="70" customFormat="1" x14ac:dyDescent="0.25">
      <c r="A9" s="325"/>
      <c r="B9" s="112" t="s">
        <v>95</v>
      </c>
      <c r="C9" s="122" t="s">
        <v>152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214" t="s">
        <v>139</v>
      </c>
      <c r="U9" s="109"/>
      <c r="V9" s="109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45"/>
      <c r="AO9" s="145"/>
      <c r="AP9" s="145"/>
      <c r="AQ9" s="145"/>
      <c r="AR9" s="145"/>
      <c r="AS9" s="145"/>
      <c r="AT9" s="124"/>
      <c r="AU9" s="109"/>
      <c r="AV9" s="109"/>
      <c r="AW9" s="109"/>
      <c r="AX9" s="109"/>
      <c r="AY9" s="109"/>
      <c r="AZ9" s="109"/>
      <c r="BA9" s="109"/>
      <c r="BB9" s="109"/>
      <c r="BC9" s="109"/>
      <c r="BD9" s="104" t="s">
        <v>116</v>
      </c>
    </row>
    <row r="10" spans="1:56" s="70" customFormat="1" x14ac:dyDescent="0.25">
      <c r="A10" s="325"/>
      <c r="B10" s="112" t="s">
        <v>101</v>
      </c>
      <c r="C10" s="125" t="s">
        <v>153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214"/>
      <c r="U10" s="109"/>
      <c r="V10" s="109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 t="s">
        <v>138</v>
      </c>
      <c r="AN10" s="145"/>
      <c r="AO10" s="145"/>
      <c r="AP10" s="145"/>
      <c r="AQ10" s="145"/>
      <c r="AR10" s="145"/>
      <c r="AS10" s="145"/>
      <c r="AT10" s="124"/>
      <c r="AU10" s="109"/>
      <c r="AV10" s="109"/>
      <c r="AW10" s="109"/>
      <c r="AX10" s="109"/>
      <c r="AY10" s="109"/>
      <c r="AZ10" s="109"/>
      <c r="BA10" s="109"/>
      <c r="BB10" s="109"/>
      <c r="BC10" s="109"/>
      <c r="BD10" s="104" t="s">
        <v>114</v>
      </c>
    </row>
    <row r="11" spans="1:56" s="70" customFormat="1" x14ac:dyDescent="0.25">
      <c r="A11" s="325"/>
      <c r="B11" s="112" t="s">
        <v>103</v>
      </c>
      <c r="C11" s="125" t="s">
        <v>154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 t="s">
        <v>138</v>
      </c>
      <c r="T11" s="214"/>
      <c r="U11" s="109"/>
      <c r="V11" s="109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45"/>
      <c r="AO11" s="145"/>
      <c r="AP11" s="145"/>
      <c r="AQ11" s="145"/>
      <c r="AR11" s="145"/>
      <c r="AS11" s="145"/>
      <c r="AT11" s="124"/>
      <c r="AU11" s="109"/>
      <c r="AV11" s="109"/>
      <c r="AW11" s="109"/>
      <c r="AX11" s="109"/>
      <c r="AY11" s="109"/>
      <c r="AZ11" s="109"/>
      <c r="BA11" s="109"/>
      <c r="BB11" s="109"/>
      <c r="BC11" s="109"/>
      <c r="BD11" s="104" t="s">
        <v>114</v>
      </c>
    </row>
    <row r="12" spans="1:56" s="70" customFormat="1" x14ac:dyDescent="0.25">
      <c r="A12" s="325"/>
      <c r="B12" s="112" t="s">
        <v>104</v>
      </c>
      <c r="C12" s="125" t="s">
        <v>155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 t="s">
        <v>138</v>
      </c>
      <c r="T12" s="214"/>
      <c r="U12" s="109"/>
      <c r="V12" s="109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45"/>
      <c r="AO12" s="145"/>
      <c r="AP12" s="145"/>
      <c r="AQ12" s="145"/>
      <c r="AR12" s="145"/>
      <c r="AS12" s="145"/>
      <c r="AT12" s="124"/>
      <c r="AU12" s="109"/>
      <c r="AV12" s="109"/>
      <c r="AW12" s="109"/>
      <c r="AX12" s="109"/>
      <c r="AY12" s="109"/>
      <c r="AZ12" s="109"/>
      <c r="BA12" s="109"/>
      <c r="BB12" s="109"/>
      <c r="BC12" s="109"/>
      <c r="BD12" s="104" t="s">
        <v>114</v>
      </c>
    </row>
    <row r="13" spans="1:56" s="70" customFormat="1" x14ac:dyDescent="0.25">
      <c r="A13" s="325"/>
      <c r="B13" s="112" t="s">
        <v>105</v>
      </c>
      <c r="C13" s="125" t="s">
        <v>156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 t="s">
        <v>138</v>
      </c>
      <c r="T13" s="214"/>
      <c r="U13" s="109"/>
      <c r="V13" s="109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45"/>
      <c r="AO13" s="145"/>
      <c r="AP13" s="145"/>
      <c r="AQ13" s="145"/>
      <c r="AR13" s="145"/>
      <c r="AS13" s="145"/>
      <c r="AT13" s="124"/>
      <c r="AU13" s="109"/>
      <c r="AV13" s="109"/>
      <c r="AW13" s="109"/>
      <c r="AX13" s="109"/>
      <c r="AY13" s="109"/>
      <c r="AZ13" s="109"/>
      <c r="BA13" s="109"/>
      <c r="BB13" s="109"/>
      <c r="BC13" s="109"/>
      <c r="BD13" s="104" t="s">
        <v>114</v>
      </c>
    </row>
    <row r="14" spans="1:56" s="70" customFormat="1" x14ac:dyDescent="0.25">
      <c r="A14" s="325"/>
      <c r="B14" s="112" t="s">
        <v>107</v>
      </c>
      <c r="C14" s="125" t="s">
        <v>181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214"/>
      <c r="U14" s="109"/>
      <c r="V14" s="109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 t="s">
        <v>138</v>
      </c>
      <c r="AN14" s="145"/>
      <c r="AO14" s="145"/>
      <c r="AP14" s="145"/>
      <c r="AQ14" s="145"/>
      <c r="AR14" s="145"/>
      <c r="AS14" s="145"/>
      <c r="AT14" s="124"/>
      <c r="AU14" s="109"/>
      <c r="AV14" s="109"/>
      <c r="AW14" s="109"/>
      <c r="AX14" s="109"/>
      <c r="AY14" s="109"/>
      <c r="AZ14" s="109"/>
      <c r="BA14" s="109"/>
      <c r="BB14" s="109"/>
      <c r="BC14" s="109"/>
      <c r="BD14" s="104" t="s">
        <v>114</v>
      </c>
    </row>
    <row r="15" spans="1:56" s="70" customFormat="1" x14ac:dyDescent="0.25">
      <c r="A15" s="325"/>
      <c r="B15" s="112" t="s">
        <v>108</v>
      </c>
      <c r="C15" s="125" t="s">
        <v>197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214"/>
      <c r="U15" s="109"/>
      <c r="V15" s="109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 t="s">
        <v>138</v>
      </c>
      <c r="AN15" s="145"/>
      <c r="AO15" s="145"/>
      <c r="AP15" s="145"/>
      <c r="AQ15" s="145"/>
      <c r="AR15" s="145"/>
      <c r="AS15" s="145"/>
      <c r="AT15" s="124"/>
      <c r="AU15" s="109"/>
      <c r="AV15" s="109"/>
      <c r="AW15" s="109"/>
      <c r="AX15" s="109"/>
      <c r="AY15" s="109"/>
      <c r="AZ15" s="109"/>
      <c r="BA15" s="109"/>
      <c r="BB15" s="109"/>
      <c r="BC15" s="109"/>
      <c r="BD15" s="104" t="s">
        <v>114</v>
      </c>
    </row>
    <row r="16" spans="1:56" s="70" customFormat="1" x14ac:dyDescent="0.25">
      <c r="A16" s="325"/>
      <c r="B16" s="112" t="s">
        <v>119</v>
      </c>
      <c r="C16" s="125" t="s">
        <v>198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 t="s">
        <v>138</v>
      </c>
      <c r="T16" s="214"/>
      <c r="U16" s="109"/>
      <c r="V16" s="109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45"/>
      <c r="AO16" s="145"/>
      <c r="AP16" s="145"/>
      <c r="AQ16" s="145"/>
      <c r="AR16" s="145"/>
      <c r="AS16" s="145"/>
      <c r="AT16" s="124"/>
      <c r="AU16" s="109"/>
      <c r="AV16" s="109"/>
      <c r="AW16" s="109"/>
      <c r="AX16" s="109"/>
      <c r="AY16" s="109"/>
      <c r="AZ16" s="109"/>
      <c r="BA16" s="109"/>
      <c r="BB16" s="109"/>
      <c r="BC16" s="109"/>
      <c r="BD16" s="104" t="s">
        <v>114</v>
      </c>
    </row>
    <row r="17" spans="1:56" s="36" customFormat="1" ht="28.5" x14ac:dyDescent="0.25">
      <c r="A17" s="325"/>
      <c r="B17" s="161" t="s">
        <v>96</v>
      </c>
      <c r="C17" s="126" t="s">
        <v>91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 t="s">
        <v>114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 t="s">
        <v>113</v>
      </c>
      <c r="AU17" s="104"/>
      <c r="AV17" s="104"/>
      <c r="AW17" s="104"/>
      <c r="AX17" s="104"/>
      <c r="AY17" s="104"/>
      <c r="AZ17" s="104"/>
      <c r="BA17" s="104"/>
      <c r="BB17" s="104"/>
      <c r="BC17" s="104"/>
      <c r="BD17" s="104" t="s">
        <v>150</v>
      </c>
    </row>
    <row r="18" spans="1:56" s="52" customFormat="1" x14ac:dyDescent="0.25">
      <c r="A18" s="325"/>
      <c r="B18" s="152" t="s">
        <v>92</v>
      </c>
      <c r="C18" s="127" t="s">
        <v>206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215"/>
      <c r="U18" s="141"/>
      <c r="V18" s="141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46"/>
      <c r="AO18" s="146"/>
      <c r="AP18" s="146"/>
      <c r="AQ18" s="146"/>
      <c r="AR18" s="146"/>
      <c r="AS18" s="146"/>
      <c r="AT18" s="143" t="s">
        <v>139</v>
      </c>
      <c r="AU18" s="141"/>
      <c r="AV18" s="141"/>
      <c r="AW18" s="141"/>
      <c r="AX18" s="141"/>
      <c r="AY18" s="141"/>
      <c r="AZ18" s="141"/>
      <c r="BA18" s="141"/>
      <c r="BB18" s="141"/>
      <c r="BC18" s="141"/>
      <c r="BD18" s="104" t="s">
        <v>116</v>
      </c>
    </row>
    <row r="19" spans="1:56" s="52" customFormat="1" x14ac:dyDescent="0.25">
      <c r="A19" s="325"/>
      <c r="B19" s="152" t="s">
        <v>118</v>
      </c>
      <c r="C19" s="128" t="s">
        <v>216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 t="s">
        <v>138</v>
      </c>
      <c r="T19" s="215"/>
      <c r="U19" s="141"/>
      <c r="V19" s="141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46"/>
      <c r="AO19" s="146"/>
      <c r="AP19" s="146"/>
      <c r="AQ19" s="146"/>
      <c r="AR19" s="146"/>
      <c r="AS19" s="146"/>
      <c r="AT19" s="143"/>
      <c r="AU19" s="141"/>
      <c r="AV19" s="141"/>
      <c r="AW19" s="141"/>
      <c r="AX19" s="141"/>
      <c r="AY19" s="141"/>
      <c r="AZ19" s="141"/>
      <c r="BA19" s="141"/>
      <c r="BB19" s="141"/>
      <c r="BC19" s="141"/>
      <c r="BD19" s="104" t="s">
        <v>114</v>
      </c>
    </row>
    <row r="20" spans="1:56" s="71" customFormat="1" x14ac:dyDescent="0.25">
      <c r="A20" s="325"/>
      <c r="B20" s="152" t="s">
        <v>187</v>
      </c>
      <c r="C20" s="128" t="s">
        <v>208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214"/>
      <c r="U20" s="109"/>
      <c r="V20" s="109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45"/>
      <c r="AO20" s="145"/>
      <c r="AP20" s="145"/>
      <c r="AQ20" s="145"/>
      <c r="AR20" s="145"/>
      <c r="AS20" s="145"/>
      <c r="AT20" s="143" t="s">
        <v>139</v>
      </c>
      <c r="AU20" s="109"/>
      <c r="AV20" s="109"/>
      <c r="AW20" s="109"/>
      <c r="AX20" s="109"/>
      <c r="AY20" s="109"/>
      <c r="AZ20" s="109"/>
      <c r="BA20" s="109"/>
      <c r="BB20" s="109"/>
      <c r="BC20" s="109"/>
      <c r="BD20" s="104" t="s">
        <v>116</v>
      </c>
    </row>
    <row r="21" spans="1:56" s="36" customFormat="1" x14ac:dyDescent="0.25">
      <c r="A21" s="325"/>
      <c r="B21" s="104" t="s">
        <v>93</v>
      </c>
      <c r="C21" s="137" t="s">
        <v>94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 t="s">
        <v>114</v>
      </c>
      <c r="AN21" s="104"/>
      <c r="AO21" s="104"/>
      <c r="AP21" s="104"/>
      <c r="AQ21" s="104"/>
      <c r="AR21" s="104"/>
      <c r="AS21" s="114"/>
      <c r="AT21" s="11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6" t="s">
        <v>114</v>
      </c>
    </row>
    <row r="22" spans="1:56" s="52" customFormat="1" x14ac:dyDescent="0.25">
      <c r="A22" s="325"/>
      <c r="B22" s="107" t="s">
        <v>217</v>
      </c>
      <c r="C22" s="111" t="s">
        <v>218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09"/>
      <c r="V22" s="109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 t="s">
        <v>138</v>
      </c>
      <c r="AN22" s="113"/>
      <c r="AO22" s="113"/>
      <c r="AP22" s="113"/>
      <c r="AQ22" s="113"/>
      <c r="AR22" s="113"/>
      <c r="AS22" s="117"/>
      <c r="AT22" s="116"/>
      <c r="AU22" s="109"/>
      <c r="AV22" s="109"/>
      <c r="AW22" s="109"/>
      <c r="AX22" s="109"/>
      <c r="AY22" s="109"/>
      <c r="AZ22" s="109"/>
      <c r="BA22" s="109"/>
      <c r="BB22" s="109"/>
      <c r="BC22" s="109"/>
      <c r="BD22" s="106" t="s">
        <v>114</v>
      </c>
    </row>
    <row r="23" spans="1:56" s="36" customFormat="1" x14ac:dyDescent="0.25">
      <c r="A23" s="325"/>
      <c r="B23" s="119" t="s">
        <v>64</v>
      </c>
      <c r="C23" s="130" t="s">
        <v>121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 t="s">
        <v>219</v>
      </c>
      <c r="AN23" s="37"/>
      <c r="AO23" s="37"/>
      <c r="AP23" s="37"/>
      <c r="AQ23" s="37"/>
      <c r="AR23" s="37"/>
      <c r="AS23" s="37"/>
      <c r="AT23" s="131"/>
      <c r="AU23" s="119"/>
      <c r="AV23" s="119"/>
      <c r="AW23" s="119"/>
      <c r="AX23" s="119"/>
      <c r="AY23" s="119"/>
      <c r="AZ23" s="119"/>
      <c r="BA23" s="119"/>
      <c r="BB23" s="119"/>
      <c r="BC23" s="119"/>
      <c r="BD23" s="102" t="s">
        <v>221</v>
      </c>
    </row>
    <row r="24" spans="1:56" s="52" customFormat="1" x14ac:dyDescent="0.25">
      <c r="A24" s="325"/>
      <c r="B24" s="107" t="s">
        <v>67</v>
      </c>
      <c r="C24" s="132" t="s">
        <v>73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215"/>
      <c r="U24" s="141"/>
      <c r="V24" s="141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 t="s">
        <v>138</v>
      </c>
      <c r="AN24" s="147"/>
      <c r="AO24" s="147"/>
      <c r="AP24" s="147"/>
      <c r="AQ24" s="147"/>
      <c r="AR24" s="147"/>
      <c r="AS24" s="216"/>
      <c r="AT24" s="144"/>
      <c r="AU24" s="141"/>
      <c r="AV24" s="141"/>
      <c r="AW24" s="141"/>
      <c r="AX24" s="141"/>
      <c r="AY24" s="141"/>
      <c r="AZ24" s="141"/>
      <c r="BA24" s="141"/>
      <c r="BB24" s="141"/>
      <c r="BC24" s="141"/>
      <c r="BD24" s="104" t="s">
        <v>114</v>
      </c>
    </row>
    <row r="25" spans="1:56" s="70" customFormat="1" x14ac:dyDescent="0.25">
      <c r="A25" s="325"/>
      <c r="B25" s="107" t="s">
        <v>68</v>
      </c>
      <c r="C25" s="132" t="s">
        <v>61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214"/>
      <c r="U25" s="109"/>
      <c r="V25" s="109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 t="s">
        <v>137</v>
      </c>
      <c r="AN25" s="148"/>
      <c r="AO25" s="148"/>
      <c r="AP25" s="148"/>
      <c r="AQ25" s="148"/>
      <c r="AR25" s="148"/>
      <c r="AS25" s="145"/>
      <c r="AT25" s="124"/>
      <c r="AU25" s="109"/>
      <c r="AV25" s="109"/>
      <c r="AW25" s="109"/>
      <c r="AX25" s="109"/>
      <c r="AY25" s="109"/>
      <c r="AZ25" s="109"/>
      <c r="BA25" s="109"/>
      <c r="BB25" s="109"/>
      <c r="BC25" s="109"/>
      <c r="BD25" s="104" t="s">
        <v>176</v>
      </c>
    </row>
    <row r="26" spans="1:56" s="36" customFormat="1" ht="23.25" customHeight="1" x14ac:dyDescent="0.25">
      <c r="A26" s="325"/>
      <c r="B26" s="119" t="s">
        <v>62</v>
      </c>
      <c r="C26" s="129" t="s">
        <v>63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31"/>
      <c r="AT26" s="131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</row>
    <row r="27" spans="1:56" s="36" customFormat="1" ht="19.5" customHeight="1" x14ac:dyDescent="0.25">
      <c r="A27" s="325"/>
      <c r="B27" s="135" t="s">
        <v>98</v>
      </c>
      <c r="C27" s="137" t="s">
        <v>125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</row>
    <row r="28" spans="1:56" s="70" customFormat="1" x14ac:dyDescent="0.25">
      <c r="A28" s="325"/>
      <c r="B28" s="107" t="s">
        <v>133</v>
      </c>
      <c r="C28" s="133" t="s">
        <v>126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214"/>
      <c r="U28" s="109"/>
      <c r="V28" s="109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45"/>
      <c r="AO28" s="145"/>
      <c r="AP28" s="145"/>
      <c r="AQ28" s="145"/>
      <c r="AR28" s="145"/>
      <c r="AS28" s="217"/>
      <c r="AT28" s="116"/>
      <c r="AU28" s="109"/>
      <c r="AV28" s="109"/>
      <c r="AW28" s="109"/>
      <c r="AX28" s="109"/>
      <c r="AY28" s="109"/>
      <c r="AZ28" s="109"/>
      <c r="BA28" s="109"/>
      <c r="BB28" s="109"/>
      <c r="BC28" s="109"/>
      <c r="BD28" s="104"/>
    </row>
    <row r="29" spans="1:56" s="70" customFormat="1" x14ac:dyDescent="0.25">
      <c r="A29" s="325"/>
      <c r="B29" s="73" t="s">
        <v>99</v>
      </c>
      <c r="C29" s="74" t="s">
        <v>71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214"/>
      <c r="U29" s="109"/>
      <c r="V29" s="109"/>
      <c r="W29" s="112"/>
      <c r="X29" s="112"/>
      <c r="Y29" s="112"/>
      <c r="Z29" s="112"/>
      <c r="AA29" s="112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5"/>
      <c r="AO29" s="145"/>
      <c r="AP29" s="145"/>
      <c r="AQ29" s="145"/>
      <c r="AR29" s="145"/>
      <c r="AS29" s="217"/>
      <c r="AT29" s="116"/>
      <c r="AU29" s="109"/>
      <c r="AV29" s="109"/>
      <c r="AW29" s="109"/>
      <c r="AX29" s="109"/>
      <c r="AY29" s="109"/>
      <c r="AZ29" s="109"/>
      <c r="BA29" s="109"/>
      <c r="BB29" s="109"/>
      <c r="BC29" s="109"/>
      <c r="BD29" s="104"/>
    </row>
    <row r="30" spans="1:56" s="70" customFormat="1" x14ac:dyDescent="0.25">
      <c r="A30" s="325"/>
      <c r="B30" s="73" t="s">
        <v>111</v>
      </c>
      <c r="C30" s="74" t="s">
        <v>74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214"/>
      <c r="U30" s="109"/>
      <c r="V30" s="109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45"/>
      <c r="AO30" s="145"/>
      <c r="AP30" s="145"/>
      <c r="AQ30" s="145"/>
      <c r="AR30" s="145"/>
      <c r="AS30" s="217"/>
      <c r="AT30" s="116"/>
      <c r="AU30" s="109"/>
      <c r="AV30" s="109"/>
      <c r="AW30" s="109"/>
      <c r="AX30" s="109"/>
      <c r="AY30" s="109"/>
      <c r="AZ30" s="109"/>
      <c r="BA30" s="109"/>
      <c r="BB30" s="109"/>
      <c r="BC30" s="109"/>
      <c r="BD30" s="104"/>
    </row>
    <row r="31" spans="1:56" s="70" customFormat="1" ht="64.5" customHeight="1" x14ac:dyDescent="0.25">
      <c r="A31" s="325"/>
      <c r="B31" s="135" t="s">
        <v>128</v>
      </c>
      <c r="C31" s="194" t="s">
        <v>174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04"/>
    </row>
    <row r="32" spans="1:56" s="70" customFormat="1" ht="22.5" customHeight="1" x14ac:dyDescent="0.25">
      <c r="A32" s="325"/>
      <c r="B32" s="123" t="s">
        <v>134</v>
      </c>
      <c r="C32" s="195" t="s">
        <v>173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214"/>
      <c r="U32" s="109"/>
      <c r="V32" s="109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45"/>
      <c r="AO32" s="145"/>
      <c r="AP32" s="145"/>
      <c r="AQ32" s="145"/>
      <c r="AR32" s="145"/>
      <c r="AS32" s="145"/>
      <c r="AT32" s="124"/>
      <c r="AU32" s="109"/>
      <c r="AV32" s="109"/>
      <c r="AW32" s="109"/>
      <c r="AX32" s="109"/>
      <c r="AY32" s="109"/>
      <c r="AZ32" s="109"/>
      <c r="BA32" s="109"/>
      <c r="BB32" s="109"/>
      <c r="BC32" s="109"/>
      <c r="BD32" s="104"/>
    </row>
    <row r="33" spans="1:56" s="70" customFormat="1" ht="15.75" customHeight="1" x14ac:dyDescent="0.25">
      <c r="A33" s="325"/>
      <c r="B33" s="73" t="s">
        <v>130</v>
      </c>
      <c r="C33" s="74" t="s">
        <v>71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214"/>
      <c r="U33" s="109"/>
      <c r="V33" s="109"/>
      <c r="W33" s="112"/>
      <c r="X33" s="112"/>
      <c r="Y33" s="112"/>
      <c r="Z33" s="112"/>
      <c r="AA33" s="112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5"/>
      <c r="AO33" s="145"/>
      <c r="AP33" s="145"/>
      <c r="AQ33" s="145"/>
      <c r="AR33" s="145"/>
      <c r="AS33" s="145"/>
      <c r="AT33" s="124"/>
      <c r="AU33" s="109"/>
      <c r="AV33" s="109"/>
      <c r="AW33" s="109"/>
      <c r="AX33" s="109"/>
      <c r="AY33" s="109"/>
      <c r="AZ33" s="109"/>
      <c r="BA33" s="109"/>
      <c r="BB33" s="109"/>
      <c r="BC33" s="109"/>
      <c r="BD33" s="104"/>
    </row>
    <row r="34" spans="1:56" s="70" customFormat="1" ht="15.75" customHeight="1" x14ac:dyDescent="0.25">
      <c r="A34" s="325"/>
      <c r="B34" s="73" t="s">
        <v>131</v>
      </c>
      <c r="C34" s="74" t="s">
        <v>74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214"/>
      <c r="U34" s="109"/>
      <c r="V34" s="109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45"/>
      <c r="AO34" s="145"/>
      <c r="AP34" s="145"/>
      <c r="AQ34" s="145"/>
      <c r="AR34" s="145"/>
      <c r="AS34" s="145"/>
      <c r="AT34" s="124"/>
      <c r="AU34" s="109"/>
      <c r="AV34" s="109"/>
      <c r="AW34" s="109"/>
      <c r="AX34" s="109"/>
      <c r="AY34" s="109"/>
      <c r="AZ34" s="109"/>
      <c r="BA34" s="109"/>
      <c r="BB34" s="109"/>
      <c r="BC34" s="109"/>
      <c r="BD34" s="104"/>
    </row>
    <row r="35" spans="1:56" s="140" customFormat="1" ht="19.5" customHeight="1" x14ac:dyDescent="0.25">
      <c r="A35" s="325"/>
      <c r="B35" s="324" t="s">
        <v>77</v>
      </c>
      <c r="C35" s="324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 t="s">
        <v>142</v>
      </c>
      <c r="T35" s="136" t="s">
        <v>116</v>
      </c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 t="s">
        <v>175</v>
      </c>
      <c r="AN35" s="136"/>
      <c r="AO35" s="136"/>
      <c r="AP35" s="136"/>
      <c r="AQ35" s="136"/>
      <c r="AR35" s="136"/>
      <c r="AS35" s="136"/>
      <c r="AT35" s="136" t="s">
        <v>113</v>
      </c>
      <c r="AU35" s="136"/>
      <c r="AV35" s="136"/>
      <c r="AW35" s="136"/>
      <c r="AX35" s="136"/>
      <c r="AY35" s="136"/>
      <c r="AZ35" s="136"/>
      <c r="BA35" s="136"/>
      <c r="BB35" s="136"/>
      <c r="BC35" s="136"/>
      <c r="BD35" s="139" t="s">
        <v>151</v>
      </c>
    </row>
    <row r="38" spans="1:56" x14ac:dyDescent="0.25">
      <c r="B38" s="56"/>
      <c r="C38" s="18" t="s">
        <v>80</v>
      </c>
    </row>
    <row r="39" spans="1:56" x14ac:dyDescent="0.25">
      <c r="B39" s="85"/>
      <c r="C39" s="18" t="s">
        <v>81</v>
      </c>
    </row>
    <row r="40" spans="1:56" x14ac:dyDescent="0.25">
      <c r="B40" s="86"/>
      <c r="C40" s="18" t="s">
        <v>83</v>
      </c>
    </row>
    <row r="41" spans="1:56" x14ac:dyDescent="0.25">
      <c r="B41" s="24"/>
      <c r="C41" s="18" t="s">
        <v>82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5:C35"/>
    <mergeCell ref="A7:A35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3622047244094491" right="0.23622047244094491" top="0.35433070866141736" bottom="0.35433070866141736" header="0.31496062992125984" footer="0.31496062992125984"/>
  <pageSetup paperSize="9" scale="70" orientation="landscape" verticalDpi="300" r:id="rId1"/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"/>
  <sheetViews>
    <sheetView tabSelected="1" view="pageBreakPreview" zoomScale="90" zoomScaleNormal="100" zoomScaleSheetLayoutView="90" workbookViewId="0">
      <pane xSplit="3" ySplit="6" topLeftCell="N7" activePane="bottomRight" state="frozen"/>
      <selection pane="topRight" activeCell="D1" sqref="D1"/>
      <selection pane="bottomLeft" activeCell="A7" sqref="A7"/>
      <selection pane="bottomRight" activeCell="BA14" sqref="BA14"/>
    </sheetView>
  </sheetViews>
  <sheetFormatPr defaultRowHeight="15" x14ac:dyDescent="0.25"/>
  <cols>
    <col min="1" max="1" width="4.7109375" customWidth="1"/>
    <col min="2" max="2" width="12.42578125" customWidth="1"/>
    <col min="3" max="3" width="56" customWidth="1"/>
    <col min="4" max="16" width="5.28515625" customWidth="1"/>
    <col min="17" max="17" width="6.28515625" customWidth="1"/>
    <col min="18" max="18" width="6.140625" customWidth="1"/>
    <col min="19" max="19" width="6.28515625" customWidth="1"/>
    <col min="20" max="20" width="6.42578125" customWidth="1"/>
    <col min="21" max="41" width="5.28515625" customWidth="1"/>
    <col min="42" max="42" width="5.85546875" customWidth="1"/>
    <col min="43" max="43" width="7.7109375" customWidth="1"/>
    <col min="44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9.42578125" customWidth="1"/>
  </cols>
  <sheetData>
    <row r="1" spans="1:56" s="4" customFormat="1" ht="15" customHeight="1" x14ac:dyDescent="0.25">
      <c r="A1" s="258" t="s">
        <v>1</v>
      </c>
      <c r="B1" s="258" t="s">
        <v>2</v>
      </c>
      <c r="C1" s="279" t="s">
        <v>3</v>
      </c>
      <c r="D1" s="268" t="s">
        <v>5</v>
      </c>
      <c r="E1" s="268"/>
      <c r="F1" s="268"/>
      <c r="G1" s="268"/>
      <c r="H1" s="258" t="s">
        <v>6</v>
      </c>
      <c r="I1" s="268" t="s">
        <v>7</v>
      </c>
      <c r="J1" s="268"/>
      <c r="K1" s="268"/>
      <c r="L1" s="258" t="s">
        <v>8</v>
      </c>
      <c r="M1" s="268" t="s">
        <v>9</v>
      </c>
      <c r="N1" s="268"/>
      <c r="O1" s="268"/>
      <c r="P1" s="268"/>
      <c r="Q1" s="268" t="s">
        <v>10</v>
      </c>
      <c r="R1" s="268"/>
      <c r="S1" s="268"/>
      <c r="T1" s="268"/>
      <c r="U1" s="258" t="s">
        <v>11</v>
      </c>
      <c r="V1" s="268" t="s">
        <v>12</v>
      </c>
      <c r="W1" s="268"/>
      <c r="X1" s="268"/>
      <c r="Y1" s="258" t="s">
        <v>13</v>
      </c>
      <c r="Z1" s="268" t="s">
        <v>14</v>
      </c>
      <c r="AA1" s="268"/>
      <c r="AB1" s="268"/>
      <c r="AC1" s="258" t="s">
        <v>15</v>
      </c>
      <c r="AD1" s="268" t="s">
        <v>16</v>
      </c>
      <c r="AE1" s="268"/>
      <c r="AF1" s="268"/>
      <c r="AG1" s="268"/>
      <c r="AH1" s="258" t="s">
        <v>17</v>
      </c>
      <c r="AI1" s="268" t="s">
        <v>18</v>
      </c>
      <c r="AJ1" s="268"/>
      <c r="AK1" s="268"/>
      <c r="AL1" s="258" t="s">
        <v>19</v>
      </c>
      <c r="AM1" s="275" t="s">
        <v>20</v>
      </c>
      <c r="AN1" s="276"/>
      <c r="AO1" s="276"/>
      <c r="AP1" s="277"/>
      <c r="AQ1" s="275" t="s">
        <v>21</v>
      </c>
      <c r="AR1" s="276"/>
      <c r="AS1" s="276"/>
      <c r="AT1" s="277"/>
      <c r="AU1" s="258" t="s">
        <v>22</v>
      </c>
      <c r="AV1" s="268" t="s">
        <v>23</v>
      </c>
      <c r="AW1" s="268"/>
      <c r="AX1" s="268"/>
      <c r="AY1" s="278" t="s">
        <v>24</v>
      </c>
      <c r="AZ1" s="268" t="s">
        <v>25</v>
      </c>
      <c r="BA1" s="268"/>
      <c r="BB1" s="268"/>
      <c r="BC1" s="268"/>
      <c r="BD1" s="274" t="s">
        <v>76</v>
      </c>
    </row>
    <row r="2" spans="1:56" s="4" customFormat="1" ht="57" customHeight="1" x14ac:dyDescent="0.25">
      <c r="A2" s="258"/>
      <c r="B2" s="258"/>
      <c r="C2" s="279"/>
      <c r="D2" s="183" t="s">
        <v>36</v>
      </c>
      <c r="E2" s="183" t="s">
        <v>37</v>
      </c>
      <c r="F2" s="5" t="s">
        <v>27</v>
      </c>
      <c r="G2" s="5" t="s">
        <v>28</v>
      </c>
      <c r="H2" s="258"/>
      <c r="I2" s="5" t="s">
        <v>29</v>
      </c>
      <c r="J2" s="5" t="s">
        <v>30</v>
      </c>
      <c r="K2" s="5" t="s">
        <v>31</v>
      </c>
      <c r="L2" s="258"/>
      <c r="M2" s="5" t="s">
        <v>32</v>
      </c>
      <c r="N2" s="5" t="s">
        <v>33</v>
      </c>
      <c r="O2" s="5" t="s">
        <v>34</v>
      </c>
      <c r="P2" s="5" t="s">
        <v>35</v>
      </c>
      <c r="Q2" s="5" t="s">
        <v>36</v>
      </c>
      <c r="R2" s="5" t="s">
        <v>37</v>
      </c>
      <c r="S2" s="5" t="s">
        <v>27</v>
      </c>
      <c r="T2" s="5" t="s">
        <v>28</v>
      </c>
      <c r="U2" s="258"/>
      <c r="V2" s="5" t="s">
        <v>38</v>
      </c>
      <c r="W2" s="5" t="s">
        <v>39</v>
      </c>
      <c r="X2" s="5" t="s">
        <v>40</v>
      </c>
      <c r="Y2" s="258"/>
      <c r="Z2" s="5" t="s">
        <v>41</v>
      </c>
      <c r="AA2" s="5" t="s">
        <v>42</v>
      </c>
      <c r="AB2" s="5" t="s">
        <v>43</v>
      </c>
      <c r="AC2" s="258"/>
      <c r="AD2" s="5" t="s">
        <v>41</v>
      </c>
      <c r="AE2" s="5" t="s">
        <v>42</v>
      </c>
      <c r="AF2" s="5" t="s">
        <v>43</v>
      </c>
      <c r="AG2" s="5" t="s">
        <v>44</v>
      </c>
      <c r="AH2" s="258"/>
      <c r="AI2" s="5" t="s">
        <v>29</v>
      </c>
      <c r="AJ2" s="5" t="s">
        <v>30</v>
      </c>
      <c r="AK2" s="5" t="s">
        <v>31</v>
      </c>
      <c r="AL2" s="258"/>
      <c r="AM2" s="5" t="s">
        <v>45</v>
      </c>
      <c r="AN2" s="5" t="s">
        <v>46</v>
      </c>
      <c r="AO2" s="5" t="s">
        <v>47</v>
      </c>
      <c r="AP2" s="5" t="s">
        <v>48</v>
      </c>
      <c r="AQ2" s="5" t="s">
        <v>36</v>
      </c>
      <c r="AR2" s="5" t="s">
        <v>37</v>
      </c>
      <c r="AS2" s="5" t="s">
        <v>27</v>
      </c>
      <c r="AT2" s="5" t="s">
        <v>28</v>
      </c>
      <c r="AU2" s="258"/>
      <c r="AV2" s="5" t="s">
        <v>29</v>
      </c>
      <c r="AW2" s="5" t="s">
        <v>30</v>
      </c>
      <c r="AX2" s="5" t="s">
        <v>31</v>
      </c>
      <c r="AY2" s="258"/>
      <c r="AZ2" s="5" t="s">
        <v>32</v>
      </c>
      <c r="BA2" s="5" t="s">
        <v>33</v>
      </c>
      <c r="BB2" s="5" t="s">
        <v>34</v>
      </c>
      <c r="BC2" s="5" t="s">
        <v>49</v>
      </c>
      <c r="BD2" s="274"/>
    </row>
    <row r="3" spans="1:56" s="4" customFormat="1" x14ac:dyDescent="0.25">
      <c r="A3" s="258"/>
      <c r="B3" s="258"/>
      <c r="C3" s="279"/>
      <c r="D3" s="275" t="s">
        <v>50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5" t="s">
        <v>51</v>
      </c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7"/>
      <c r="AQ3" s="275" t="s">
        <v>51</v>
      </c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7"/>
      <c r="BD3" s="274"/>
    </row>
    <row r="4" spans="1:56" s="4" customFormat="1" x14ac:dyDescent="0.25">
      <c r="A4" s="258"/>
      <c r="B4" s="258"/>
      <c r="C4" s="279"/>
      <c r="D4" s="21">
        <v>1</v>
      </c>
      <c r="E4" s="21">
        <v>2</v>
      </c>
      <c r="F4" s="21">
        <v>3</v>
      </c>
      <c r="G4" s="234">
        <v>4</v>
      </c>
      <c r="H4" s="234">
        <v>5</v>
      </c>
      <c r="I4" s="234">
        <v>6</v>
      </c>
      <c r="J4" s="234">
        <v>7</v>
      </c>
      <c r="K4" s="234">
        <v>8</v>
      </c>
      <c r="L4" s="234">
        <v>9</v>
      </c>
      <c r="M4" s="234">
        <v>10</v>
      </c>
      <c r="N4" s="234">
        <v>11</v>
      </c>
      <c r="O4" s="234">
        <v>12</v>
      </c>
      <c r="P4" s="234">
        <v>13</v>
      </c>
      <c r="Q4" s="234">
        <v>14</v>
      </c>
      <c r="R4" s="234">
        <v>15</v>
      </c>
      <c r="S4" s="234">
        <v>16</v>
      </c>
      <c r="T4" s="234">
        <v>17</v>
      </c>
      <c r="U4" s="234"/>
      <c r="V4" s="234"/>
      <c r="W4" s="234">
        <v>1</v>
      </c>
      <c r="X4" s="234">
        <v>2</v>
      </c>
      <c r="Y4" s="234">
        <v>3</v>
      </c>
      <c r="Z4" s="234">
        <v>4</v>
      </c>
      <c r="AA4" s="234">
        <v>5</v>
      </c>
      <c r="AB4" s="234">
        <v>6</v>
      </c>
      <c r="AC4" s="234">
        <v>7</v>
      </c>
      <c r="AD4" s="234">
        <v>8</v>
      </c>
      <c r="AE4" s="234">
        <v>9</v>
      </c>
      <c r="AF4" s="234">
        <v>10</v>
      </c>
      <c r="AG4" s="234">
        <v>11</v>
      </c>
      <c r="AH4" s="234">
        <v>12</v>
      </c>
      <c r="AI4" s="234">
        <v>13</v>
      </c>
      <c r="AJ4" s="234">
        <v>14</v>
      </c>
      <c r="AK4" s="234">
        <v>15</v>
      </c>
      <c r="AL4" s="234">
        <v>16</v>
      </c>
      <c r="AM4" s="234">
        <v>17</v>
      </c>
      <c r="AN4" s="234">
        <v>18</v>
      </c>
      <c r="AO4" s="234">
        <v>19</v>
      </c>
      <c r="AP4" s="234">
        <v>20</v>
      </c>
      <c r="AQ4" s="234">
        <v>21</v>
      </c>
      <c r="AR4" s="234">
        <v>22</v>
      </c>
      <c r="AS4" s="234">
        <v>23</v>
      </c>
      <c r="AT4" s="234">
        <v>24</v>
      </c>
      <c r="AU4" s="234">
        <v>25</v>
      </c>
      <c r="AV4" s="234">
        <v>26</v>
      </c>
      <c r="AW4" s="234">
        <v>27</v>
      </c>
      <c r="AX4" s="234">
        <v>28</v>
      </c>
      <c r="AY4" s="234">
        <v>29</v>
      </c>
      <c r="AZ4" s="234">
        <v>30</v>
      </c>
      <c r="BA4" s="234">
        <v>31</v>
      </c>
      <c r="BB4" s="234">
        <v>32</v>
      </c>
      <c r="BC4" s="234">
        <v>33</v>
      </c>
      <c r="BD4" s="274"/>
    </row>
    <row r="5" spans="1:56" s="4" customFormat="1" x14ac:dyDescent="0.25">
      <c r="A5" s="258"/>
      <c r="B5" s="258"/>
      <c r="C5" s="279"/>
      <c r="D5" s="275" t="s">
        <v>52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7"/>
      <c r="Q5" s="275" t="s">
        <v>52</v>
      </c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 t="s">
        <v>52</v>
      </c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7"/>
      <c r="BD5" s="274"/>
    </row>
    <row r="6" spans="1:56" s="4" customFormat="1" x14ac:dyDescent="0.25">
      <c r="A6" s="258"/>
      <c r="B6" s="258"/>
      <c r="C6" s="279"/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6</v>
      </c>
      <c r="J6" s="21">
        <v>7</v>
      </c>
      <c r="K6" s="21">
        <v>8</v>
      </c>
      <c r="L6" s="21">
        <v>9</v>
      </c>
      <c r="M6" s="21">
        <v>10</v>
      </c>
      <c r="N6" s="21">
        <v>11</v>
      </c>
      <c r="O6" s="21">
        <v>12</v>
      </c>
      <c r="P6" s="21">
        <v>13</v>
      </c>
      <c r="Q6" s="21">
        <v>14</v>
      </c>
      <c r="R6" s="21">
        <v>15</v>
      </c>
      <c r="S6" s="21">
        <v>16</v>
      </c>
      <c r="T6" s="21">
        <v>17</v>
      </c>
      <c r="U6" s="21">
        <v>18</v>
      </c>
      <c r="V6" s="21">
        <v>19</v>
      </c>
      <c r="W6" s="21">
        <v>20</v>
      </c>
      <c r="X6" s="21">
        <v>21</v>
      </c>
      <c r="Y6" s="21">
        <v>22</v>
      </c>
      <c r="Z6" s="21">
        <v>23</v>
      </c>
      <c r="AA6" s="21">
        <v>24</v>
      </c>
      <c r="AB6" s="21">
        <v>25</v>
      </c>
      <c r="AC6" s="21">
        <v>26</v>
      </c>
      <c r="AD6" s="21">
        <v>27</v>
      </c>
      <c r="AE6" s="21">
        <v>28</v>
      </c>
      <c r="AF6" s="21">
        <v>29</v>
      </c>
      <c r="AG6" s="21">
        <v>30</v>
      </c>
      <c r="AH6" s="21">
        <v>31</v>
      </c>
      <c r="AI6" s="21">
        <v>32</v>
      </c>
      <c r="AJ6" s="21">
        <v>33</v>
      </c>
      <c r="AK6" s="21">
        <v>34</v>
      </c>
      <c r="AL6" s="21">
        <v>35</v>
      </c>
      <c r="AM6" s="21">
        <v>36</v>
      </c>
      <c r="AN6" s="21">
        <v>37</v>
      </c>
      <c r="AO6" s="21">
        <v>38</v>
      </c>
      <c r="AP6" s="21">
        <v>39</v>
      </c>
      <c r="AQ6" s="21">
        <v>40</v>
      </c>
      <c r="AR6" s="21">
        <v>41</v>
      </c>
      <c r="AS6" s="21">
        <v>42</v>
      </c>
      <c r="AT6" s="21">
        <v>43</v>
      </c>
      <c r="AU6" s="21">
        <v>44</v>
      </c>
      <c r="AV6" s="21">
        <v>45</v>
      </c>
      <c r="AW6" s="21">
        <v>46</v>
      </c>
      <c r="AX6" s="21">
        <v>47</v>
      </c>
      <c r="AY6" s="21">
        <v>48</v>
      </c>
      <c r="AZ6" s="21">
        <v>49</v>
      </c>
      <c r="BA6" s="21">
        <v>50</v>
      </c>
      <c r="BB6" s="21">
        <v>51</v>
      </c>
      <c r="BC6" s="21">
        <v>52</v>
      </c>
      <c r="BD6" s="274"/>
    </row>
    <row r="7" spans="1:56" s="218" customFormat="1" ht="15" customHeight="1" x14ac:dyDescent="0.25">
      <c r="A7" s="334"/>
      <c r="B7" s="119" t="s">
        <v>64</v>
      </c>
      <c r="C7" s="130" t="s">
        <v>121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 t="s">
        <v>222</v>
      </c>
      <c r="O7" s="119"/>
      <c r="P7" s="119"/>
      <c r="Q7" s="119"/>
      <c r="R7" s="119"/>
      <c r="S7" s="119"/>
      <c r="T7" s="119" t="s">
        <v>172</v>
      </c>
      <c r="U7" s="119"/>
      <c r="V7" s="119"/>
      <c r="W7" s="119"/>
      <c r="X7" s="119"/>
      <c r="Y7" s="119"/>
      <c r="Z7" s="119"/>
      <c r="AA7" s="119" t="s">
        <v>172</v>
      </c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37"/>
      <c r="AO7" s="37"/>
      <c r="AP7" s="37"/>
      <c r="AQ7" s="221" t="s">
        <v>116</v>
      </c>
      <c r="AR7" s="37"/>
      <c r="AS7" s="216"/>
      <c r="AT7" s="131"/>
      <c r="AU7" s="119"/>
      <c r="AV7" s="119"/>
      <c r="AW7" s="119"/>
      <c r="AX7" s="119"/>
      <c r="AY7" s="119"/>
      <c r="AZ7" s="119"/>
      <c r="BA7" s="119"/>
      <c r="BB7" s="119"/>
      <c r="BC7" s="119"/>
      <c r="BD7" s="102" t="s">
        <v>223</v>
      </c>
    </row>
    <row r="8" spans="1:56" s="218" customFormat="1" ht="18" customHeight="1" x14ac:dyDescent="0.2">
      <c r="A8" s="334"/>
      <c r="B8" s="112" t="s">
        <v>66</v>
      </c>
      <c r="C8" s="235" t="s">
        <v>164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09"/>
      <c r="V8" s="109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220" t="s">
        <v>139</v>
      </c>
      <c r="AR8" s="220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 t="s">
        <v>116</v>
      </c>
    </row>
    <row r="9" spans="1:56" s="218" customFormat="1" ht="15" customHeight="1" x14ac:dyDescent="0.2">
      <c r="A9" s="334"/>
      <c r="B9" s="112" t="s">
        <v>68</v>
      </c>
      <c r="C9" s="219" t="s">
        <v>61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 t="s">
        <v>137</v>
      </c>
      <c r="O9" s="151"/>
      <c r="P9" s="151"/>
      <c r="Q9" s="151"/>
      <c r="R9" s="151"/>
      <c r="S9" s="151"/>
      <c r="T9" s="151"/>
      <c r="U9" s="109"/>
      <c r="V9" s="109"/>
      <c r="W9" s="151"/>
      <c r="X9" s="151"/>
      <c r="Y9" s="151"/>
      <c r="Z9" s="151"/>
      <c r="AA9" s="151" t="s">
        <v>138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220"/>
      <c r="AR9" s="220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 t="s">
        <v>221</v>
      </c>
    </row>
    <row r="10" spans="1:56" s="218" customFormat="1" ht="15" customHeight="1" x14ac:dyDescent="0.2">
      <c r="A10" s="334"/>
      <c r="B10" s="236" t="s">
        <v>199</v>
      </c>
      <c r="C10" s="237" t="s">
        <v>200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 t="s">
        <v>138</v>
      </c>
      <c r="U10" s="109"/>
      <c r="V10" s="109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220"/>
      <c r="AR10" s="220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 t="s">
        <v>114</v>
      </c>
    </row>
    <row r="11" spans="1:56" s="150" customFormat="1" ht="14.25" x14ac:dyDescent="0.2">
      <c r="A11" s="334"/>
      <c r="B11" s="119" t="s">
        <v>62</v>
      </c>
      <c r="C11" s="129" t="s">
        <v>63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 t="s">
        <v>143</v>
      </c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 t="s">
        <v>115</v>
      </c>
      <c r="AQ11" s="119" t="s">
        <v>141</v>
      </c>
      <c r="AR11" s="119" t="s">
        <v>141</v>
      </c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 t="s">
        <v>178</v>
      </c>
    </row>
    <row r="12" spans="1:56" s="150" customFormat="1" ht="14.25" x14ac:dyDescent="0.2">
      <c r="A12" s="334"/>
      <c r="B12" s="119" t="s">
        <v>69</v>
      </c>
      <c r="C12" s="129" t="s">
        <v>70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 t="s">
        <v>143</v>
      </c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 t="s">
        <v>115</v>
      </c>
      <c r="AQ12" s="119" t="s">
        <v>141</v>
      </c>
      <c r="AR12" s="119" t="s">
        <v>141</v>
      </c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 t="s">
        <v>178</v>
      </c>
    </row>
    <row r="13" spans="1:56" s="155" customFormat="1" ht="20.25" customHeight="1" x14ac:dyDescent="0.2">
      <c r="A13" s="334"/>
      <c r="B13" s="104" t="s">
        <v>98</v>
      </c>
      <c r="C13" s="137" t="s">
        <v>125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 t="s">
        <v>115</v>
      </c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 t="s">
        <v>114</v>
      </c>
      <c r="AQ13" s="104" t="s">
        <v>140</v>
      </c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 t="s">
        <v>179</v>
      </c>
    </row>
    <row r="14" spans="1:56" s="18" customFormat="1" ht="22.5" customHeight="1" x14ac:dyDescent="0.25">
      <c r="A14" s="334"/>
      <c r="B14" s="107" t="s">
        <v>133</v>
      </c>
      <c r="C14" s="133" t="s">
        <v>126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51"/>
      <c r="S14" s="151"/>
      <c r="T14" s="151"/>
      <c r="U14" s="109"/>
      <c r="V14" s="109"/>
      <c r="W14" s="112"/>
      <c r="X14" s="112"/>
      <c r="Y14" s="112"/>
      <c r="Z14" s="112"/>
      <c r="AA14" s="112"/>
      <c r="AB14" s="112" t="s">
        <v>138</v>
      </c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2"/>
      <c r="AR14" s="142"/>
      <c r="AS14" s="160"/>
      <c r="AT14" s="160"/>
      <c r="AU14" s="112"/>
      <c r="AV14" s="112"/>
      <c r="AW14" s="112"/>
      <c r="AX14" s="112"/>
      <c r="AY14" s="112"/>
      <c r="AZ14" s="112"/>
      <c r="BA14" s="112"/>
      <c r="BB14" s="112"/>
      <c r="BC14" s="112"/>
      <c r="BD14" s="104" t="s">
        <v>114</v>
      </c>
    </row>
    <row r="15" spans="1:56" s="18" customFormat="1" ht="18.75" customHeight="1" x14ac:dyDescent="0.25">
      <c r="A15" s="334"/>
      <c r="B15" s="73" t="s">
        <v>99</v>
      </c>
      <c r="C15" s="74" t="s">
        <v>71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59"/>
      <c r="S15" s="159"/>
      <c r="T15" s="159"/>
      <c r="U15" s="109"/>
      <c r="V15" s="109"/>
      <c r="W15" s="149"/>
      <c r="X15" s="149"/>
      <c r="Y15" s="149"/>
      <c r="Z15" s="149"/>
      <c r="AA15" s="149"/>
      <c r="AB15" s="149" t="s">
        <v>138</v>
      </c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2"/>
      <c r="AR15" s="142"/>
      <c r="AS15" s="160"/>
      <c r="AT15" s="160"/>
      <c r="AU15" s="112"/>
      <c r="AV15" s="112"/>
      <c r="AW15" s="112"/>
      <c r="AX15" s="112"/>
      <c r="AY15" s="112"/>
      <c r="AZ15" s="112"/>
      <c r="BA15" s="112"/>
      <c r="BB15" s="112"/>
      <c r="BC15" s="112"/>
      <c r="BD15" s="104" t="s">
        <v>114</v>
      </c>
    </row>
    <row r="16" spans="1:56" s="18" customFormat="1" ht="16.5" customHeight="1" x14ac:dyDescent="0.25">
      <c r="A16" s="334"/>
      <c r="B16" s="73" t="s">
        <v>111</v>
      </c>
      <c r="C16" s="74" t="s">
        <v>74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51"/>
      <c r="S16" s="151"/>
      <c r="T16" s="151"/>
      <c r="U16" s="109"/>
      <c r="V16" s="109"/>
      <c r="W16" s="112"/>
      <c r="X16" s="112"/>
      <c r="Y16" s="112"/>
      <c r="Z16" s="112"/>
      <c r="AA16" s="112"/>
      <c r="AB16" s="112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 t="s">
        <v>138</v>
      </c>
      <c r="AQ16" s="142"/>
      <c r="AR16" s="142"/>
      <c r="AS16" s="160"/>
      <c r="AT16" s="160"/>
      <c r="AU16" s="112"/>
      <c r="AV16" s="112"/>
      <c r="AW16" s="112"/>
      <c r="AX16" s="112"/>
      <c r="AY16" s="112"/>
      <c r="AZ16" s="112"/>
      <c r="BA16" s="112"/>
      <c r="BB16" s="112"/>
      <c r="BC16" s="112"/>
      <c r="BD16" s="104" t="s">
        <v>114</v>
      </c>
    </row>
    <row r="17" spans="1:56" s="156" customFormat="1" ht="57" x14ac:dyDescent="0.25">
      <c r="A17" s="334"/>
      <c r="B17" s="104" t="s">
        <v>128</v>
      </c>
      <c r="C17" s="194" t="s">
        <v>174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04" t="s">
        <v>115</v>
      </c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04" t="s">
        <v>114</v>
      </c>
      <c r="AQ17" s="134"/>
      <c r="AR17" s="104" t="s">
        <v>140</v>
      </c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04" t="s">
        <v>179</v>
      </c>
    </row>
    <row r="18" spans="1:56" s="18" customFormat="1" x14ac:dyDescent="0.25">
      <c r="A18" s="334"/>
      <c r="B18" s="123" t="s">
        <v>134</v>
      </c>
      <c r="C18" s="196" t="s">
        <v>173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51"/>
      <c r="S18" s="151"/>
      <c r="T18" s="151"/>
      <c r="U18" s="109"/>
      <c r="V18" s="109"/>
      <c r="W18" s="112"/>
      <c r="X18" s="112"/>
      <c r="Y18" s="112"/>
      <c r="Z18" s="112"/>
      <c r="AA18" s="112"/>
      <c r="AB18" s="112" t="s">
        <v>138</v>
      </c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2"/>
      <c r="AR18" s="142"/>
      <c r="AS18" s="160"/>
      <c r="AT18" s="160"/>
      <c r="AU18" s="112"/>
      <c r="AV18" s="112"/>
      <c r="AW18" s="112"/>
      <c r="AX18" s="112"/>
      <c r="AY18" s="112"/>
      <c r="AZ18" s="112"/>
      <c r="BA18" s="112"/>
      <c r="BB18" s="112"/>
      <c r="BC18" s="112"/>
      <c r="BD18" s="104" t="s">
        <v>114</v>
      </c>
    </row>
    <row r="19" spans="1:56" s="18" customFormat="1" x14ac:dyDescent="0.25">
      <c r="A19" s="334"/>
      <c r="B19" s="73" t="s">
        <v>130</v>
      </c>
      <c r="C19" s="74" t="s">
        <v>71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59"/>
      <c r="S19" s="159"/>
      <c r="T19" s="159"/>
      <c r="U19" s="109"/>
      <c r="V19" s="109"/>
      <c r="W19" s="149"/>
      <c r="X19" s="149"/>
      <c r="Y19" s="149"/>
      <c r="Z19" s="149"/>
      <c r="AA19" s="149"/>
      <c r="AB19" s="149" t="s">
        <v>138</v>
      </c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2"/>
      <c r="AR19" s="142"/>
      <c r="AS19" s="160"/>
      <c r="AT19" s="160"/>
      <c r="AU19" s="112"/>
      <c r="AV19" s="112"/>
      <c r="AW19" s="112"/>
      <c r="AX19" s="112"/>
      <c r="AY19" s="112"/>
      <c r="AZ19" s="112"/>
      <c r="BA19" s="112"/>
      <c r="BB19" s="112"/>
      <c r="BC19" s="112"/>
      <c r="BD19" s="104" t="s">
        <v>114</v>
      </c>
    </row>
    <row r="20" spans="1:56" s="18" customFormat="1" x14ac:dyDescent="0.25">
      <c r="A20" s="334"/>
      <c r="B20" s="73" t="s">
        <v>131</v>
      </c>
      <c r="C20" s="74" t="s">
        <v>74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51"/>
      <c r="S20" s="151"/>
      <c r="T20" s="151"/>
      <c r="U20" s="109"/>
      <c r="V20" s="109"/>
      <c r="W20" s="112"/>
      <c r="X20" s="112"/>
      <c r="Y20" s="112"/>
      <c r="Z20" s="112"/>
      <c r="AA20" s="112"/>
      <c r="AB20" s="112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 t="s">
        <v>138</v>
      </c>
      <c r="AQ20" s="142"/>
      <c r="AR20" s="142"/>
      <c r="AS20" s="160"/>
      <c r="AT20" s="160"/>
      <c r="AU20" s="112"/>
      <c r="AV20" s="112"/>
      <c r="AW20" s="112"/>
      <c r="AX20" s="112"/>
      <c r="AY20" s="112"/>
      <c r="AZ20" s="112"/>
      <c r="BA20" s="112"/>
      <c r="BB20" s="112"/>
      <c r="BC20" s="112"/>
      <c r="BD20" s="104" t="s">
        <v>114</v>
      </c>
    </row>
    <row r="21" spans="1:56" s="150" customFormat="1" x14ac:dyDescent="0.2">
      <c r="A21" s="334"/>
      <c r="B21" s="104" t="s">
        <v>86</v>
      </c>
      <c r="C21" s="153" t="s">
        <v>87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60"/>
      <c r="AT21" s="160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</row>
    <row r="22" spans="1:56" s="150" customFormat="1" ht="14.25" x14ac:dyDescent="0.2">
      <c r="A22" s="334"/>
      <c r="B22" s="324" t="s">
        <v>77</v>
      </c>
      <c r="C22" s="324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 t="s">
        <v>222</v>
      </c>
      <c r="O22" s="136"/>
      <c r="P22" s="136"/>
      <c r="Q22" s="136"/>
      <c r="R22" s="136"/>
      <c r="S22" s="136"/>
      <c r="T22" s="136" t="s">
        <v>172</v>
      </c>
      <c r="U22" s="136"/>
      <c r="V22" s="136"/>
      <c r="W22" s="136"/>
      <c r="X22" s="136"/>
      <c r="Y22" s="136"/>
      <c r="Z22" s="136"/>
      <c r="AA22" s="136" t="s">
        <v>172</v>
      </c>
      <c r="AB22" s="136" t="s">
        <v>143</v>
      </c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 t="s">
        <v>115</v>
      </c>
      <c r="AQ22" s="136" t="s">
        <v>177</v>
      </c>
      <c r="AR22" s="136" t="s">
        <v>141</v>
      </c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9" t="s">
        <v>224</v>
      </c>
    </row>
    <row r="24" spans="1:56" x14ac:dyDescent="0.25">
      <c r="B24" s="56"/>
      <c r="C24" s="18" t="s">
        <v>80</v>
      </c>
    </row>
    <row r="25" spans="1:56" x14ac:dyDescent="0.25">
      <c r="B25" s="157"/>
      <c r="C25" s="18" t="s">
        <v>81</v>
      </c>
    </row>
    <row r="26" spans="1:56" x14ac:dyDescent="0.25">
      <c r="B26" s="86"/>
      <c r="C26" s="18" t="s">
        <v>83</v>
      </c>
    </row>
    <row r="27" spans="1:56" x14ac:dyDescent="0.25">
      <c r="B27" s="24"/>
      <c r="C27" s="18" t="s">
        <v>82</v>
      </c>
    </row>
    <row r="28" spans="1:56" x14ac:dyDescent="0.25">
      <c r="B28" s="25"/>
      <c r="C28" s="23" t="s">
        <v>136</v>
      </c>
    </row>
    <row r="29" spans="1:56" x14ac:dyDescent="0.25">
      <c r="B29" s="158"/>
      <c r="C29" s="23"/>
    </row>
    <row r="30" spans="1:56" x14ac:dyDescent="0.25">
      <c r="B30" s="158"/>
      <c r="C30" s="23"/>
    </row>
  </sheetData>
  <mergeCells count="33"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D1:AG1"/>
    <mergeCell ref="I1:K1"/>
    <mergeCell ref="AC1:AC2"/>
    <mergeCell ref="AZ1:BC1"/>
    <mergeCell ref="L1:L2"/>
    <mergeCell ref="AH1:AH2"/>
    <mergeCell ref="D1:G1"/>
    <mergeCell ref="AY1:AY2"/>
    <mergeCell ref="A7:A22"/>
    <mergeCell ref="B22:C22"/>
    <mergeCell ref="M1:P1"/>
    <mergeCell ref="AI1:AK1"/>
    <mergeCell ref="U1:U2"/>
    <mergeCell ref="A1:A6"/>
    <mergeCell ref="B1:B6"/>
    <mergeCell ref="C1:C6"/>
    <mergeCell ref="H1:H2"/>
    <mergeCell ref="V1:X1"/>
    <mergeCell ref="Y1:Y2"/>
    <mergeCell ref="Z1:AB1"/>
    <mergeCell ref="Q1:T1"/>
  </mergeCells>
  <pageMargins left="0.70866141732283472" right="0.70866141732283472" top="0.35433070866141736" bottom="0.35433070866141736" header="0.31496062992125984" footer="0.31496062992125984"/>
  <pageSetup paperSize="9" scale="67" orientation="landscape" verticalDpi="300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1 курс</vt:lpstr>
      <vt:lpstr>2 курс</vt:lpstr>
      <vt:lpstr>3 курс </vt:lpstr>
      <vt:lpstr>Кал.гр. ат. 1 курс</vt:lpstr>
      <vt:lpstr>Кал.гр.ат. 2 курс</vt:lpstr>
      <vt:lpstr>Кал.гр.ат. 3 курс</vt:lpstr>
      <vt:lpstr>'3 курс 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2022-01-21T09:19:05Z</cp:lastPrinted>
  <dcterms:created xsi:type="dcterms:W3CDTF">2012-08-18T05:46:47Z</dcterms:created>
  <dcterms:modified xsi:type="dcterms:W3CDTF">2022-01-21T09:19:08Z</dcterms:modified>
</cp:coreProperties>
</file>