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4"/>
  </bookViews>
  <sheets>
    <sheet name="1 курс" sheetId="1" r:id="rId1"/>
    <sheet name="2 курс " sheetId="6" r:id="rId2"/>
    <sheet name="3 курс " sheetId="7" r:id="rId3"/>
    <sheet name="Кал.гр. ат. 1 курс" sheetId="5" r:id="rId4"/>
    <sheet name="Кал. гр. ат. 2 курс" sheetId="8" r:id="rId5"/>
    <sheet name="Кал.гр. ат. 3 курс" sheetId="9" r:id="rId6"/>
  </sheets>
  <definedNames>
    <definedName name="_xlnm.Print_Area" localSheetId="3">'Кал.гр. ат. 1 курс'!$A$1:$BD$40</definedName>
  </definedNames>
  <calcPr calcId="144525"/>
  <fileRecoveryPr autoRecover="0"/>
</workbook>
</file>

<file path=xl/calcChain.xml><?xml version="1.0" encoding="utf-8"?>
<calcChain xmlns="http://schemas.openxmlformats.org/spreadsheetml/2006/main">
  <c r="BG19" i="6" l="1"/>
  <c r="BG18" i="6"/>
  <c r="BG20" i="6"/>
  <c r="BG21" i="6"/>
  <c r="BG22" i="6"/>
  <c r="BG23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E39" i="6"/>
  <c r="U19" i="6"/>
  <c r="U18" i="6"/>
  <c r="U39" i="6"/>
  <c r="V38" i="6"/>
  <c r="BG38" i="6" s="1"/>
  <c r="AW39" i="6"/>
  <c r="AW38" i="6"/>
  <c r="AW19" i="6"/>
  <c r="AW18" i="6"/>
  <c r="V39" i="6" l="1"/>
  <c r="BG39" i="6" s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Y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E60" i="1"/>
  <c r="AM25" i="7" l="1"/>
  <c r="AM21" i="7" s="1"/>
  <c r="AM19" i="7" s="1"/>
  <c r="AM52" i="7" s="1"/>
  <c r="T25" i="7"/>
  <c r="AO34" i="7"/>
  <c r="AO44" i="7"/>
  <c r="AM34" i="7"/>
  <c r="AM43" i="7"/>
  <c r="AM18" i="7"/>
  <c r="AM51" i="7"/>
  <c r="F33" i="7"/>
  <c r="G33" i="7"/>
  <c r="H33" i="7"/>
  <c r="I21" i="7"/>
  <c r="J33" i="7"/>
  <c r="K33" i="7"/>
  <c r="L33" i="7"/>
  <c r="M33" i="7"/>
  <c r="M21" i="7" s="1"/>
  <c r="N33" i="7"/>
  <c r="O33" i="7"/>
  <c r="P33" i="7"/>
  <c r="Q33" i="7"/>
  <c r="Q21" i="7" s="1"/>
  <c r="R33" i="7"/>
  <c r="S33" i="7"/>
  <c r="T33" i="7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Y55" i="6"/>
  <c r="Y54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Y30" i="6"/>
  <c r="Y24" i="6"/>
  <c r="Y15" i="6"/>
  <c r="Y14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E31" i="6"/>
  <c r="E30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E14" i="6"/>
  <c r="E15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E11" i="6"/>
  <c r="E10" i="6"/>
  <c r="BC50" i="7"/>
  <c r="Y50" i="7"/>
  <c r="BM50" i="7" s="1"/>
  <c r="BM49" i="7"/>
  <c r="BC49" i="7"/>
  <c r="Y49" i="7"/>
  <c r="BC48" i="7"/>
  <c r="BM48" i="7" s="1"/>
  <c r="Y48" i="7"/>
  <c r="BC47" i="7"/>
  <c r="Y47" i="7"/>
  <c r="BM47" i="7" s="1"/>
  <c r="AL46" i="7"/>
  <c r="AK46" i="7"/>
  <c r="AK44" i="7" s="1"/>
  <c r="AJ46" i="7"/>
  <c r="AI46" i="7"/>
  <c r="AI44" i="7" s="1"/>
  <c r="AH46" i="7"/>
  <c r="AG46" i="7"/>
  <c r="AG44" i="7" s="1"/>
  <c r="AF46" i="7"/>
  <c r="AE46" i="7"/>
  <c r="AE44" i="7" s="1"/>
  <c r="AD46" i="7"/>
  <c r="AC46" i="7"/>
  <c r="BC46" i="7" s="1"/>
  <c r="AB46" i="7"/>
  <c r="S46" i="7"/>
  <c r="R46" i="7"/>
  <c r="R44" i="7" s="1"/>
  <c r="Q46" i="7"/>
  <c r="P46" i="7"/>
  <c r="P44" i="7" s="1"/>
  <c r="P35" i="7" s="1"/>
  <c r="O46" i="7"/>
  <c r="N46" i="7"/>
  <c r="N44" i="7" s="1"/>
  <c r="M46" i="7"/>
  <c r="L46" i="7"/>
  <c r="L44" i="7" s="1"/>
  <c r="L35" i="7" s="1"/>
  <c r="K46" i="7"/>
  <c r="J46" i="7"/>
  <c r="J44" i="7" s="1"/>
  <c r="H46" i="7"/>
  <c r="G46" i="7"/>
  <c r="Y46" i="7" s="1"/>
  <c r="BM46" i="7" s="1"/>
  <c r="E46" i="7"/>
  <c r="BM45" i="7"/>
  <c r="BC45" i="7"/>
  <c r="Y45" i="7"/>
  <c r="AV44" i="7"/>
  <c r="AU44" i="7"/>
  <c r="AT44" i="7"/>
  <c r="AS44" i="7"/>
  <c r="AQ44" i="7"/>
  <c r="AM44" i="7"/>
  <c r="AL44" i="7"/>
  <c r="AJ44" i="7"/>
  <c r="AH44" i="7"/>
  <c r="AF44" i="7"/>
  <c r="AD44" i="7"/>
  <c r="AB44" i="7"/>
  <c r="W44" i="7"/>
  <c r="T44" i="7"/>
  <c r="S44" i="7"/>
  <c r="Q44" i="7"/>
  <c r="O44" i="7"/>
  <c r="M44" i="7"/>
  <c r="K44" i="7"/>
  <c r="I44" i="7"/>
  <c r="H44" i="7"/>
  <c r="G44" i="7"/>
  <c r="F44" i="7"/>
  <c r="E44" i="7"/>
  <c r="AQ43" i="7"/>
  <c r="AO43" i="7"/>
  <c r="AO51" i="7" s="1"/>
  <c r="AL43" i="7"/>
  <c r="AK43" i="7"/>
  <c r="AJ43" i="7"/>
  <c r="AI43" i="7"/>
  <c r="AH43" i="7"/>
  <c r="AG43" i="7"/>
  <c r="AF43" i="7"/>
  <c r="AE43" i="7"/>
  <c r="AD43" i="7"/>
  <c r="AC43" i="7"/>
  <c r="AB43" i="7"/>
  <c r="W43" i="7"/>
  <c r="T43" i="7"/>
  <c r="S43" i="7"/>
  <c r="R43" i="7"/>
  <c r="Q43" i="7"/>
  <c r="Q34" i="7" s="1"/>
  <c r="P43" i="7"/>
  <c r="O43" i="7"/>
  <c r="N43" i="7"/>
  <c r="M43" i="7"/>
  <c r="M34" i="7" s="1"/>
  <c r="L43" i="7"/>
  <c r="K43" i="7"/>
  <c r="J43" i="7"/>
  <c r="I43" i="7"/>
  <c r="I34" i="7" s="1"/>
  <c r="H43" i="7"/>
  <c r="G43" i="7"/>
  <c r="F43" i="7"/>
  <c r="E43" i="7"/>
  <c r="Y43" i="7" s="1"/>
  <c r="BC42" i="7"/>
  <c r="Y42" i="7"/>
  <c r="BM42" i="7" s="1"/>
  <c r="AM41" i="7"/>
  <c r="AL41" i="7"/>
  <c r="AK41" i="7"/>
  <c r="AJ41" i="7"/>
  <c r="AI41" i="7"/>
  <c r="AH41" i="7"/>
  <c r="AG41" i="7"/>
  <c r="AF41" i="7"/>
  <c r="AE41" i="7"/>
  <c r="AD41" i="7"/>
  <c r="AC41" i="7"/>
  <c r="AB41" i="7"/>
  <c r="BC41" i="7" s="1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Y41" i="7" s="1"/>
  <c r="BM41" i="7" s="1"/>
  <c r="E41" i="7"/>
  <c r="BM40" i="7"/>
  <c r="BC40" i="7"/>
  <c r="Y40" i="7"/>
  <c r="AM39" i="7"/>
  <c r="AL39" i="7"/>
  <c r="AL37" i="7" s="1"/>
  <c r="AL35" i="7" s="1"/>
  <c r="AK39" i="7"/>
  <c r="AJ39" i="7"/>
  <c r="AJ37" i="7" s="1"/>
  <c r="AJ35" i="7" s="1"/>
  <c r="AI39" i="7"/>
  <c r="AH39" i="7"/>
  <c r="AH37" i="7" s="1"/>
  <c r="AH35" i="7" s="1"/>
  <c r="AG39" i="7"/>
  <c r="AF39" i="7"/>
  <c r="AF37" i="7" s="1"/>
  <c r="AF35" i="7" s="1"/>
  <c r="AE39" i="7"/>
  <c r="AD39" i="7"/>
  <c r="AD37" i="7" s="1"/>
  <c r="AD35" i="7" s="1"/>
  <c r="AC39" i="7"/>
  <c r="AB39" i="7"/>
  <c r="AB37" i="7" s="1"/>
  <c r="S39" i="7"/>
  <c r="S37" i="7" s="1"/>
  <c r="S35" i="7" s="1"/>
  <c r="R39" i="7"/>
  <c r="Q39" i="7"/>
  <c r="Q37" i="7" s="1"/>
  <c r="P39" i="7"/>
  <c r="O39" i="7"/>
  <c r="O37" i="7" s="1"/>
  <c r="O35" i="7" s="1"/>
  <c r="N39" i="7"/>
  <c r="M39" i="7"/>
  <c r="M37" i="7" s="1"/>
  <c r="L39" i="7"/>
  <c r="K39" i="7"/>
  <c r="K37" i="7" s="1"/>
  <c r="K35" i="7" s="1"/>
  <c r="J39" i="7"/>
  <c r="I39" i="7"/>
  <c r="I37" i="7" s="1"/>
  <c r="H39" i="7"/>
  <c r="G39" i="7"/>
  <c r="Y39" i="7" s="1"/>
  <c r="E39" i="7"/>
  <c r="BC38" i="7"/>
  <c r="Y38" i="7"/>
  <c r="BM38" i="7" s="1"/>
  <c r="BB37" i="7"/>
  <c r="BA37" i="7"/>
  <c r="BA35" i="7" s="1"/>
  <c r="AZ37" i="7"/>
  <c r="AY37" i="7"/>
  <c r="AY35" i="7" s="1"/>
  <c r="AX37" i="7"/>
  <c r="AW37" i="7"/>
  <c r="AW35" i="7" s="1"/>
  <c r="AV37" i="7"/>
  <c r="AU37" i="7"/>
  <c r="AU35" i="7" s="1"/>
  <c r="AT37" i="7"/>
  <c r="AS37" i="7"/>
  <c r="AS35" i="7" s="1"/>
  <c r="AQ37" i="7"/>
  <c r="AO37" i="7"/>
  <c r="AO35" i="7" s="1"/>
  <c r="AK37" i="7"/>
  <c r="AI37" i="7"/>
  <c r="AG37" i="7"/>
  <c r="AE37" i="7"/>
  <c r="AC37" i="7"/>
  <c r="W37" i="7"/>
  <c r="T37" i="7"/>
  <c r="R37" i="7"/>
  <c r="P37" i="7"/>
  <c r="N37" i="7"/>
  <c r="L37" i="7"/>
  <c r="J37" i="7"/>
  <c r="H37" i="7"/>
  <c r="F37" i="7"/>
  <c r="E37" i="7"/>
  <c r="BB36" i="7"/>
  <c r="BA36" i="7"/>
  <c r="AZ36" i="7"/>
  <c r="AY36" i="7"/>
  <c r="AX36" i="7"/>
  <c r="AW36" i="7"/>
  <c r="AO36" i="7"/>
  <c r="AO18" i="7" s="1"/>
  <c r="AL36" i="7"/>
  <c r="AK36" i="7"/>
  <c r="AJ36" i="7"/>
  <c r="AI36" i="7"/>
  <c r="AH36" i="7"/>
  <c r="AG36" i="7"/>
  <c r="AF36" i="7"/>
  <c r="AE36" i="7"/>
  <c r="AD36" i="7"/>
  <c r="AC36" i="7"/>
  <c r="AB36" i="7"/>
  <c r="Y36" i="7"/>
  <c r="W36" i="7"/>
  <c r="T36" i="7"/>
  <c r="S36" i="7"/>
  <c r="R36" i="7"/>
  <c r="R34" i="7" s="1"/>
  <c r="Q36" i="7"/>
  <c r="P36" i="7"/>
  <c r="P34" i="7" s="1"/>
  <c r="O36" i="7"/>
  <c r="N36" i="7"/>
  <c r="N34" i="7" s="1"/>
  <c r="M36" i="7"/>
  <c r="L36" i="7"/>
  <c r="L34" i="7" s="1"/>
  <c r="K36" i="7"/>
  <c r="J36" i="7"/>
  <c r="J34" i="7" s="1"/>
  <c r="I36" i="7"/>
  <c r="H36" i="7"/>
  <c r="H34" i="7" s="1"/>
  <c r="G36" i="7"/>
  <c r="F36" i="7"/>
  <c r="F34" i="7" s="1"/>
  <c r="E36" i="7"/>
  <c r="BB35" i="7"/>
  <c r="AZ35" i="7"/>
  <c r="AX35" i="7"/>
  <c r="AV35" i="7"/>
  <c r="AT35" i="7"/>
  <c r="AQ35" i="7"/>
  <c r="AM35" i="7"/>
  <c r="W35" i="7"/>
  <c r="T35" i="7"/>
  <c r="H35" i="7"/>
  <c r="F35" i="7"/>
  <c r="E35" i="7"/>
  <c r="BB34" i="7"/>
  <c r="BA34" i="7"/>
  <c r="AZ34" i="7"/>
  <c r="AY34" i="7"/>
  <c r="AX34" i="7"/>
  <c r="AW34" i="7"/>
  <c r="AV34" i="7"/>
  <c r="AU34" i="7"/>
  <c r="AT34" i="7"/>
  <c r="AS34" i="7"/>
  <c r="AQ34" i="7"/>
  <c r="AL34" i="7"/>
  <c r="AK34" i="7"/>
  <c r="AJ34" i="7"/>
  <c r="AI34" i="7"/>
  <c r="AH34" i="7"/>
  <c r="AG34" i="7"/>
  <c r="AF34" i="7"/>
  <c r="AE34" i="7"/>
  <c r="AD34" i="7"/>
  <c r="AC34" i="7"/>
  <c r="AB34" i="7"/>
  <c r="W34" i="7"/>
  <c r="T34" i="7"/>
  <c r="S34" i="7"/>
  <c r="O34" i="7"/>
  <c r="K34" i="7"/>
  <c r="G34" i="7"/>
  <c r="G18" i="7" s="1"/>
  <c r="E34" i="7"/>
  <c r="BC33" i="7"/>
  <c r="E33" i="7"/>
  <c r="BC32" i="7"/>
  <c r="Y32" i="7"/>
  <c r="BC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Y31" i="7" s="1"/>
  <c r="BC30" i="7"/>
  <c r="Y30" i="7"/>
  <c r="AL29" i="7"/>
  <c r="AK29" i="7"/>
  <c r="AJ29" i="7"/>
  <c r="AI29" i="7"/>
  <c r="AH29" i="7"/>
  <c r="AG29" i="7"/>
  <c r="AF29" i="7"/>
  <c r="AE29" i="7"/>
  <c r="AD29" i="7"/>
  <c r="AC29" i="7"/>
  <c r="AB29" i="7"/>
  <c r="Y29" i="7"/>
  <c r="BC28" i="7"/>
  <c r="Y28" i="7"/>
  <c r="AM27" i="7"/>
  <c r="AL27" i="7"/>
  <c r="AK27" i="7"/>
  <c r="AJ27" i="7"/>
  <c r="AJ21" i="7" s="1"/>
  <c r="AI27" i="7"/>
  <c r="AH27" i="7"/>
  <c r="AG27" i="7"/>
  <c r="AF27" i="7"/>
  <c r="AE27" i="7"/>
  <c r="AD27" i="7"/>
  <c r="AC27" i="7"/>
  <c r="AB27" i="7"/>
  <c r="Y27" i="7"/>
  <c r="BC26" i="7"/>
  <c r="Y26" i="7"/>
  <c r="AL25" i="7"/>
  <c r="AK25" i="7"/>
  <c r="AJ25" i="7"/>
  <c r="AI25" i="7"/>
  <c r="AH25" i="7"/>
  <c r="AG25" i="7"/>
  <c r="AF25" i="7"/>
  <c r="AE25" i="7"/>
  <c r="AD25" i="7"/>
  <c r="AC25" i="7"/>
  <c r="AB25" i="7"/>
  <c r="T21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Y25" i="7" s="1"/>
  <c r="BC24" i="7"/>
  <c r="Y24" i="7"/>
  <c r="AL23" i="7"/>
  <c r="AK23" i="7"/>
  <c r="AJ23" i="7"/>
  <c r="AI23" i="7"/>
  <c r="AH23" i="7"/>
  <c r="AH21" i="7" s="1"/>
  <c r="AG23" i="7"/>
  <c r="AF23" i="7"/>
  <c r="AF21" i="7" s="1"/>
  <c r="AF19" i="7" s="1"/>
  <c r="AE23" i="7"/>
  <c r="AD23" i="7"/>
  <c r="AD21" i="7" s="1"/>
  <c r="AC23" i="7"/>
  <c r="AB23" i="7"/>
  <c r="AB21" i="7" s="1"/>
  <c r="S23" i="7"/>
  <c r="R23" i="7"/>
  <c r="R21" i="7" s="1"/>
  <c r="Q23" i="7"/>
  <c r="P23" i="7"/>
  <c r="P21" i="7" s="1"/>
  <c r="O23" i="7"/>
  <c r="N23" i="7"/>
  <c r="N21" i="7" s="1"/>
  <c r="M23" i="7"/>
  <c r="L23" i="7"/>
  <c r="L21" i="7" s="1"/>
  <c r="L19" i="7" s="1"/>
  <c r="K23" i="7"/>
  <c r="J23" i="7"/>
  <c r="J21" i="7" s="1"/>
  <c r="I23" i="7"/>
  <c r="H23" i="7"/>
  <c r="H21" i="7" s="1"/>
  <c r="H19" i="7" s="1"/>
  <c r="G23" i="7"/>
  <c r="F23" i="7"/>
  <c r="F21" i="7" s="1"/>
  <c r="E23" i="7"/>
  <c r="BC22" i="7"/>
  <c r="Y22" i="7"/>
  <c r="AQ21" i="7"/>
  <c r="AO21" i="7"/>
  <c r="AA21" i="7"/>
  <c r="AA19" i="7" s="1"/>
  <c r="Z21" i="7"/>
  <c r="Z19" i="7" s="1"/>
  <c r="W21" i="7"/>
  <c r="W19" i="7" s="1"/>
  <c r="S21" i="7"/>
  <c r="S19" i="7" s="1"/>
  <c r="O21" i="7"/>
  <c r="O19" i="7" s="1"/>
  <c r="K21" i="7"/>
  <c r="K19" i="7" s="1"/>
  <c r="G21" i="7"/>
  <c r="E21" i="7"/>
  <c r="AQ20" i="7"/>
  <c r="AQ18" i="7" s="1"/>
  <c r="AM20" i="7"/>
  <c r="AL20" i="7"/>
  <c r="AL18" i="7" s="1"/>
  <c r="AK20" i="7"/>
  <c r="AJ20" i="7"/>
  <c r="AJ18" i="7" s="1"/>
  <c r="AI20" i="7"/>
  <c r="AH20" i="7"/>
  <c r="AH18" i="7" s="1"/>
  <c r="AG20" i="7"/>
  <c r="AF20" i="7"/>
  <c r="AF18" i="7" s="1"/>
  <c r="AE20" i="7"/>
  <c r="AD20" i="7"/>
  <c r="AC20" i="7"/>
  <c r="AB20" i="7"/>
  <c r="AB18" i="7" s="1"/>
  <c r="AA20" i="7"/>
  <c r="AA18" i="7" s="1"/>
  <c r="Z20" i="7"/>
  <c r="W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AQ19" i="7"/>
  <c r="P19" i="7"/>
  <c r="E19" i="7"/>
  <c r="AD18" i="7"/>
  <c r="Z18" i="7"/>
  <c r="W18" i="7"/>
  <c r="T18" i="7"/>
  <c r="S18" i="7"/>
  <c r="E18" i="7"/>
  <c r="BC17" i="7"/>
  <c r="S17" i="7"/>
  <c r="S15" i="7" s="1"/>
  <c r="R17" i="7"/>
  <c r="Q17" i="7"/>
  <c r="P17" i="7"/>
  <c r="P15" i="7" s="1"/>
  <c r="O17" i="7"/>
  <c r="O15" i="7" s="1"/>
  <c r="N17" i="7"/>
  <c r="M17" i="7"/>
  <c r="L17" i="7"/>
  <c r="L15" i="7" s="1"/>
  <c r="K17" i="7"/>
  <c r="K15" i="7" s="1"/>
  <c r="J17" i="7"/>
  <c r="H17" i="7"/>
  <c r="G17" i="7"/>
  <c r="G15" i="7" s="1"/>
  <c r="F17" i="7"/>
  <c r="E17" i="7"/>
  <c r="E15" i="7" s="1"/>
  <c r="BC16" i="7"/>
  <c r="Y16" i="7"/>
  <c r="BC15" i="7"/>
  <c r="W15" i="7"/>
  <c r="T15" i="7"/>
  <c r="R15" i="7"/>
  <c r="Q15" i="7"/>
  <c r="N15" i="7"/>
  <c r="M15" i="7"/>
  <c r="J15" i="7"/>
  <c r="I15" i="7"/>
  <c r="H15" i="7"/>
  <c r="F15" i="7"/>
  <c r="BC14" i="7"/>
  <c r="W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BC13" i="7"/>
  <c r="Y13" i="7"/>
  <c r="BM13" i="7" s="1"/>
  <c r="BC12" i="7"/>
  <c r="BM12" i="7" s="1"/>
  <c r="Y12" i="7"/>
  <c r="BC11" i="7"/>
  <c r="BM11" i="7" s="1"/>
  <c r="Y11" i="7"/>
  <c r="BC10" i="7"/>
  <c r="Y10" i="7"/>
  <c r="BB9" i="7"/>
  <c r="BB52" i="7" s="1"/>
  <c r="BB44" i="7" s="1"/>
  <c r="BA9" i="7"/>
  <c r="BA52" i="7" s="1"/>
  <c r="BA44" i="7" s="1"/>
  <c r="AZ9" i="7"/>
  <c r="AZ52" i="7" s="1"/>
  <c r="AZ44" i="7" s="1"/>
  <c r="AY9" i="7"/>
  <c r="AY52" i="7" s="1"/>
  <c r="AY44" i="7" s="1"/>
  <c r="AX9" i="7"/>
  <c r="AX52" i="7" s="1"/>
  <c r="AX44" i="7" s="1"/>
  <c r="AW9" i="7"/>
  <c r="AW52" i="7" s="1"/>
  <c r="AW44" i="7" s="1"/>
  <c r="AV9" i="7"/>
  <c r="AV52" i="7" s="1"/>
  <c r="AU9" i="7"/>
  <c r="AU52" i="7" s="1"/>
  <c r="AT9" i="7"/>
  <c r="AT52" i="7" s="1"/>
  <c r="AS9" i="7"/>
  <c r="AS52" i="7" s="1"/>
  <c r="AQ9" i="7"/>
  <c r="AO9" i="7"/>
  <c r="AM9" i="7"/>
  <c r="AL9" i="7"/>
  <c r="AK9" i="7"/>
  <c r="AJ9" i="7"/>
  <c r="AI9" i="7"/>
  <c r="AH9" i="7"/>
  <c r="AG9" i="7"/>
  <c r="AF9" i="7"/>
  <c r="AE9" i="7"/>
  <c r="AD9" i="7"/>
  <c r="AC9" i="7"/>
  <c r="AB9" i="7"/>
  <c r="W9" i="7"/>
  <c r="W52" i="7" s="1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BB8" i="7"/>
  <c r="BB51" i="7" s="1"/>
  <c r="BA8" i="7"/>
  <c r="BA51" i="7" s="1"/>
  <c r="AZ8" i="7"/>
  <c r="AZ51" i="7" s="1"/>
  <c r="AY8" i="7"/>
  <c r="AY51" i="7" s="1"/>
  <c r="AX8" i="7"/>
  <c r="AX51" i="7" s="1"/>
  <c r="AW8" i="7"/>
  <c r="AW51" i="7" s="1"/>
  <c r="AV8" i="7"/>
  <c r="AV51" i="7" s="1"/>
  <c r="AU8" i="7"/>
  <c r="AU51" i="7" s="1"/>
  <c r="AT8" i="7"/>
  <c r="AT51" i="7" s="1"/>
  <c r="AS8" i="7"/>
  <c r="AS51" i="7" s="1"/>
  <c r="AQ8" i="7"/>
  <c r="AO8" i="7"/>
  <c r="AM8" i="7"/>
  <c r="AL8" i="7"/>
  <c r="AK8" i="7"/>
  <c r="AJ8" i="7"/>
  <c r="AI8" i="7"/>
  <c r="AH8" i="7"/>
  <c r="AG8" i="7"/>
  <c r="AF8" i="7"/>
  <c r="AE8" i="7"/>
  <c r="AD8" i="7"/>
  <c r="AC8" i="7"/>
  <c r="AB8" i="7"/>
  <c r="W8" i="7"/>
  <c r="W51" i="7" s="1"/>
  <c r="W53" i="7" s="1"/>
  <c r="T8" i="7"/>
  <c r="T51" i="7" s="1"/>
  <c r="S8" i="7"/>
  <c r="S51" i="7" s="1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E51" i="7" s="1"/>
  <c r="AU53" i="7" l="1"/>
  <c r="I18" i="7"/>
  <c r="M18" i="7"/>
  <c r="M51" i="7" s="1"/>
  <c r="Q18" i="7"/>
  <c r="AC18" i="7"/>
  <c r="AC51" i="7" s="1"/>
  <c r="AG18" i="7"/>
  <c r="AK18" i="7"/>
  <c r="AK51" i="7" s="1"/>
  <c r="H18" i="7"/>
  <c r="L18" i="7"/>
  <c r="P18" i="7"/>
  <c r="G51" i="7"/>
  <c r="AQ51" i="7"/>
  <c r="AS53" i="7"/>
  <c r="AQ52" i="7"/>
  <c r="K18" i="7"/>
  <c r="K51" i="7" s="1"/>
  <c r="O18" i="7"/>
  <c r="AE18" i="7"/>
  <c r="AE51" i="7" s="1"/>
  <c r="AI18" i="7"/>
  <c r="AJ19" i="7"/>
  <c r="BM31" i="7"/>
  <c r="BM32" i="7"/>
  <c r="J18" i="7"/>
  <c r="N18" i="7"/>
  <c r="R18" i="7"/>
  <c r="Y34" i="7"/>
  <c r="F18" i="7"/>
  <c r="L51" i="7"/>
  <c r="Q51" i="7"/>
  <c r="AT53" i="7"/>
  <c r="Y14" i="7"/>
  <c r="BM14" i="7" s="1"/>
  <c r="BM16" i="7"/>
  <c r="F19" i="7"/>
  <c r="F52" i="7" s="1"/>
  <c r="F53" i="7" s="1"/>
  <c r="BM30" i="7"/>
  <c r="I35" i="7"/>
  <c r="I19" i="7" s="1"/>
  <c r="I52" i="7" s="1"/>
  <c r="M35" i="7"/>
  <c r="Q35" i="7"/>
  <c r="Q19" i="7" s="1"/>
  <c r="Q52" i="7" s="1"/>
  <c r="Q53" i="7" s="1"/>
  <c r="AE35" i="7"/>
  <c r="AI35" i="7"/>
  <c r="F51" i="7"/>
  <c r="N51" i="7"/>
  <c r="J51" i="7"/>
  <c r="R51" i="7"/>
  <c r="O51" i="7"/>
  <c r="AQ53" i="7"/>
  <c r="AV53" i="7"/>
  <c r="BM10" i="7"/>
  <c r="T19" i="7"/>
  <c r="BC34" i="7"/>
  <c r="BC36" i="7"/>
  <c r="BM36" i="7" s="1"/>
  <c r="AG35" i="7"/>
  <c r="AK35" i="7"/>
  <c r="M19" i="7"/>
  <c r="M52" i="7" s="1"/>
  <c r="H51" i="7"/>
  <c r="P51" i="7"/>
  <c r="J35" i="7"/>
  <c r="J19" i="7" s="1"/>
  <c r="J52" i="7" s="1"/>
  <c r="J53" i="7" s="1"/>
  <c r="N35" i="7"/>
  <c r="N19" i="7" s="1"/>
  <c r="N52" i="7" s="1"/>
  <c r="R35" i="7"/>
  <c r="R19" i="7" s="1"/>
  <c r="Y33" i="7"/>
  <c r="BM33" i="7" s="1"/>
  <c r="I51" i="7"/>
  <c r="Y20" i="7"/>
  <c r="H52" i="7"/>
  <c r="H53" i="7" s="1"/>
  <c r="R52" i="7"/>
  <c r="R53" i="7" s="1"/>
  <c r="AL21" i="7"/>
  <c r="AL19" i="7" s="1"/>
  <c r="AL52" i="7" s="1"/>
  <c r="AJ51" i="7"/>
  <c r="AF51" i="7"/>
  <c r="BC29" i="7"/>
  <c r="BM29" i="7" s="1"/>
  <c r="BM28" i="7"/>
  <c r="BC27" i="7"/>
  <c r="BM27" i="7" s="1"/>
  <c r="BM26" i="7"/>
  <c r="AE21" i="7"/>
  <c r="AE19" i="7" s="1"/>
  <c r="AE52" i="7" s="1"/>
  <c r="AI21" i="7"/>
  <c r="AD51" i="7"/>
  <c r="AH51" i="7"/>
  <c r="AL51" i="7"/>
  <c r="AC21" i="7"/>
  <c r="AG21" i="7"/>
  <c r="AK21" i="7"/>
  <c r="BC25" i="7"/>
  <c r="BM25" i="7" s="1"/>
  <c r="BM24" i="7"/>
  <c r="T52" i="7"/>
  <c r="T53" i="7" s="1"/>
  <c r="AI51" i="7"/>
  <c r="AG51" i="7"/>
  <c r="BM22" i="7"/>
  <c r="BC20" i="7"/>
  <c r="BC18" i="7" s="1"/>
  <c r="AB51" i="7"/>
  <c r="Y15" i="7"/>
  <c r="BM15" i="7" s="1"/>
  <c r="AX53" i="7"/>
  <c r="AX43" i="7" s="1"/>
  <c r="Y17" i="7"/>
  <c r="BM17" i="7" s="1"/>
  <c r="AB35" i="7"/>
  <c r="BC37" i="7"/>
  <c r="BB53" i="7"/>
  <c r="BB43" i="7" s="1"/>
  <c r="Y9" i="7"/>
  <c r="AY53" i="7"/>
  <c r="AY43" i="7" s="1"/>
  <c r="BC8" i="7"/>
  <c r="K52" i="7"/>
  <c r="O52" i="7"/>
  <c r="S52" i="7"/>
  <c r="S53" i="7" s="1"/>
  <c r="AF52" i="7"/>
  <c r="AJ52" i="7"/>
  <c r="AO52" i="7"/>
  <c r="AO53" i="7" s="1"/>
  <c r="BC9" i="7"/>
  <c r="AH19" i="7"/>
  <c r="AH52" i="7" s="1"/>
  <c r="AO19" i="7"/>
  <c r="L52" i="7"/>
  <c r="P52" i="7"/>
  <c r="P53" i="7" s="1"/>
  <c r="Y23" i="7"/>
  <c r="BC23" i="7"/>
  <c r="Y8" i="7"/>
  <c r="BM8" i="7" s="1"/>
  <c r="AZ53" i="7"/>
  <c r="AZ43" i="7" s="1"/>
  <c r="AW53" i="7"/>
  <c r="AW43" i="7" s="1"/>
  <c r="BA53" i="7"/>
  <c r="BA43" i="7" s="1"/>
  <c r="E52" i="7"/>
  <c r="Y21" i="7"/>
  <c r="AD19" i="7"/>
  <c r="AD52" i="7" s="1"/>
  <c r="Y44" i="7"/>
  <c r="BC39" i="7"/>
  <c r="BM39" i="7" s="1"/>
  <c r="G37" i="7"/>
  <c r="G35" i="7" s="1"/>
  <c r="G19" i="7" s="1"/>
  <c r="G52" i="7" s="1"/>
  <c r="AC44" i="7"/>
  <c r="AC35" i="7" s="1"/>
  <c r="AC19" i="7" s="1"/>
  <c r="AC52" i="7" s="1"/>
  <c r="M53" i="7" l="1"/>
  <c r="K53" i="7"/>
  <c r="G53" i="7"/>
  <c r="AK19" i="7"/>
  <c r="AK52" i="7" s="1"/>
  <c r="Y18" i="7"/>
  <c r="BM18" i="7" s="1"/>
  <c r="N53" i="7"/>
  <c r="AC53" i="7"/>
  <c r="Y35" i="7"/>
  <c r="O53" i="7"/>
  <c r="AI19" i="7"/>
  <c r="AI52" i="7" s="1"/>
  <c r="BM34" i="7"/>
  <c r="L53" i="7"/>
  <c r="AG19" i="7"/>
  <c r="AG52" i="7" s="1"/>
  <c r="AH53" i="7"/>
  <c r="AF53" i="7"/>
  <c r="AL53" i="7"/>
  <c r="Y51" i="7"/>
  <c r="I53" i="7"/>
  <c r="BC21" i="7"/>
  <c r="BM21" i="7" s="1"/>
  <c r="AJ53" i="7"/>
  <c r="AG53" i="7"/>
  <c r="AI53" i="7"/>
  <c r="AE53" i="7"/>
  <c r="AM53" i="7"/>
  <c r="AD53" i="7"/>
  <c r="AK53" i="7"/>
  <c r="BC51" i="7"/>
  <c r="BM20" i="7"/>
  <c r="BM23" i="7"/>
  <c r="BC43" i="7"/>
  <c r="BM43" i="7" s="1"/>
  <c r="BC35" i="7"/>
  <c r="BM35" i="7" s="1"/>
  <c r="BC44" i="7"/>
  <c r="BM44" i="7" s="1"/>
  <c r="Y19" i="7"/>
  <c r="Y52" i="7"/>
  <c r="E53" i="7"/>
  <c r="Y37" i="7"/>
  <c r="BM37" i="7" s="1"/>
  <c r="AB19" i="7"/>
  <c r="AB52" i="7" s="1"/>
  <c r="BM9" i="7"/>
  <c r="Y53" i="7" l="1"/>
  <c r="BM51" i="7"/>
  <c r="BC19" i="7"/>
  <c r="BM19" i="7" s="1"/>
  <c r="BC52" i="7"/>
  <c r="BM52" i="7" s="1"/>
  <c r="AB53" i="7"/>
  <c r="BC53" i="7" s="1"/>
  <c r="BM53" i="7" s="1"/>
  <c r="Z59" i="6" l="1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Y59" i="6"/>
  <c r="AQ31" i="6"/>
  <c r="AR31" i="6"/>
  <c r="AS31" i="6"/>
  <c r="AQ30" i="6"/>
  <c r="Y31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W9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W10" i="6"/>
  <c r="W8" i="6" s="1"/>
  <c r="W11" i="6"/>
  <c r="P37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W48" i="6"/>
  <c r="BG48" i="6" s="1"/>
  <c r="Y49" i="6"/>
  <c r="U48" i="6"/>
  <c r="V48" i="6" s="1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Y47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Y45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Y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E41" i="6"/>
  <c r="F37" i="6"/>
  <c r="G37" i="6"/>
  <c r="H37" i="6"/>
  <c r="I37" i="6"/>
  <c r="J37" i="6"/>
  <c r="K37" i="6"/>
  <c r="L37" i="6"/>
  <c r="M37" i="6"/>
  <c r="N37" i="6"/>
  <c r="Q37" i="6"/>
  <c r="R37" i="6"/>
  <c r="S37" i="6"/>
  <c r="AW36" i="6"/>
  <c r="AW37" i="6"/>
  <c r="V36" i="6"/>
  <c r="BG36" i="6" s="1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E35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E33" i="6"/>
  <c r="AW35" i="6"/>
  <c r="U35" i="6"/>
  <c r="AW34" i="6"/>
  <c r="V34" i="6"/>
  <c r="BG34" i="6" s="1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E9" i="6"/>
  <c r="E8" i="6"/>
  <c r="U11" i="6"/>
  <c r="U10" i="6"/>
  <c r="P29" i="6" l="1"/>
  <c r="P63" i="6" s="1"/>
  <c r="V37" i="6"/>
  <c r="BG37" i="6" s="1"/>
  <c r="S29" i="6"/>
  <c r="S63" i="6" s="1"/>
  <c r="AW49" i="6"/>
  <c r="BG49" i="6" s="1"/>
  <c r="U49" i="6"/>
  <c r="V49" i="6" s="1"/>
  <c r="V35" i="6"/>
  <c r="BG35" i="6" s="1"/>
  <c r="AW61" i="6"/>
  <c r="AW60" i="6"/>
  <c r="AW59" i="6"/>
  <c r="AW58" i="6"/>
  <c r="AW57" i="6"/>
  <c r="U57" i="6"/>
  <c r="U58" i="6" s="1"/>
  <c r="AW56" i="6"/>
  <c r="V56" i="6"/>
  <c r="AV55" i="6"/>
  <c r="AU55" i="6"/>
  <c r="AT55" i="6"/>
  <c r="AS55" i="6"/>
  <c r="AR55" i="6"/>
  <c r="AQ55" i="6"/>
  <c r="AP55" i="6"/>
  <c r="AP53" i="6" s="1"/>
  <c r="AO55" i="6"/>
  <c r="AN55" i="6"/>
  <c r="AN53" i="6" s="1"/>
  <c r="AM55" i="6"/>
  <c r="AL55" i="6"/>
  <c r="AL53" i="6" s="1"/>
  <c r="AK55" i="6"/>
  <c r="AJ55" i="6"/>
  <c r="AJ53" i="6" s="1"/>
  <c r="AJ29" i="6" s="1"/>
  <c r="AI55" i="6"/>
  <c r="AH55" i="6"/>
  <c r="AH53" i="6" s="1"/>
  <c r="AH29" i="6" s="1"/>
  <c r="AG55" i="6"/>
  <c r="AF55" i="6"/>
  <c r="AF53" i="6" s="1"/>
  <c r="AF29" i="6" s="1"/>
  <c r="AE55" i="6"/>
  <c r="AD55" i="6"/>
  <c r="AD53" i="6" s="1"/>
  <c r="AD29" i="6" s="1"/>
  <c r="AC55" i="6"/>
  <c r="AB55" i="6"/>
  <c r="AB53" i="6" s="1"/>
  <c r="AB29" i="6" s="1"/>
  <c r="AA55" i="6"/>
  <c r="Z55" i="6"/>
  <c r="Z53" i="6" s="1"/>
  <c r="Z29" i="6" s="1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AV54" i="6"/>
  <c r="AP52" i="6"/>
  <c r="AP28" i="6" s="1"/>
  <c r="AN52" i="6"/>
  <c r="AN28" i="6" s="1"/>
  <c r="AL52" i="6"/>
  <c r="AL28" i="6" s="1"/>
  <c r="AK52" i="6"/>
  <c r="AK28" i="6" s="1"/>
  <c r="AD52" i="6"/>
  <c r="AD28" i="6" s="1"/>
  <c r="Z52" i="6"/>
  <c r="Z28" i="6" s="1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AV53" i="6"/>
  <c r="AU53" i="6"/>
  <c r="AT53" i="6"/>
  <c r="AS53" i="6"/>
  <c r="AR53" i="6"/>
  <c r="AQ53" i="6"/>
  <c r="AO53" i="6"/>
  <c r="AO29" i="6" s="1"/>
  <c r="AM53" i="6"/>
  <c r="AM29" i="6" s="1"/>
  <c r="AK53" i="6"/>
  <c r="AK29" i="6" s="1"/>
  <c r="AI53" i="6"/>
  <c r="AG53" i="6"/>
  <c r="AG29" i="6" s="1"/>
  <c r="AE53" i="6"/>
  <c r="AE29" i="6" s="1"/>
  <c r="AC53" i="6"/>
  <c r="AC29" i="6" s="1"/>
  <c r="AA53" i="6"/>
  <c r="AA29" i="6" s="1"/>
  <c r="Y53" i="6"/>
  <c r="X53" i="6"/>
  <c r="W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AV52" i="6"/>
  <c r="AU52" i="6"/>
  <c r="AT52" i="6"/>
  <c r="AS52" i="6"/>
  <c r="AR52" i="6"/>
  <c r="AR28" i="6" s="1"/>
  <c r="AQ52" i="6"/>
  <c r="AO52" i="6"/>
  <c r="AO28" i="6" s="1"/>
  <c r="AM52" i="6"/>
  <c r="AM28" i="6" s="1"/>
  <c r="AJ52" i="6"/>
  <c r="AJ28" i="6" s="1"/>
  <c r="AI52" i="6"/>
  <c r="AH52" i="6"/>
  <c r="AG52" i="6"/>
  <c r="AF52" i="6"/>
  <c r="AF28" i="6" s="1"/>
  <c r="AE52" i="6"/>
  <c r="AC52" i="6"/>
  <c r="AB52" i="6"/>
  <c r="AA52" i="6"/>
  <c r="AA28" i="6" s="1"/>
  <c r="Y52" i="6"/>
  <c r="Y28" i="6" s="1"/>
  <c r="X52" i="6"/>
  <c r="W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U51" i="6"/>
  <c r="V51" i="6" s="1"/>
  <c r="AW50" i="6"/>
  <c r="V50" i="6"/>
  <c r="AW46" i="6"/>
  <c r="AW45" i="6"/>
  <c r="U45" i="6"/>
  <c r="U46" i="6" s="1"/>
  <c r="AW44" i="6"/>
  <c r="V44" i="6"/>
  <c r="AW43" i="6"/>
  <c r="AW42" i="6"/>
  <c r="AW41" i="6"/>
  <c r="AW40" i="6"/>
  <c r="U40" i="6"/>
  <c r="AW33" i="6"/>
  <c r="U33" i="6"/>
  <c r="V33" i="6" s="1"/>
  <c r="BG33" i="6" s="1"/>
  <c r="AW32" i="6"/>
  <c r="V32" i="6"/>
  <c r="BG32" i="6" s="1"/>
  <c r="BF31" i="6"/>
  <c r="BE31" i="6"/>
  <c r="BD31" i="6"/>
  <c r="BC31" i="6"/>
  <c r="BB31" i="6"/>
  <c r="BA31" i="6"/>
  <c r="AZ31" i="6"/>
  <c r="AY31" i="6"/>
  <c r="AX31" i="6"/>
  <c r="AI29" i="6"/>
  <c r="X31" i="6"/>
  <c r="W31" i="6"/>
  <c r="T29" i="6"/>
  <c r="T63" i="6" s="1"/>
  <c r="R29" i="6"/>
  <c r="R63" i="6" s="1"/>
  <c r="Q29" i="6"/>
  <c r="Q63" i="6" s="1"/>
  <c r="O29" i="6"/>
  <c r="O63" i="6" s="1"/>
  <c r="N29" i="6"/>
  <c r="N63" i="6" s="1"/>
  <c r="M29" i="6"/>
  <c r="M63" i="6" s="1"/>
  <c r="L29" i="6"/>
  <c r="L63" i="6" s="1"/>
  <c r="K29" i="6"/>
  <c r="K63" i="6" s="1"/>
  <c r="J29" i="6"/>
  <c r="J63" i="6" s="1"/>
  <c r="I29" i="6"/>
  <c r="I63" i="6" s="1"/>
  <c r="H29" i="6"/>
  <c r="H63" i="6" s="1"/>
  <c r="G29" i="6"/>
  <c r="G63" i="6" s="1"/>
  <c r="F29" i="6"/>
  <c r="F63" i="6" s="1"/>
  <c r="BF30" i="6"/>
  <c r="BE30" i="6"/>
  <c r="BD30" i="6"/>
  <c r="BC30" i="6"/>
  <c r="BB30" i="6"/>
  <c r="BA30" i="6"/>
  <c r="AZ30" i="6"/>
  <c r="AY30" i="6"/>
  <c r="AX30" i="6"/>
  <c r="AI28" i="6"/>
  <c r="AH28" i="6"/>
  <c r="AG28" i="6"/>
  <c r="AE28" i="6"/>
  <c r="AC28" i="6"/>
  <c r="AB28" i="6"/>
  <c r="X30" i="6"/>
  <c r="W30" i="6"/>
  <c r="T28" i="6"/>
  <c r="T62" i="6" s="1"/>
  <c r="T64" i="6" s="1"/>
  <c r="S28" i="6"/>
  <c r="S62" i="6" s="1"/>
  <c r="R28" i="6"/>
  <c r="R62" i="6" s="1"/>
  <c r="R64" i="6" s="1"/>
  <c r="P28" i="6"/>
  <c r="P62" i="6" s="1"/>
  <c r="O28" i="6"/>
  <c r="O62" i="6" s="1"/>
  <c r="O64" i="6" s="1"/>
  <c r="N28" i="6"/>
  <c r="N62" i="6" s="1"/>
  <c r="M28" i="6"/>
  <c r="M62" i="6" s="1"/>
  <c r="L28" i="6"/>
  <c r="L62" i="6" s="1"/>
  <c r="K28" i="6"/>
  <c r="K62" i="6" s="1"/>
  <c r="K64" i="6" s="1"/>
  <c r="J28" i="6"/>
  <c r="J62" i="6" s="1"/>
  <c r="H28" i="6"/>
  <c r="H62" i="6" s="1"/>
  <c r="G28" i="6"/>
  <c r="G62" i="6" s="1"/>
  <c r="G64" i="6" s="1"/>
  <c r="F28" i="6"/>
  <c r="F62" i="6" s="1"/>
  <c r="F64" i="6" s="1"/>
  <c r="E28" i="6"/>
  <c r="E62" i="6" s="1"/>
  <c r="AV29" i="6"/>
  <c r="AU29" i="6"/>
  <c r="AT29" i="6"/>
  <c r="AS29" i="6"/>
  <c r="AR29" i="6"/>
  <c r="AQ29" i="6"/>
  <c r="AV28" i="6"/>
  <c r="AU28" i="6"/>
  <c r="AT28" i="6"/>
  <c r="AS28" i="6"/>
  <c r="AQ28" i="6"/>
  <c r="Q28" i="6"/>
  <c r="Q62" i="6" s="1"/>
  <c r="I28" i="6"/>
  <c r="I62" i="6" s="1"/>
  <c r="I64" i="6" s="1"/>
  <c r="AV27" i="6"/>
  <c r="AV25" i="6" s="1"/>
  <c r="AU27" i="6"/>
  <c r="AU25" i="6" s="1"/>
  <c r="AU17" i="6" s="1"/>
  <c r="AU15" i="6" s="1"/>
  <c r="AT27" i="6"/>
  <c r="AT25" i="6" s="1"/>
  <c r="AT17" i="6" s="1"/>
  <c r="AT15" i="6" s="1"/>
  <c r="AS27" i="6"/>
  <c r="AS25" i="6" s="1"/>
  <c r="AS17" i="6" s="1"/>
  <c r="AS15" i="6" s="1"/>
  <c r="AQ27" i="6"/>
  <c r="AP27" i="6"/>
  <c r="AP25" i="6" s="1"/>
  <c r="AO27" i="6"/>
  <c r="AN27" i="6"/>
  <c r="AM27" i="6"/>
  <c r="AM25" i="6" s="1"/>
  <c r="AL27" i="6"/>
  <c r="AL25" i="6" s="1"/>
  <c r="AK27" i="6"/>
  <c r="AJ27" i="6"/>
  <c r="AJ25" i="6" s="1"/>
  <c r="AI27" i="6"/>
  <c r="AH27" i="6"/>
  <c r="AH25" i="6" s="1"/>
  <c r="AG27" i="6"/>
  <c r="AF27" i="6"/>
  <c r="AE27" i="6"/>
  <c r="AD27" i="6"/>
  <c r="AD25" i="6" s="1"/>
  <c r="AC27" i="6"/>
  <c r="AB27" i="6"/>
  <c r="AB25" i="6" s="1"/>
  <c r="AA27" i="6"/>
  <c r="Z27" i="6"/>
  <c r="Z25" i="6" s="1"/>
  <c r="Y27" i="6"/>
  <c r="V27" i="6"/>
  <c r="AW26" i="6"/>
  <c r="V26" i="6"/>
  <c r="AR25" i="6"/>
  <c r="AR17" i="6" s="1"/>
  <c r="AR15" i="6" s="1"/>
  <c r="AQ25" i="6"/>
  <c r="AQ17" i="6" s="1"/>
  <c r="AO25" i="6"/>
  <c r="AN25" i="6"/>
  <c r="AK25" i="6"/>
  <c r="AI25" i="6"/>
  <c r="AG25" i="6"/>
  <c r="AF25" i="6"/>
  <c r="AE25" i="6"/>
  <c r="AC25" i="6"/>
  <c r="AA25" i="6"/>
  <c r="Y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AV24" i="6"/>
  <c r="AV16" i="6" s="1"/>
  <c r="AV14" i="6" s="1"/>
  <c r="AU24" i="6"/>
  <c r="AU16" i="6" s="1"/>
  <c r="AT24" i="6"/>
  <c r="AT16" i="6" s="1"/>
  <c r="AT14" i="6" s="1"/>
  <c r="AS24" i="6"/>
  <c r="AS16" i="6" s="1"/>
  <c r="AS14" i="6" s="1"/>
  <c r="AR24" i="6"/>
  <c r="AQ24" i="6"/>
  <c r="AQ16" i="6" s="1"/>
  <c r="AQ14" i="6" s="1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AW23" i="6"/>
  <c r="U23" i="6"/>
  <c r="V23" i="6" s="1"/>
  <c r="AW22" i="6"/>
  <c r="V22" i="6"/>
  <c r="AW21" i="6"/>
  <c r="U21" i="6"/>
  <c r="V21" i="6" s="1"/>
  <c r="AW20" i="6"/>
  <c r="V20" i="6"/>
  <c r="V19" i="6"/>
  <c r="V18" i="6"/>
  <c r="AV17" i="6"/>
  <c r="AV15" i="6" s="1"/>
  <c r="U17" i="6"/>
  <c r="V17" i="6" s="1"/>
  <c r="BG17" i="6" s="1"/>
  <c r="AR16" i="6"/>
  <c r="AR14" i="6" s="1"/>
  <c r="V16" i="6"/>
  <c r="BG16" i="6" s="1"/>
  <c r="AP15" i="6"/>
  <c r="AO15" i="6"/>
  <c r="AO63" i="6" s="1"/>
  <c r="AN15" i="6"/>
  <c r="AM15" i="6"/>
  <c r="AM63" i="6" s="1"/>
  <c r="AL15" i="6"/>
  <c r="AK15" i="6"/>
  <c r="AK63" i="6" s="1"/>
  <c r="AJ15" i="6"/>
  <c r="AI15" i="6"/>
  <c r="AI63" i="6" s="1"/>
  <c r="AH15" i="6"/>
  <c r="AH63" i="6" s="1"/>
  <c r="AG15" i="6"/>
  <c r="AG63" i="6" s="1"/>
  <c r="AF15" i="6"/>
  <c r="AE15" i="6"/>
  <c r="AE63" i="6" s="1"/>
  <c r="AD15" i="6"/>
  <c r="AD63" i="6" s="1"/>
  <c r="AC15" i="6"/>
  <c r="AC63" i="6" s="1"/>
  <c r="AB15" i="6"/>
  <c r="AA15" i="6"/>
  <c r="AA63" i="6" s="1"/>
  <c r="Z15" i="6"/>
  <c r="X15" i="6"/>
  <c r="W15" i="6"/>
  <c r="AU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X14" i="6"/>
  <c r="W14" i="6"/>
  <c r="AW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AW12" i="6"/>
  <c r="V12" i="6"/>
  <c r="V10" i="6" s="1"/>
  <c r="V8" i="6" s="1"/>
  <c r="M64" i="6" l="1"/>
  <c r="H64" i="6"/>
  <c r="L64" i="6"/>
  <c r="P64" i="6"/>
  <c r="Q64" i="6"/>
  <c r="J64" i="6"/>
  <c r="N64" i="6"/>
  <c r="S64" i="6"/>
  <c r="AB63" i="6"/>
  <c r="AB64" i="6" s="1"/>
  <c r="AF63" i="6"/>
  <c r="AJ63" i="6"/>
  <c r="Z63" i="6"/>
  <c r="Z64" i="6" s="1"/>
  <c r="AP63" i="6"/>
  <c r="Z62" i="6"/>
  <c r="AL29" i="6"/>
  <c r="AL63" i="6" s="1"/>
  <c r="AP29" i="6"/>
  <c r="AN29" i="6"/>
  <c r="AN63" i="6" s="1"/>
  <c r="AD62" i="6"/>
  <c r="AH62" i="6"/>
  <c r="AP62" i="6"/>
  <c r="AL62" i="6"/>
  <c r="AR63" i="6"/>
  <c r="BG44" i="6"/>
  <c r="AV63" i="6"/>
  <c r="AV64" i="6" s="1"/>
  <c r="BG26" i="6"/>
  <c r="AW24" i="6"/>
  <c r="V25" i="6"/>
  <c r="BG25" i="6" s="1"/>
  <c r="AT62" i="6"/>
  <c r="AR62" i="6"/>
  <c r="BG12" i="6"/>
  <c r="BG50" i="6"/>
  <c r="AW52" i="6"/>
  <c r="AW54" i="6"/>
  <c r="U55" i="6"/>
  <c r="U53" i="6" s="1"/>
  <c r="V53" i="6" s="1"/>
  <c r="BG53" i="6" s="1"/>
  <c r="V57" i="6"/>
  <c r="BG57" i="6" s="1"/>
  <c r="AB62" i="6"/>
  <c r="AU63" i="6"/>
  <c r="V13" i="6"/>
  <c r="AW28" i="6"/>
  <c r="AW30" i="6"/>
  <c r="AJ62" i="6"/>
  <c r="AK62" i="6"/>
  <c r="AS62" i="6"/>
  <c r="AW14" i="6"/>
  <c r="U15" i="6"/>
  <c r="V15" i="6" s="1"/>
  <c r="BG15" i="6" s="1"/>
  <c r="AW27" i="6"/>
  <c r="BG27" i="6" s="1"/>
  <c r="AW51" i="6"/>
  <c r="BG51" i="6" s="1"/>
  <c r="AW53" i="6"/>
  <c r="V54" i="6"/>
  <c r="BG54" i="6" s="1"/>
  <c r="AF62" i="6"/>
  <c r="AN62" i="6"/>
  <c r="AS63" i="6"/>
  <c r="AW31" i="6"/>
  <c r="AE62" i="6"/>
  <c r="AM62" i="6"/>
  <c r="AQ62" i="6"/>
  <c r="AU62" i="6"/>
  <c r="V14" i="6"/>
  <c r="BG14" i="6" s="1"/>
  <c r="AW25" i="6"/>
  <c r="AW47" i="6"/>
  <c r="V52" i="6"/>
  <c r="BG52" i="6" s="1"/>
  <c r="AW55" i="6"/>
  <c r="BG56" i="6"/>
  <c r="AT63" i="6"/>
  <c r="Y62" i="6"/>
  <c r="AC62" i="6"/>
  <c r="AC64" i="6" s="1"/>
  <c r="AG62" i="6"/>
  <c r="AO62" i="6"/>
  <c r="V24" i="6"/>
  <c r="BG24" i="6" s="1"/>
  <c r="U47" i="6"/>
  <c r="V47" i="6" s="1"/>
  <c r="BG47" i="6" s="1"/>
  <c r="V46" i="6"/>
  <c r="BG46" i="6" s="1"/>
  <c r="AW17" i="6"/>
  <c r="V58" i="6"/>
  <c r="BG58" i="6" s="1"/>
  <c r="U59" i="6"/>
  <c r="AA62" i="6"/>
  <c r="AI62" i="6"/>
  <c r="AQ15" i="6"/>
  <c r="AW15" i="6" s="1"/>
  <c r="AW16" i="6"/>
  <c r="V40" i="6"/>
  <c r="BG40" i="6" s="1"/>
  <c r="U41" i="6"/>
  <c r="E29" i="6"/>
  <c r="E63" i="6" s="1"/>
  <c r="V45" i="6"/>
  <c r="BG45" i="6" s="1"/>
  <c r="Y29" i="6"/>
  <c r="AW29" i="6" s="1"/>
  <c r="BD24" i="5"/>
  <c r="BD23" i="5"/>
  <c r="BD19" i="5"/>
  <c r="BD14" i="5"/>
  <c r="BD13" i="5"/>
  <c r="BD12" i="5"/>
  <c r="BD11" i="5"/>
  <c r="AR64" i="6" l="1"/>
  <c r="AT64" i="6"/>
  <c r="AH64" i="6"/>
  <c r="AE64" i="6"/>
  <c r="AL64" i="6"/>
  <c r="AI64" i="6"/>
  <c r="AA64" i="6"/>
  <c r="AD64" i="6"/>
  <c r="AP64" i="6"/>
  <c r="AG64" i="6"/>
  <c r="AJ64" i="6"/>
  <c r="AN64" i="6"/>
  <c r="AK64" i="6"/>
  <c r="AU64" i="6"/>
  <c r="AF64" i="6"/>
  <c r="BG13" i="6"/>
  <c r="V11" i="6"/>
  <c r="V9" i="6" s="1"/>
  <c r="BG9" i="6" s="1"/>
  <c r="V55" i="6"/>
  <c r="BG55" i="6" s="1"/>
  <c r="AS64" i="6"/>
  <c r="AM64" i="6"/>
  <c r="AQ63" i="6"/>
  <c r="AQ64" i="6" s="1"/>
  <c r="AW62" i="6"/>
  <c r="Y63" i="6"/>
  <c r="AW63" i="6" s="1"/>
  <c r="V41" i="6"/>
  <c r="BG41" i="6" s="1"/>
  <c r="U42" i="6"/>
  <c r="V59" i="6"/>
  <c r="BG59" i="6" s="1"/>
  <c r="U60" i="6"/>
  <c r="AO64" i="6"/>
  <c r="BG8" i="6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Y42" i="1"/>
  <c r="Y64" i="6" l="1"/>
  <c r="AW64" i="6" s="1"/>
  <c r="V60" i="6"/>
  <c r="BG60" i="6" s="1"/>
  <c r="U61" i="6"/>
  <c r="V61" i="6" s="1"/>
  <c r="BG61" i="6" s="1"/>
  <c r="V42" i="6"/>
  <c r="BG42" i="6" s="1"/>
  <c r="U43" i="6"/>
  <c r="U30" i="6"/>
  <c r="E64" i="6"/>
  <c r="V64" i="6" s="1"/>
  <c r="BF61" i="1"/>
  <c r="BF59" i="1" s="1"/>
  <c r="BF41" i="1" s="1"/>
  <c r="BE61" i="1"/>
  <c r="BE59" i="1" s="1"/>
  <c r="BE41" i="1" s="1"/>
  <c r="BE39" i="1" s="1"/>
  <c r="BE37" i="1" s="1"/>
  <c r="BE35" i="1" s="1"/>
  <c r="BE33" i="1" s="1"/>
  <c r="BE31" i="1" s="1"/>
  <c r="BE29" i="1" s="1"/>
  <c r="BE27" i="1" s="1"/>
  <c r="BE25" i="1" s="1"/>
  <c r="BE23" i="1" s="1"/>
  <c r="BD61" i="1"/>
  <c r="BC61" i="1"/>
  <c r="BC59" i="1" s="1"/>
  <c r="BC41" i="1" s="1"/>
  <c r="BC39" i="1" s="1"/>
  <c r="BC37" i="1" s="1"/>
  <c r="BC35" i="1" s="1"/>
  <c r="BC33" i="1" s="1"/>
  <c r="BC31" i="1" s="1"/>
  <c r="BC29" i="1" s="1"/>
  <c r="BC27" i="1" s="1"/>
  <c r="BC25" i="1" s="1"/>
  <c r="BC23" i="1" s="1"/>
  <c r="BB61" i="1"/>
  <c r="BB59" i="1" s="1"/>
  <c r="BA61" i="1"/>
  <c r="AZ61" i="1"/>
  <c r="AY61" i="1"/>
  <c r="AX61" i="1"/>
  <c r="AX59" i="1" s="1"/>
  <c r="BF60" i="1"/>
  <c r="BE60" i="1"/>
  <c r="BD60" i="1"/>
  <c r="BC60" i="1"/>
  <c r="BB60" i="1"/>
  <c r="BA60" i="1"/>
  <c r="AZ60" i="1"/>
  <c r="AY60" i="1"/>
  <c r="AX60" i="1"/>
  <c r="BD59" i="1"/>
  <c r="BA59" i="1"/>
  <c r="AZ59" i="1"/>
  <c r="AZ41" i="1" s="1"/>
  <c r="AZ39" i="1" s="1"/>
  <c r="AZ37" i="1" s="1"/>
  <c r="AZ35" i="1" s="1"/>
  <c r="AY59" i="1"/>
  <c r="U59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AW58" i="1" s="1"/>
  <c r="T58" i="1"/>
  <c r="T56" i="1" s="1"/>
  <c r="T54" i="1" s="1"/>
  <c r="S58" i="1"/>
  <c r="S56" i="1" s="1"/>
  <c r="S54" i="1" s="1"/>
  <c r="R58" i="1"/>
  <c r="Q58" i="1"/>
  <c r="P58" i="1"/>
  <c r="P56" i="1" s="1"/>
  <c r="P54" i="1" s="1"/>
  <c r="O58" i="1"/>
  <c r="O56" i="1" s="1"/>
  <c r="O54" i="1" s="1"/>
  <c r="N58" i="1"/>
  <c r="M58" i="1"/>
  <c r="L58" i="1"/>
  <c r="L56" i="1" s="1"/>
  <c r="L54" i="1" s="1"/>
  <c r="K58" i="1"/>
  <c r="K56" i="1" s="1"/>
  <c r="K54" i="1" s="1"/>
  <c r="J58" i="1"/>
  <c r="I58" i="1"/>
  <c r="H58" i="1"/>
  <c r="H56" i="1" s="1"/>
  <c r="H54" i="1" s="1"/>
  <c r="G58" i="1"/>
  <c r="G56" i="1" s="1"/>
  <c r="G54" i="1" s="1"/>
  <c r="F58" i="1"/>
  <c r="E58" i="1"/>
  <c r="V58" i="1" s="1"/>
  <c r="BG58" i="1" s="1"/>
  <c r="AW57" i="1"/>
  <c r="V57" i="1"/>
  <c r="BG57" i="1" s="1"/>
  <c r="AQ56" i="1"/>
  <c r="AQ54" i="1" s="1"/>
  <c r="AI56" i="1"/>
  <c r="AI54" i="1" s="1"/>
  <c r="AA56" i="1"/>
  <c r="AA54" i="1" s="1"/>
  <c r="R56" i="1"/>
  <c r="Q56" i="1"/>
  <c r="Q54" i="1" s="1"/>
  <c r="N56" i="1"/>
  <c r="M56" i="1"/>
  <c r="M54" i="1" s="1"/>
  <c r="J56" i="1"/>
  <c r="I56" i="1"/>
  <c r="I54" i="1" s="1"/>
  <c r="F56" i="1"/>
  <c r="E56" i="1"/>
  <c r="V56" i="1" s="1"/>
  <c r="AU55" i="1"/>
  <c r="AU56" i="1" s="1"/>
  <c r="AU54" i="1" s="1"/>
  <c r="AT55" i="1"/>
  <c r="AT56" i="1" s="1"/>
  <c r="AT54" i="1" s="1"/>
  <c r="AS55" i="1"/>
  <c r="AS56" i="1" s="1"/>
  <c r="AS54" i="1" s="1"/>
  <c r="AR55" i="1"/>
  <c r="AR56" i="1" s="1"/>
  <c r="AR54" i="1" s="1"/>
  <c r="AQ55" i="1"/>
  <c r="AP55" i="1"/>
  <c r="AP56" i="1" s="1"/>
  <c r="AP54" i="1" s="1"/>
  <c r="AO55" i="1"/>
  <c r="AO56" i="1" s="1"/>
  <c r="AO54" i="1" s="1"/>
  <c r="AN55" i="1"/>
  <c r="AN56" i="1" s="1"/>
  <c r="AN54" i="1" s="1"/>
  <c r="AM55" i="1"/>
  <c r="AM56" i="1" s="1"/>
  <c r="AM54" i="1" s="1"/>
  <c r="AL55" i="1"/>
  <c r="AL56" i="1" s="1"/>
  <c r="AL54" i="1" s="1"/>
  <c r="AK55" i="1"/>
  <c r="AK56" i="1" s="1"/>
  <c r="AK54" i="1" s="1"/>
  <c r="AJ55" i="1"/>
  <c r="AJ56" i="1" s="1"/>
  <c r="AJ54" i="1" s="1"/>
  <c r="AI55" i="1"/>
  <c r="AH55" i="1"/>
  <c r="AH56" i="1" s="1"/>
  <c r="AH54" i="1" s="1"/>
  <c r="AG55" i="1"/>
  <c r="AG56" i="1" s="1"/>
  <c r="AG54" i="1" s="1"/>
  <c r="AF55" i="1"/>
  <c r="AF56" i="1" s="1"/>
  <c r="AF54" i="1" s="1"/>
  <c r="AE55" i="1"/>
  <c r="AE56" i="1" s="1"/>
  <c r="AE54" i="1" s="1"/>
  <c r="AD55" i="1"/>
  <c r="AD56" i="1" s="1"/>
  <c r="AD54" i="1" s="1"/>
  <c r="AC55" i="1"/>
  <c r="AC56" i="1" s="1"/>
  <c r="AC54" i="1" s="1"/>
  <c r="AB55" i="1"/>
  <c r="AB56" i="1" s="1"/>
  <c r="AB54" i="1" s="1"/>
  <c r="AA55" i="1"/>
  <c r="Z55" i="1"/>
  <c r="Z56" i="1" s="1"/>
  <c r="Z54" i="1" s="1"/>
  <c r="Y55" i="1"/>
  <c r="Y56" i="1" s="1"/>
  <c r="Y54" i="1" s="1"/>
  <c r="T55" i="1"/>
  <c r="T53" i="1" s="1"/>
  <c r="S55" i="1"/>
  <c r="R55" i="1"/>
  <c r="R53" i="1" s="1"/>
  <c r="Q55" i="1"/>
  <c r="Q53" i="1" s="1"/>
  <c r="P55" i="1"/>
  <c r="O55" i="1"/>
  <c r="N55" i="1"/>
  <c r="M55" i="1"/>
  <c r="M53" i="1" s="1"/>
  <c r="L55" i="1"/>
  <c r="L53" i="1" s="1"/>
  <c r="K55" i="1"/>
  <c r="J55" i="1"/>
  <c r="J53" i="1" s="1"/>
  <c r="I55" i="1"/>
  <c r="I53" i="1" s="1"/>
  <c r="H55" i="1"/>
  <c r="G55" i="1"/>
  <c r="F55" i="1"/>
  <c r="E55" i="1"/>
  <c r="R54" i="1"/>
  <c r="N54" i="1"/>
  <c r="J54" i="1"/>
  <c r="F54" i="1"/>
  <c r="AU53" i="1"/>
  <c r="AS53" i="1"/>
  <c r="AQ53" i="1"/>
  <c r="AN53" i="1"/>
  <c r="AM53" i="1"/>
  <c r="AL53" i="1"/>
  <c r="AI53" i="1"/>
  <c r="AF53" i="1"/>
  <c r="AE53" i="1"/>
  <c r="AD53" i="1"/>
  <c r="AA53" i="1"/>
  <c r="Y53" i="1"/>
  <c r="S53" i="1"/>
  <c r="P53" i="1"/>
  <c r="O53" i="1"/>
  <c r="N53" i="1"/>
  <c r="K53" i="1"/>
  <c r="H53" i="1"/>
  <c r="G53" i="1"/>
  <c r="F53" i="1"/>
  <c r="E53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T52" i="1"/>
  <c r="T50" i="1" s="1"/>
  <c r="S52" i="1"/>
  <c r="R52" i="1"/>
  <c r="R50" i="1" s="1"/>
  <c r="Q52" i="1"/>
  <c r="Q50" i="1" s="1"/>
  <c r="P52" i="1"/>
  <c r="P50" i="1" s="1"/>
  <c r="O52" i="1"/>
  <c r="N52" i="1"/>
  <c r="N50" i="1" s="1"/>
  <c r="M52" i="1"/>
  <c r="M50" i="1" s="1"/>
  <c r="L52" i="1"/>
  <c r="L50" i="1" s="1"/>
  <c r="K52" i="1"/>
  <c r="J52" i="1"/>
  <c r="J50" i="1" s="1"/>
  <c r="I52" i="1"/>
  <c r="I50" i="1" s="1"/>
  <c r="H52" i="1"/>
  <c r="H50" i="1" s="1"/>
  <c r="G52" i="1"/>
  <c r="F52" i="1"/>
  <c r="F50" i="1" s="1"/>
  <c r="E52" i="1"/>
  <c r="E50" i="1" s="1"/>
  <c r="AW51" i="1"/>
  <c r="V51" i="1"/>
  <c r="AV50" i="1"/>
  <c r="S50" i="1"/>
  <c r="O50" i="1"/>
  <c r="K50" i="1"/>
  <c r="G50" i="1"/>
  <c r="AU49" i="1"/>
  <c r="AU50" i="1" s="1"/>
  <c r="AT49" i="1"/>
  <c r="AT50" i="1" s="1"/>
  <c r="AS49" i="1"/>
  <c r="AS50" i="1" s="1"/>
  <c r="AR49" i="1"/>
  <c r="AR50" i="1" s="1"/>
  <c r="AQ49" i="1"/>
  <c r="AQ50" i="1" s="1"/>
  <c r="AP49" i="1"/>
  <c r="AP50" i="1" s="1"/>
  <c r="AO49" i="1"/>
  <c r="AO50" i="1" s="1"/>
  <c r="AN49" i="1"/>
  <c r="AN50" i="1" s="1"/>
  <c r="AM49" i="1"/>
  <c r="AM50" i="1" s="1"/>
  <c r="AL49" i="1"/>
  <c r="AL50" i="1" s="1"/>
  <c r="AK49" i="1"/>
  <c r="AK50" i="1" s="1"/>
  <c r="AJ49" i="1"/>
  <c r="AJ50" i="1" s="1"/>
  <c r="AI49" i="1"/>
  <c r="AI50" i="1" s="1"/>
  <c r="AH49" i="1"/>
  <c r="AH50" i="1" s="1"/>
  <c r="AG49" i="1"/>
  <c r="AG50" i="1" s="1"/>
  <c r="AF49" i="1"/>
  <c r="AF50" i="1" s="1"/>
  <c r="AE49" i="1"/>
  <c r="AE50" i="1" s="1"/>
  <c r="AD49" i="1"/>
  <c r="AD50" i="1" s="1"/>
  <c r="AC49" i="1"/>
  <c r="AC50" i="1" s="1"/>
  <c r="AB49" i="1"/>
  <c r="AB50" i="1" s="1"/>
  <c r="AA49" i="1"/>
  <c r="AA50" i="1" s="1"/>
  <c r="Z49" i="1"/>
  <c r="Z50" i="1" s="1"/>
  <c r="Y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T48" i="1"/>
  <c r="T46" i="1" s="1"/>
  <c r="S48" i="1"/>
  <c r="S46" i="1" s="1"/>
  <c r="R48" i="1"/>
  <c r="Q48" i="1"/>
  <c r="P48" i="1"/>
  <c r="P46" i="1" s="1"/>
  <c r="O48" i="1"/>
  <c r="O46" i="1" s="1"/>
  <c r="N48" i="1"/>
  <c r="M48" i="1"/>
  <c r="L48" i="1"/>
  <c r="L46" i="1" s="1"/>
  <c r="K48" i="1"/>
  <c r="K46" i="1" s="1"/>
  <c r="J48" i="1"/>
  <c r="I48" i="1"/>
  <c r="H48" i="1"/>
  <c r="H46" i="1" s="1"/>
  <c r="G48" i="1"/>
  <c r="G46" i="1" s="1"/>
  <c r="F48" i="1"/>
  <c r="E48" i="1"/>
  <c r="AW47" i="1"/>
  <c r="V47" i="1"/>
  <c r="BG47" i="1" s="1"/>
  <c r="AV46" i="1"/>
  <c r="AS46" i="1"/>
  <c r="AO46" i="1"/>
  <c r="AK46" i="1"/>
  <c r="AG46" i="1"/>
  <c r="AC46" i="1"/>
  <c r="Y46" i="1"/>
  <c r="R46" i="1"/>
  <c r="Q46" i="1"/>
  <c r="N46" i="1"/>
  <c r="M46" i="1"/>
  <c r="J46" i="1"/>
  <c r="I46" i="1"/>
  <c r="F46" i="1"/>
  <c r="E46" i="1"/>
  <c r="AU45" i="1"/>
  <c r="AU46" i="1" s="1"/>
  <c r="AT45" i="1"/>
  <c r="AT46" i="1" s="1"/>
  <c r="AS45" i="1"/>
  <c r="AR45" i="1"/>
  <c r="AR46" i="1" s="1"/>
  <c r="AQ45" i="1"/>
  <c r="AQ46" i="1" s="1"/>
  <c r="AP45" i="1"/>
  <c r="AP46" i="1" s="1"/>
  <c r="AO45" i="1"/>
  <c r="AN45" i="1"/>
  <c r="AN46" i="1" s="1"/>
  <c r="AM45" i="1"/>
  <c r="AM46" i="1" s="1"/>
  <c r="AL45" i="1"/>
  <c r="AL46" i="1" s="1"/>
  <c r="AK45" i="1"/>
  <c r="AJ45" i="1"/>
  <c r="AJ46" i="1" s="1"/>
  <c r="AI45" i="1"/>
  <c r="AI46" i="1" s="1"/>
  <c r="AH45" i="1"/>
  <c r="AH46" i="1" s="1"/>
  <c r="AG45" i="1"/>
  <c r="AF45" i="1"/>
  <c r="AF46" i="1" s="1"/>
  <c r="AE45" i="1"/>
  <c r="AE46" i="1" s="1"/>
  <c r="AD45" i="1"/>
  <c r="AD46" i="1" s="1"/>
  <c r="AC45" i="1"/>
  <c r="AB45" i="1"/>
  <c r="AB46" i="1" s="1"/>
  <c r="AA45" i="1"/>
  <c r="AA46" i="1" s="1"/>
  <c r="Z45" i="1"/>
  <c r="Z46" i="1" s="1"/>
  <c r="Y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W43" i="1"/>
  <c r="V43" i="1"/>
  <c r="BF42" i="1"/>
  <c r="BF40" i="1" s="1"/>
  <c r="BF38" i="1" s="1"/>
  <c r="BF36" i="1" s="1"/>
  <c r="BF34" i="1" s="1"/>
  <c r="BE42" i="1"/>
  <c r="BD42" i="1"/>
  <c r="BC42" i="1"/>
  <c r="BC40" i="1" s="1"/>
  <c r="BC38" i="1" s="1"/>
  <c r="BC36" i="1" s="1"/>
  <c r="BC34" i="1" s="1"/>
  <c r="BC32" i="1" s="1"/>
  <c r="BC30" i="1" s="1"/>
  <c r="BC28" i="1" s="1"/>
  <c r="BC26" i="1" s="1"/>
  <c r="BC24" i="1" s="1"/>
  <c r="BB42" i="1"/>
  <c r="BB40" i="1" s="1"/>
  <c r="BB38" i="1" s="1"/>
  <c r="BB36" i="1" s="1"/>
  <c r="BB34" i="1" s="1"/>
  <c r="BA42" i="1"/>
  <c r="AZ42" i="1"/>
  <c r="AY42" i="1"/>
  <c r="AX42" i="1"/>
  <c r="AX40" i="1" s="1"/>
  <c r="AX38" i="1" s="1"/>
  <c r="AX36" i="1" s="1"/>
  <c r="AX34" i="1" s="1"/>
  <c r="AW42" i="1"/>
  <c r="U42" i="1"/>
  <c r="U60" i="1" s="1"/>
  <c r="S42" i="1"/>
  <c r="R42" i="1"/>
  <c r="Q42" i="1"/>
  <c r="P42" i="1"/>
  <c r="O42" i="1"/>
  <c r="O36" i="1" s="1"/>
  <c r="N42" i="1"/>
  <c r="M42" i="1"/>
  <c r="M36" i="1" s="1"/>
  <c r="L42" i="1"/>
  <c r="K42" i="1"/>
  <c r="J42" i="1"/>
  <c r="I42" i="1"/>
  <c r="H42" i="1"/>
  <c r="G42" i="1"/>
  <c r="G36" i="1" s="1"/>
  <c r="F42" i="1"/>
  <c r="E42" i="1"/>
  <c r="BD41" i="1"/>
  <c r="BB41" i="1"/>
  <c r="BA41" i="1"/>
  <c r="AY41" i="1"/>
  <c r="AY39" i="1" s="1"/>
  <c r="AY37" i="1" s="1"/>
  <c r="AY35" i="1" s="1"/>
  <c r="AY33" i="1" s="1"/>
  <c r="AY31" i="1" s="1"/>
  <c r="AX41" i="1"/>
  <c r="AW41" i="1"/>
  <c r="V41" i="1"/>
  <c r="BE40" i="1"/>
  <c r="BE38" i="1" s="1"/>
  <c r="BE36" i="1" s="1"/>
  <c r="BE34" i="1" s="1"/>
  <c r="BE32" i="1" s="1"/>
  <c r="BE30" i="1" s="1"/>
  <c r="BD40" i="1"/>
  <c r="BA40" i="1"/>
  <c r="BA38" i="1" s="1"/>
  <c r="BA36" i="1" s="1"/>
  <c r="BA34" i="1" s="1"/>
  <c r="BA32" i="1" s="1"/>
  <c r="BA30" i="1" s="1"/>
  <c r="AZ40" i="1"/>
  <c r="AY40" i="1"/>
  <c r="AY38" i="1" s="1"/>
  <c r="AY36" i="1" s="1"/>
  <c r="AY34" i="1" s="1"/>
  <c r="AY32" i="1" s="1"/>
  <c r="AY30" i="1" s="1"/>
  <c r="AY28" i="1" s="1"/>
  <c r="AY26" i="1" s="1"/>
  <c r="AY24" i="1" s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AW40" i="1" s="1"/>
  <c r="Y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F39" i="1"/>
  <c r="BF37" i="1" s="1"/>
  <c r="BF35" i="1" s="1"/>
  <c r="BD39" i="1"/>
  <c r="BD37" i="1" s="1"/>
  <c r="BD35" i="1" s="1"/>
  <c r="BD33" i="1" s="1"/>
  <c r="BD31" i="1" s="1"/>
  <c r="BD29" i="1" s="1"/>
  <c r="BD27" i="1" s="1"/>
  <c r="BD25" i="1" s="1"/>
  <c r="BD23" i="1" s="1"/>
  <c r="BB39" i="1"/>
  <c r="BB37" i="1" s="1"/>
  <c r="BB35" i="1" s="1"/>
  <c r="BB33" i="1" s="1"/>
  <c r="BB31" i="1" s="1"/>
  <c r="BB29" i="1" s="1"/>
  <c r="BB27" i="1" s="1"/>
  <c r="BB25" i="1" s="1"/>
  <c r="BB23" i="1" s="1"/>
  <c r="BA39" i="1"/>
  <c r="AX39" i="1"/>
  <c r="AX37" i="1" s="1"/>
  <c r="AX35" i="1" s="1"/>
  <c r="AW39" i="1"/>
  <c r="V39" i="1"/>
  <c r="BD38" i="1"/>
  <c r="BD36" i="1" s="1"/>
  <c r="BD34" i="1" s="1"/>
  <c r="AZ38" i="1"/>
  <c r="AZ36" i="1" s="1"/>
  <c r="AZ34" i="1" s="1"/>
  <c r="AU38" i="1"/>
  <c r="AT38" i="1"/>
  <c r="AT36" i="1" s="1"/>
  <c r="AT10" i="1" s="1"/>
  <c r="AS38" i="1"/>
  <c r="AR38" i="1"/>
  <c r="AR36" i="1" s="1"/>
  <c r="AQ38" i="1"/>
  <c r="AP38" i="1"/>
  <c r="AP36" i="1" s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T38" i="1"/>
  <c r="S38" i="1"/>
  <c r="R38" i="1"/>
  <c r="Q38" i="1"/>
  <c r="P38" i="1"/>
  <c r="O38" i="1"/>
  <c r="N38" i="1"/>
  <c r="M38" i="1"/>
  <c r="L38" i="1"/>
  <c r="K38" i="1"/>
  <c r="J38" i="1"/>
  <c r="J36" i="1" s="1"/>
  <c r="I38" i="1"/>
  <c r="H38" i="1"/>
  <c r="G38" i="1"/>
  <c r="F38" i="1"/>
  <c r="F36" i="1" s="1"/>
  <c r="E38" i="1"/>
  <c r="BA37" i="1"/>
  <c r="BA35" i="1" s="1"/>
  <c r="BA33" i="1" s="1"/>
  <c r="BA31" i="1" s="1"/>
  <c r="BA29" i="1" s="1"/>
  <c r="BA27" i="1" s="1"/>
  <c r="BA25" i="1" s="1"/>
  <c r="BA23" i="1" s="1"/>
  <c r="AW37" i="1"/>
  <c r="V37" i="1"/>
  <c r="AV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U36" i="1"/>
  <c r="Q36" i="1"/>
  <c r="I36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AW34" i="1" s="1"/>
  <c r="Y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F33" i="1"/>
  <c r="BF31" i="1" s="1"/>
  <c r="BF29" i="1" s="1"/>
  <c r="BF27" i="1" s="1"/>
  <c r="BF25" i="1" s="1"/>
  <c r="BF23" i="1" s="1"/>
  <c r="AZ33" i="1"/>
  <c r="AZ31" i="1" s="1"/>
  <c r="AZ29" i="1" s="1"/>
  <c r="AZ27" i="1" s="1"/>
  <c r="AZ25" i="1" s="1"/>
  <c r="AZ23" i="1" s="1"/>
  <c r="AX33" i="1"/>
  <c r="AW33" i="1"/>
  <c r="V33" i="1"/>
  <c r="BF32" i="1"/>
  <c r="BF30" i="1" s="1"/>
  <c r="BF28" i="1" s="1"/>
  <c r="BF26" i="1" s="1"/>
  <c r="BF24" i="1" s="1"/>
  <c r="BD32" i="1"/>
  <c r="BB32" i="1"/>
  <c r="BB30" i="1" s="1"/>
  <c r="BB28" i="1" s="1"/>
  <c r="BB26" i="1" s="1"/>
  <c r="BB24" i="1" s="1"/>
  <c r="AZ32" i="1"/>
  <c r="AZ30" i="1" s="1"/>
  <c r="AZ28" i="1" s="1"/>
  <c r="AZ26" i="1" s="1"/>
  <c r="AZ24" i="1" s="1"/>
  <c r="AX32" i="1"/>
  <c r="AX30" i="1" s="1"/>
  <c r="AX28" i="1" s="1"/>
  <c r="AX26" i="1" s="1"/>
  <c r="AX24" i="1" s="1"/>
  <c r="AW32" i="1"/>
  <c r="V32" i="1"/>
  <c r="AX31" i="1"/>
  <c r="AX29" i="1" s="1"/>
  <c r="AX27" i="1" s="1"/>
  <c r="AX25" i="1" s="1"/>
  <c r="AX23" i="1" s="1"/>
  <c r="AW31" i="1"/>
  <c r="V31" i="1"/>
  <c r="BD30" i="1"/>
  <c r="BD28" i="1" s="1"/>
  <c r="BD26" i="1" s="1"/>
  <c r="BD24" i="1" s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Y29" i="1"/>
  <c r="AY27" i="1" s="1"/>
  <c r="AY25" i="1" s="1"/>
  <c r="AY23" i="1" s="1"/>
  <c r="AW29" i="1"/>
  <c r="BG29" i="1" s="1"/>
  <c r="V29" i="1"/>
  <c r="BE28" i="1"/>
  <c r="BE26" i="1" s="1"/>
  <c r="BE24" i="1" s="1"/>
  <c r="BA28" i="1"/>
  <c r="BA26" i="1" s="1"/>
  <c r="BA24" i="1" s="1"/>
  <c r="AW28" i="1"/>
  <c r="V28" i="1"/>
  <c r="AW27" i="1"/>
  <c r="V27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V26" i="1"/>
  <c r="AW25" i="1"/>
  <c r="V25" i="1"/>
  <c r="AW24" i="1"/>
  <c r="V24" i="1"/>
  <c r="AW23" i="1"/>
  <c r="V23" i="1"/>
  <c r="AU22" i="1"/>
  <c r="AU12" i="1" s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V22" i="1"/>
  <c r="BG21" i="1"/>
  <c r="AW21" i="1"/>
  <c r="V21" i="1"/>
  <c r="AW20" i="1"/>
  <c r="V20" i="1"/>
  <c r="AW19" i="1"/>
  <c r="V19" i="1"/>
  <c r="AU18" i="1"/>
  <c r="AT18" i="1"/>
  <c r="AS18" i="1"/>
  <c r="AR18" i="1"/>
  <c r="AQ18" i="1"/>
  <c r="AP18" i="1"/>
  <c r="AP12" i="1" s="1"/>
  <c r="AO18" i="1"/>
  <c r="AN18" i="1"/>
  <c r="AN12" i="1" s="1"/>
  <c r="AM18" i="1"/>
  <c r="AL18" i="1"/>
  <c r="AK18" i="1"/>
  <c r="AJ18" i="1"/>
  <c r="AI18" i="1"/>
  <c r="AH18" i="1"/>
  <c r="AH12" i="1" s="1"/>
  <c r="AG18" i="1"/>
  <c r="AF18" i="1"/>
  <c r="AF12" i="1" s="1"/>
  <c r="AE18" i="1"/>
  <c r="AD18" i="1"/>
  <c r="AC18" i="1"/>
  <c r="AB18" i="1"/>
  <c r="AA18" i="1"/>
  <c r="Z18" i="1"/>
  <c r="AW18" i="1" s="1"/>
  <c r="Y18" i="1"/>
  <c r="V18" i="1"/>
  <c r="AW17" i="1"/>
  <c r="V17" i="1"/>
  <c r="AT16" i="1"/>
  <c r="AS16" i="1"/>
  <c r="AS12" i="1" s="1"/>
  <c r="AS10" i="1" s="1"/>
  <c r="AR16" i="1"/>
  <c r="AQ16" i="1"/>
  <c r="AP16" i="1"/>
  <c r="AO16" i="1"/>
  <c r="AN16" i="1"/>
  <c r="AM16" i="1"/>
  <c r="AL16" i="1"/>
  <c r="AK16" i="1"/>
  <c r="AK12" i="1" s="1"/>
  <c r="AK10" i="1" s="1"/>
  <c r="AJ16" i="1"/>
  <c r="AI16" i="1"/>
  <c r="AH16" i="1"/>
  <c r="AG16" i="1"/>
  <c r="AF16" i="1"/>
  <c r="AE16" i="1"/>
  <c r="AD16" i="1"/>
  <c r="AC16" i="1"/>
  <c r="AC12" i="1" s="1"/>
  <c r="AC10" i="1" s="1"/>
  <c r="AB16" i="1"/>
  <c r="AA16" i="1"/>
  <c r="Z16" i="1"/>
  <c r="T16" i="1"/>
  <c r="S16" i="1"/>
  <c r="R16" i="1"/>
  <c r="Q16" i="1"/>
  <c r="P16" i="1"/>
  <c r="O16" i="1"/>
  <c r="N16" i="1"/>
  <c r="N12" i="1" s="1"/>
  <c r="M16" i="1"/>
  <c r="L16" i="1"/>
  <c r="K16" i="1"/>
  <c r="J16" i="1"/>
  <c r="I16" i="1"/>
  <c r="H16" i="1"/>
  <c r="G16" i="1"/>
  <c r="F16" i="1"/>
  <c r="F12" i="1" s="1"/>
  <c r="F10" i="1" s="1"/>
  <c r="E16" i="1"/>
  <c r="AW15" i="1"/>
  <c r="V15" i="1"/>
  <c r="AW14" i="1"/>
  <c r="T14" i="1"/>
  <c r="S14" i="1"/>
  <c r="S12" i="1" s="1"/>
  <c r="R14" i="1"/>
  <c r="Q14" i="1"/>
  <c r="Q12" i="1" s="1"/>
  <c r="Q10" i="1" s="1"/>
  <c r="P14" i="1"/>
  <c r="O14" i="1"/>
  <c r="N14" i="1"/>
  <c r="M14" i="1"/>
  <c r="L14" i="1"/>
  <c r="K14" i="1"/>
  <c r="K12" i="1" s="1"/>
  <c r="J14" i="1"/>
  <c r="I14" i="1"/>
  <c r="I12" i="1" s="1"/>
  <c r="I10" i="1" s="1"/>
  <c r="H14" i="1"/>
  <c r="G14" i="1"/>
  <c r="F14" i="1"/>
  <c r="E14" i="1"/>
  <c r="V14" i="1" s="1"/>
  <c r="BG14" i="1" s="1"/>
  <c r="AW13" i="1"/>
  <c r="BG13" i="1" s="1"/>
  <c r="V13" i="1"/>
  <c r="AT12" i="1"/>
  <c r="AR12" i="1"/>
  <c r="AR10" i="1" s="1"/>
  <c r="AO12" i="1"/>
  <c r="AL12" i="1"/>
  <c r="AJ12" i="1"/>
  <c r="AG12" i="1"/>
  <c r="AG10" i="1" s="1"/>
  <c r="AD12" i="1"/>
  <c r="AB12" i="1"/>
  <c r="Y12" i="1"/>
  <c r="R12" i="1"/>
  <c r="O12" i="1"/>
  <c r="O10" i="1" s="1"/>
  <c r="M12" i="1"/>
  <c r="J12" i="1"/>
  <c r="J10" i="1" s="1"/>
  <c r="G12" i="1"/>
  <c r="G10" i="1" s="1"/>
  <c r="AV11" i="1"/>
  <c r="AV59" i="1" s="1"/>
  <c r="AU11" i="1"/>
  <c r="AU59" i="1" s="1"/>
  <c r="AT11" i="1"/>
  <c r="AS11" i="1"/>
  <c r="AS59" i="1" s="1"/>
  <c r="AR11" i="1"/>
  <c r="AQ11" i="1"/>
  <c r="AQ59" i="1" s="1"/>
  <c r="AP11" i="1"/>
  <c r="AO11" i="1"/>
  <c r="AO59" i="1" s="1"/>
  <c r="AN11" i="1"/>
  <c r="AM11" i="1"/>
  <c r="AM59" i="1" s="1"/>
  <c r="AL11" i="1"/>
  <c r="AK11" i="1"/>
  <c r="AK59" i="1" s="1"/>
  <c r="AJ11" i="1"/>
  <c r="AI11" i="1"/>
  <c r="AI59" i="1" s="1"/>
  <c r="AH11" i="1"/>
  <c r="AG11" i="1"/>
  <c r="AG59" i="1" s="1"/>
  <c r="AF11" i="1"/>
  <c r="AE11" i="1"/>
  <c r="AE59" i="1" s="1"/>
  <c r="AD11" i="1"/>
  <c r="AC11" i="1"/>
  <c r="AC59" i="1" s="1"/>
  <c r="AB11" i="1"/>
  <c r="AA11" i="1"/>
  <c r="AA59" i="1" s="1"/>
  <c r="Z11" i="1"/>
  <c r="Y11" i="1"/>
  <c r="Y59" i="1" s="1"/>
  <c r="U11" i="1"/>
  <c r="T11" i="1"/>
  <c r="S11" i="1"/>
  <c r="R11" i="1"/>
  <c r="Q11" i="1"/>
  <c r="Q9" i="1" s="1"/>
  <c r="P11" i="1"/>
  <c r="P9" i="1" s="1"/>
  <c r="P59" i="1" s="1"/>
  <c r="O11" i="1"/>
  <c r="N11" i="1"/>
  <c r="M11" i="1"/>
  <c r="M9" i="1" s="1"/>
  <c r="L11" i="1"/>
  <c r="K11" i="1"/>
  <c r="K9" i="1" s="1"/>
  <c r="K59" i="1" s="1"/>
  <c r="J11" i="1"/>
  <c r="I11" i="1"/>
  <c r="I9" i="1" s="1"/>
  <c r="H11" i="1"/>
  <c r="H9" i="1" s="1"/>
  <c r="H59" i="1" s="1"/>
  <c r="G11" i="1"/>
  <c r="G9" i="1" s="1"/>
  <c r="G59" i="1" s="1"/>
  <c r="F11" i="1"/>
  <c r="E11" i="1"/>
  <c r="E9" i="1" s="1"/>
  <c r="E59" i="1" s="1"/>
  <c r="AV10" i="1"/>
  <c r="AO10" i="1"/>
  <c r="AM9" i="1"/>
  <c r="Y9" i="1"/>
  <c r="R9" i="1"/>
  <c r="N9" i="1"/>
  <c r="N59" i="1" s="1"/>
  <c r="J9" i="1"/>
  <c r="F9" i="1"/>
  <c r="F59" i="1" s="1"/>
  <c r="R59" i="1" l="1"/>
  <c r="Z12" i="1"/>
  <c r="BG15" i="1"/>
  <c r="AW26" i="1"/>
  <c r="BG26" i="1" s="1"/>
  <c r="Z53" i="1"/>
  <c r="AJ53" i="1"/>
  <c r="AP53" i="1"/>
  <c r="AT53" i="1"/>
  <c r="K36" i="1"/>
  <c r="S36" i="1"/>
  <c r="S10" i="1" s="1"/>
  <c r="V48" i="1"/>
  <c r="J59" i="1"/>
  <c r="H12" i="1"/>
  <c r="L12" i="1"/>
  <c r="P12" i="1"/>
  <c r="T12" i="1"/>
  <c r="V16" i="1"/>
  <c r="AW16" i="1"/>
  <c r="V38" i="1"/>
  <c r="AW38" i="1"/>
  <c r="V40" i="1"/>
  <c r="AW52" i="1"/>
  <c r="AB53" i="1"/>
  <c r="AH53" i="1"/>
  <c r="AR53" i="1"/>
  <c r="E54" i="1"/>
  <c r="V54" i="1" s="1"/>
  <c r="BG54" i="1" s="1"/>
  <c r="AA12" i="1"/>
  <c r="AE12" i="1"/>
  <c r="AE10" i="1" s="1"/>
  <c r="AI12" i="1"/>
  <c r="AM12" i="1"/>
  <c r="AM10" i="1" s="1"/>
  <c r="AQ12" i="1"/>
  <c r="AQ10" i="1" s="1"/>
  <c r="AW54" i="1"/>
  <c r="AA9" i="1"/>
  <c r="AQ9" i="1"/>
  <c r="AE9" i="1"/>
  <c r="AU9" i="1"/>
  <c r="AI9" i="1"/>
  <c r="BG18" i="1"/>
  <c r="BG32" i="1"/>
  <c r="BA22" i="1"/>
  <c r="BA16" i="1" s="1"/>
  <c r="BA18" i="1"/>
  <c r="I59" i="1"/>
  <c r="I61" i="1" s="1"/>
  <c r="Q59" i="1"/>
  <c r="Q61" i="1" s="1"/>
  <c r="AC9" i="1"/>
  <c r="AK9" i="1"/>
  <c r="AS9" i="1"/>
  <c r="V11" i="1"/>
  <c r="BG17" i="1"/>
  <c r="BG19" i="1"/>
  <c r="BG24" i="1"/>
  <c r="BG28" i="1"/>
  <c r="K10" i="1"/>
  <c r="K61" i="1" s="1"/>
  <c r="BG51" i="1"/>
  <c r="Z9" i="1"/>
  <c r="AD9" i="1"/>
  <c r="AH9" i="1"/>
  <c r="AL9" i="1"/>
  <c r="AP9" i="1"/>
  <c r="AT9" i="1"/>
  <c r="M59" i="1"/>
  <c r="AG9" i="1"/>
  <c r="AO9" i="1"/>
  <c r="BG20" i="1"/>
  <c r="BG23" i="1"/>
  <c r="BG25" i="1"/>
  <c r="BG27" i="1"/>
  <c r="BG31" i="1"/>
  <c r="BG33" i="1"/>
  <c r="AP10" i="1"/>
  <c r="BG37" i="1"/>
  <c r="BG39" i="1"/>
  <c r="BG40" i="1"/>
  <c r="M10" i="1"/>
  <c r="V46" i="1"/>
  <c r="AC53" i="1"/>
  <c r="AG53" i="1"/>
  <c r="AW53" i="1" s="1"/>
  <c r="AK53" i="1"/>
  <c r="AO53" i="1"/>
  <c r="AB9" i="1"/>
  <c r="AF9" i="1"/>
  <c r="AJ9" i="1"/>
  <c r="AN9" i="1"/>
  <c r="AR9" i="1"/>
  <c r="BG64" i="6"/>
  <c r="U28" i="6"/>
  <c r="V30" i="6"/>
  <c r="BG30" i="6" s="1"/>
  <c r="V43" i="6"/>
  <c r="BG43" i="6" s="1"/>
  <c r="U31" i="6"/>
  <c r="AU10" i="1"/>
  <c r="AA10" i="1"/>
  <c r="L9" i="1"/>
  <c r="L59" i="1" s="1"/>
  <c r="T9" i="1"/>
  <c r="T59" i="1" s="1"/>
  <c r="V44" i="1"/>
  <c r="H36" i="1"/>
  <c r="L36" i="1"/>
  <c r="H10" i="1"/>
  <c r="L10" i="1"/>
  <c r="G61" i="1"/>
  <c r="BG43" i="1"/>
  <c r="AK61" i="1"/>
  <c r="AO61" i="1"/>
  <c r="AS61" i="1"/>
  <c r="AI10" i="1"/>
  <c r="AD36" i="1"/>
  <c r="AD10" i="1" s="1"/>
  <c r="AH36" i="1"/>
  <c r="AH10" i="1" s="1"/>
  <c r="AL36" i="1"/>
  <c r="AL10" i="1" s="1"/>
  <c r="AB36" i="1"/>
  <c r="AB10" i="1" s="1"/>
  <c r="AF36" i="1"/>
  <c r="AF10" i="1" s="1"/>
  <c r="AJ36" i="1"/>
  <c r="AJ10" i="1" s="1"/>
  <c r="AN36" i="1"/>
  <c r="AN10" i="1" s="1"/>
  <c r="AW44" i="1"/>
  <c r="Z59" i="1"/>
  <c r="AD59" i="1"/>
  <c r="AH59" i="1"/>
  <c r="AL59" i="1"/>
  <c r="AP59" i="1"/>
  <c r="AB59" i="1"/>
  <c r="AF59" i="1"/>
  <c r="AJ59" i="1"/>
  <c r="AJ61" i="1" s="1"/>
  <c r="AN59" i="1"/>
  <c r="AN61" i="1" s="1"/>
  <c r="AR59" i="1"/>
  <c r="AR61" i="1" s="1"/>
  <c r="AW35" i="1"/>
  <c r="AT59" i="1"/>
  <c r="N10" i="1"/>
  <c r="N36" i="1"/>
  <c r="O9" i="1"/>
  <c r="O59" i="1" s="1"/>
  <c r="O61" i="1" s="1"/>
  <c r="P36" i="1"/>
  <c r="P10" i="1" s="1"/>
  <c r="R36" i="1"/>
  <c r="R10" i="1" s="1"/>
  <c r="S9" i="1"/>
  <c r="S59" i="1" s="1"/>
  <c r="T36" i="1"/>
  <c r="T10" i="1" s="1"/>
  <c r="BG41" i="1"/>
  <c r="V42" i="1"/>
  <c r="BG42" i="1" s="1"/>
  <c r="M61" i="1"/>
  <c r="V35" i="1"/>
  <c r="E36" i="1"/>
  <c r="BE17" i="1"/>
  <c r="BE21" i="1"/>
  <c r="AX18" i="1"/>
  <c r="AX22" i="1"/>
  <c r="BA17" i="1"/>
  <c r="BA21" i="1"/>
  <c r="BD18" i="1"/>
  <c r="BD22" i="1"/>
  <c r="AX21" i="1"/>
  <c r="AX17" i="1"/>
  <c r="BF18" i="1"/>
  <c r="BF22" i="1"/>
  <c r="AZ21" i="1"/>
  <c r="AZ17" i="1"/>
  <c r="BC22" i="1"/>
  <c r="BC18" i="1"/>
  <c r="AY17" i="1"/>
  <c r="AY21" i="1"/>
  <c r="BF21" i="1"/>
  <c r="BF17" i="1"/>
  <c r="AZ18" i="1"/>
  <c r="AZ22" i="1"/>
  <c r="BB21" i="1"/>
  <c r="BB17" i="1"/>
  <c r="BE22" i="1"/>
  <c r="BE18" i="1"/>
  <c r="BB18" i="1"/>
  <c r="BB22" i="1"/>
  <c r="BD21" i="1"/>
  <c r="BD17" i="1"/>
  <c r="AY22" i="1"/>
  <c r="AY18" i="1"/>
  <c r="BC17" i="1"/>
  <c r="BC21" i="1"/>
  <c r="AP61" i="1"/>
  <c r="AQ61" i="1"/>
  <c r="BA20" i="1"/>
  <c r="BA14" i="1" s="1"/>
  <c r="BA12" i="1" s="1"/>
  <c r="BA10" i="1" s="1"/>
  <c r="AW22" i="1"/>
  <c r="BG22" i="1" s="1"/>
  <c r="V30" i="1"/>
  <c r="AW30" i="1"/>
  <c r="V34" i="1"/>
  <c r="BG34" i="1" s="1"/>
  <c r="Y10" i="1"/>
  <c r="AV61" i="1"/>
  <c r="E12" i="1"/>
  <c r="F61" i="1"/>
  <c r="AC61" i="1"/>
  <c r="AG61" i="1"/>
  <c r="AW11" i="1"/>
  <c r="BG11" i="1" s="1"/>
  <c r="J61" i="1"/>
  <c r="Z36" i="1"/>
  <c r="Z10" i="1" s="1"/>
  <c r="V49" i="1"/>
  <c r="AW49" i="1"/>
  <c r="Y50" i="1"/>
  <c r="AW50" i="1" s="1"/>
  <c r="V53" i="1"/>
  <c r="V55" i="1"/>
  <c r="V45" i="1"/>
  <c r="AW45" i="1"/>
  <c r="AW46" i="1" s="1"/>
  <c r="BG46" i="1" s="1"/>
  <c r="AW48" i="1"/>
  <c r="BG48" i="1" s="1"/>
  <c r="U61" i="1"/>
  <c r="V50" i="1"/>
  <c r="BG50" i="1" s="1"/>
  <c r="AW56" i="1"/>
  <c r="BG56" i="1" s="1"/>
  <c r="AW55" i="1"/>
  <c r="V52" i="1"/>
  <c r="BG52" i="1" s="1"/>
  <c r="AE61" i="1" l="1"/>
  <c r="AM61" i="1"/>
  <c r="N61" i="1"/>
  <c r="AA61" i="1"/>
  <c r="AW12" i="1"/>
  <c r="P61" i="1"/>
  <c r="AW59" i="1"/>
  <c r="H61" i="1"/>
  <c r="AU61" i="1"/>
  <c r="BG38" i="1"/>
  <c r="T61" i="1"/>
  <c r="AI61" i="1"/>
  <c r="Z61" i="1"/>
  <c r="BG45" i="1"/>
  <c r="AH61" i="1"/>
  <c r="BG16" i="1"/>
  <c r="R61" i="1"/>
  <c r="AW9" i="1"/>
  <c r="AF61" i="1"/>
  <c r="AD61" i="1"/>
  <c r="L61" i="1"/>
  <c r="S61" i="1"/>
  <c r="U29" i="6"/>
  <c r="V31" i="6"/>
  <c r="BG31" i="6" s="1"/>
  <c r="U62" i="6"/>
  <c r="V62" i="6" s="1"/>
  <c r="BG62" i="6" s="1"/>
  <c r="V28" i="6"/>
  <c r="BG28" i="6" s="1"/>
  <c r="AB61" i="1"/>
  <c r="AL61" i="1"/>
  <c r="BG44" i="1"/>
  <c r="V36" i="1"/>
  <c r="BG35" i="1"/>
  <c r="AT61" i="1"/>
  <c r="BC15" i="1"/>
  <c r="BC19" i="1"/>
  <c r="BC13" i="1" s="1"/>
  <c r="BC11" i="1" s="1"/>
  <c r="BC9" i="1" s="1"/>
  <c r="AZ20" i="1"/>
  <c r="AZ14" i="1" s="1"/>
  <c r="AZ12" i="1" s="1"/>
  <c r="AZ10" i="1" s="1"/>
  <c r="AZ16" i="1"/>
  <c r="BG53" i="1"/>
  <c r="AW36" i="1"/>
  <c r="AW10" i="1"/>
  <c r="BD19" i="1"/>
  <c r="BD13" i="1" s="1"/>
  <c r="BD11" i="1" s="1"/>
  <c r="BD9" i="1" s="1"/>
  <c r="BD15" i="1"/>
  <c r="BE16" i="1"/>
  <c r="BE20" i="1"/>
  <c r="BE14" i="1" s="1"/>
  <c r="BE12" i="1" s="1"/>
  <c r="BE10" i="1" s="1"/>
  <c r="AZ19" i="1"/>
  <c r="AZ13" i="1" s="1"/>
  <c r="AZ11" i="1" s="1"/>
  <c r="AZ9" i="1" s="1"/>
  <c r="AZ15" i="1"/>
  <c r="AX19" i="1"/>
  <c r="AX13" i="1" s="1"/>
  <c r="AX11" i="1" s="1"/>
  <c r="AX9" i="1" s="1"/>
  <c r="AX15" i="1"/>
  <c r="AX20" i="1"/>
  <c r="AX14" i="1" s="1"/>
  <c r="AX12" i="1" s="1"/>
  <c r="AX10" i="1" s="1"/>
  <c r="AX16" i="1"/>
  <c r="BG55" i="1"/>
  <c r="BG49" i="1"/>
  <c r="AY19" i="1"/>
  <c r="AY13" i="1" s="1"/>
  <c r="AY11" i="1" s="1"/>
  <c r="AY9" i="1" s="1"/>
  <c r="AY15" i="1"/>
  <c r="V12" i="1"/>
  <c r="BG12" i="1" s="1"/>
  <c r="E10" i="1"/>
  <c r="BB20" i="1"/>
  <c r="BB14" i="1" s="1"/>
  <c r="BB12" i="1" s="1"/>
  <c r="BB10" i="1" s="1"/>
  <c r="BB16" i="1"/>
  <c r="BF20" i="1"/>
  <c r="BF14" i="1" s="1"/>
  <c r="BF12" i="1" s="1"/>
  <c r="BF10" i="1" s="1"/>
  <c r="BF16" i="1"/>
  <c r="BD20" i="1"/>
  <c r="BD14" i="1" s="1"/>
  <c r="BD12" i="1" s="1"/>
  <c r="BD10" i="1" s="1"/>
  <c r="BD16" i="1"/>
  <c r="V9" i="1"/>
  <c r="AY16" i="1"/>
  <c r="AY20" i="1"/>
  <c r="AY14" i="1" s="1"/>
  <c r="AY12" i="1" s="1"/>
  <c r="AY10" i="1" s="1"/>
  <c r="BB19" i="1"/>
  <c r="BB13" i="1" s="1"/>
  <c r="BB11" i="1" s="1"/>
  <c r="BB9" i="1" s="1"/>
  <c r="BB15" i="1"/>
  <c r="BF19" i="1"/>
  <c r="BF13" i="1" s="1"/>
  <c r="BF11" i="1" s="1"/>
  <c r="BF9" i="1" s="1"/>
  <c r="BF15" i="1"/>
  <c r="BC16" i="1"/>
  <c r="BC20" i="1"/>
  <c r="BC14" i="1" s="1"/>
  <c r="BC12" i="1" s="1"/>
  <c r="BC10" i="1" s="1"/>
  <c r="BA15" i="1"/>
  <c r="BA19" i="1"/>
  <c r="BA13" i="1" s="1"/>
  <c r="BA11" i="1" s="1"/>
  <c r="BA9" i="1" s="1"/>
  <c r="BE19" i="1"/>
  <c r="BE13" i="1" s="1"/>
  <c r="BE11" i="1" s="1"/>
  <c r="BE9" i="1" s="1"/>
  <c r="BE15" i="1"/>
  <c r="BG30" i="1"/>
  <c r="U63" i="6" l="1"/>
  <c r="V63" i="6" s="1"/>
  <c r="BG63" i="6" s="1"/>
  <c r="V29" i="6"/>
  <c r="BG29" i="6" s="1"/>
  <c r="BG36" i="1"/>
  <c r="V59" i="1"/>
  <c r="BG9" i="1"/>
  <c r="AW60" i="1"/>
  <c r="Y61" i="1"/>
  <c r="AW61" i="1" s="1"/>
  <c r="E61" i="1"/>
  <c r="V10" i="1"/>
  <c r="BG59" i="1" l="1"/>
  <c r="V60" i="1"/>
  <c r="BG60" i="1" s="1"/>
  <c r="BG10" i="1"/>
  <c r="V61" i="1" l="1"/>
  <c r="BG61" i="1" s="1"/>
</calcChain>
</file>

<file path=xl/sharedStrings.xml><?xml version="1.0" encoding="utf-8"?>
<sst xmlns="http://schemas.openxmlformats.org/spreadsheetml/2006/main" count="1140" uniqueCount="265">
  <si>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</si>
  <si>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</si>
  <si>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</si>
  <si>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</si>
  <si>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</si>
  <si>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</si>
  <si>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</si>
  <si>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</si>
  <si>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</si>
  <si>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</si>
  <si>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</si>
  <si>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</si>
  <si>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</si>
  <si>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</si>
  <si>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</si>
  <si>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</si>
  <si>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</si>
  <si>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</si>
  <si>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</si>
  <si>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</si>
  <si>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</si>
  <si>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</si>
  <si>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</si>
  <si>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</si>
  <si>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</si>
  <si>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</si>
  <si>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</si>
  <si>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</si>
  <si>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</si>
  <si>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</si>
  <si>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</si>
  <si>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</si>
  <si>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</si>
  <si>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</si>
  <si>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</si>
  <si>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</si>
  <si>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</si>
  <si>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</si>
  <si>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</si>
  <si>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</si>
  <si>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</si>
  <si>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</si>
  <si>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</si>
  <si>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</si>
  <si>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</si>
  <si>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</si>
  <si>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</si>
  <si>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</si>
  <si>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</si>
  <si>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</si>
  <si>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</si>
  <si>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</si>
  <si>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</si>
  <si>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</si>
  <si>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</si>
  <si>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</si>
  <si>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Естествознание</t>
  </si>
  <si>
    <t xml:space="preserve">Физическая культура </t>
  </si>
  <si>
    <t>История</t>
  </si>
  <si>
    <t>ОГСЭ.00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</si>
  <si>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</si>
  <si>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</si>
  <si>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</si>
  <si>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</si>
  <si>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</si>
  <si>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ОП.02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</si>
  <si>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</si>
  <si>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</si>
  <si>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</si>
  <si>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</si>
  <si>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</si>
  <si>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1Э</t>
  </si>
  <si>
    <t xml:space="preserve">Всего аттестаций в неделю </t>
  </si>
  <si>
    <t>З</t>
  </si>
  <si>
    <t>1З/1ДЗ</t>
  </si>
  <si>
    <t>2ДЗ</t>
  </si>
  <si>
    <t>Итого за 1 семестр</t>
  </si>
  <si>
    <t>Итого за 2 семестр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</si>
  <si>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</si>
  <si>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</si>
  <si>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</si>
  <si>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</si>
  <si>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ОУДб.00</t>
  </si>
  <si>
    <t>Базовые общеобразовательные учебные дисциплины</t>
  </si>
  <si>
    <t>Обществознание</t>
  </si>
  <si>
    <t xml:space="preserve">География </t>
  </si>
  <si>
    <t>Экология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</si>
  <si>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</si>
  <si>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</si>
  <si>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</si>
  <si>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</si>
  <si>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</si>
  <si>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</si>
  <si>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</si>
  <si>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</si>
  <si>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</si>
  <si>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Профильные общеобразовательные учебные дисциплины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</si>
  <si>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</si>
  <si>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</si>
  <si>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</si>
  <si>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</si>
  <si>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</si>
  <si>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</si>
  <si>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Конституционное право</t>
  </si>
  <si>
    <t>Информатика</t>
  </si>
  <si>
    <t>Экономика</t>
  </si>
  <si>
    <t>ОУДб.01</t>
  </si>
  <si>
    <t>ОУДп.00</t>
  </si>
  <si>
    <t>3Э</t>
  </si>
  <si>
    <t>ОУДБ.10</t>
  </si>
  <si>
    <t>Литература</t>
  </si>
  <si>
    <t>ОУДп.14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</si>
  <si>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</si>
  <si>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</si>
  <si>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</si>
  <si>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</si>
  <si>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</si>
  <si>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</si>
  <si>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</si>
  <si>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</si>
  <si>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</si>
  <si>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 xml:space="preserve">Русский язык </t>
  </si>
  <si>
    <t>Астрономия</t>
  </si>
  <si>
    <t>1З/11ДЗ/4Э</t>
  </si>
  <si>
    <t>29.09-05.10</t>
  </si>
  <si>
    <t>26.01-01.02</t>
  </si>
  <si>
    <t>23.02.-01.03.</t>
  </si>
  <si>
    <t>УД.16</t>
  </si>
  <si>
    <t>Родная литература (русская)</t>
  </si>
  <si>
    <t>ДЗ**</t>
  </si>
  <si>
    <t>Условные обозначения</t>
  </si>
  <si>
    <t>** дифференцтрованный зчет комплексный</t>
  </si>
  <si>
    <t>29.12-4.01</t>
  </si>
  <si>
    <t>Основы безопасности жизнедеятельности</t>
  </si>
  <si>
    <t>ОУДб.11</t>
  </si>
  <si>
    <t xml:space="preserve">Астрономия </t>
  </si>
  <si>
    <t>Математика</t>
  </si>
  <si>
    <t>ОУДп.15</t>
  </si>
  <si>
    <t xml:space="preserve">Экология 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</si>
  <si>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</si>
  <si>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9 ДЗ</t>
  </si>
  <si>
    <t>6ДЗ</t>
  </si>
  <si>
    <t>1З/8ДЗ/1Э</t>
  </si>
  <si>
    <t>Русский язык</t>
  </si>
  <si>
    <t>ОУДБ.11</t>
  </si>
  <si>
    <t>2ДЗ/2Э</t>
  </si>
  <si>
    <t>1 ДЗ</t>
  </si>
  <si>
    <t>Итого за 3 семестр</t>
  </si>
  <si>
    <t>Итого за 4 семестр</t>
  </si>
  <si>
    <t xml:space="preserve">II курс </t>
  </si>
  <si>
    <t>ОГСЭ.01</t>
  </si>
  <si>
    <t>Основы философии</t>
  </si>
  <si>
    <t>ОГСЭ.02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</si>
  <si>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</si>
  <si>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</si>
  <si>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</si>
  <si>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</si>
  <si>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</si>
  <si>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ЕН.02</t>
  </si>
  <si>
    <t>ОП.04</t>
  </si>
  <si>
    <t>Основы экологического права</t>
  </si>
  <si>
    <t>ОП.05</t>
  </si>
  <si>
    <t>Трудовое право</t>
  </si>
  <si>
    <t>ОП.06</t>
  </si>
  <si>
    <t>Гражданское право</t>
  </si>
  <si>
    <t>ОП.10</t>
  </si>
  <si>
    <t>Статистика</t>
  </si>
  <si>
    <t>ОП.13</t>
  </si>
  <si>
    <t>Документационное обеспечение управления</t>
  </si>
  <si>
    <t>ОП.15</t>
  </si>
  <si>
    <t>Безопасность жизнедеятельности</t>
  </si>
  <si>
    <t>ПМ.00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</si>
  <si>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</si>
  <si>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</si>
  <si>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</t>
  </si>
  <si>
    <t>МДК 01.01</t>
  </si>
  <si>
    <t>Право социального обеспечения</t>
  </si>
  <si>
    <t>МДК 01.02</t>
  </si>
  <si>
    <t>Психология социально- правовой деятельности</t>
  </si>
  <si>
    <t>УП.01</t>
  </si>
  <si>
    <t>Учебная практика</t>
  </si>
  <si>
    <t>ПП.01</t>
  </si>
  <si>
    <t>Производственная практика</t>
  </si>
  <si>
    <t xml:space="preserve">практика учебная </t>
  </si>
  <si>
    <t xml:space="preserve">практика производственная </t>
  </si>
  <si>
    <t xml:space="preserve">История </t>
  </si>
  <si>
    <t>ОП.01</t>
  </si>
  <si>
    <t xml:space="preserve">Теория государства и права </t>
  </si>
  <si>
    <t xml:space="preserve">ОП.03 </t>
  </si>
  <si>
    <t xml:space="preserve">Административное право </t>
  </si>
  <si>
    <t>ОП.11</t>
  </si>
  <si>
    <t>Экономика организации</t>
  </si>
  <si>
    <t>29.05.-05.10</t>
  </si>
  <si>
    <t>27.10-02.11</t>
  </si>
  <si>
    <t>Итого за 5 семестр</t>
  </si>
  <si>
    <t>Итого за 6 семестр</t>
  </si>
  <si>
    <t>19-19</t>
  </si>
  <si>
    <t>24-31</t>
  </si>
  <si>
    <t xml:space="preserve">III курс </t>
  </si>
  <si>
    <t>Общий гуманитарный и социально-экономический цикл</t>
  </si>
  <si>
    <t>ЕН.01</t>
  </si>
  <si>
    <t>ОП.07</t>
  </si>
  <si>
    <t>Семейное право</t>
  </si>
  <si>
    <t>ОП.08</t>
  </si>
  <si>
    <t>Гражданский процесс</t>
  </si>
  <si>
    <t>ОП.09</t>
  </si>
  <si>
    <t>Страховое дело</t>
  </si>
  <si>
    <t>ОП.12</t>
  </si>
  <si>
    <t>Менеджмент</t>
  </si>
  <si>
    <t>ОП.14</t>
  </si>
  <si>
    <t>ОП.16</t>
  </si>
  <si>
    <t>Предпринимательское право</t>
  </si>
  <si>
    <t>МДК.01.01</t>
  </si>
  <si>
    <t xml:space="preserve">Право социального обеспечения </t>
  </si>
  <si>
    <t>МДК.01.02</t>
  </si>
  <si>
    <t>Психология социально-правовой деятельности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</si>
  <si>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</si>
  <si>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</si>
  <si>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МДК.02.01</t>
  </si>
  <si>
    <t>Организация работы органов и учреждений социальной защиты населения, органов Пенсионного фонда Российской Федерациии (ПФР)</t>
  </si>
  <si>
    <t>УП.02</t>
  </si>
  <si>
    <t>ПП.02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</si>
  <si>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</si>
  <si>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</si>
  <si>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</si>
  <si>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</si>
  <si>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>преддипломная практика</t>
  </si>
  <si>
    <t>ГИА (подготовка ВКР)</t>
  </si>
  <si>
    <t>ГИА (защита ВКР)</t>
  </si>
  <si>
    <t>Информационные технологии в профессиональной деятельности/ Адаптивные информационные и коммуникационные технологии</t>
  </si>
  <si>
    <t>2Э</t>
  </si>
  <si>
    <t>1З/2ДЗ</t>
  </si>
  <si>
    <t>1З</t>
  </si>
  <si>
    <t>2З/2ДЗ</t>
  </si>
  <si>
    <t xml:space="preserve"> 2З</t>
  </si>
  <si>
    <t>3ДЗ</t>
  </si>
  <si>
    <t>2З/10ДЗ/5Э</t>
  </si>
  <si>
    <t>29.09-5.10</t>
  </si>
  <si>
    <t>26.01-1.02</t>
  </si>
  <si>
    <t>23.02-1.03</t>
  </si>
  <si>
    <t>4ДЗ</t>
  </si>
  <si>
    <t>1ДЗ/Эк</t>
  </si>
  <si>
    <t xml:space="preserve">ПМ.01 </t>
  </si>
  <si>
    <t>МДК. 01.01</t>
  </si>
  <si>
    <t>МДК.01.02.</t>
  </si>
  <si>
    <t>2ДЗ/1Э</t>
  </si>
  <si>
    <t xml:space="preserve">Производственная практика </t>
  </si>
  <si>
    <t>1З/3ДЗ</t>
  </si>
  <si>
    <t xml:space="preserve">практика преддипломная </t>
  </si>
  <si>
    <t>ГИА.01</t>
  </si>
  <si>
    <t>ГИА.02</t>
  </si>
  <si>
    <t>Теория государства и права</t>
  </si>
  <si>
    <t>Административное право</t>
  </si>
  <si>
    <t>1З/6ДЗ</t>
  </si>
  <si>
    <t>6ДЗ/5Э</t>
  </si>
  <si>
    <t>5ДЗ/5Э</t>
  </si>
  <si>
    <t>1ДЗ/Эк*</t>
  </si>
  <si>
    <t>1ДЗ/2Э</t>
  </si>
  <si>
    <t>4ДЗ/2Э</t>
  </si>
  <si>
    <t>1Экв.</t>
  </si>
  <si>
    <t>2ДЗ/ 1Э</t>
  </si>
  <si>
    <t>IV курс</t>
  </si>
  <si>
    <t xml:space="preserve">Условные обозначения </t>
  </si>
  <si>
    <t>8ДЗ/4Э</t>
  </si>
  <si>
    <t>1З/1 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</si>
</sst>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45">
        <stop position="0">
          <color theme="0"/>
        </stop>
        <stop position="1">
          <color rgb="FF00B050"/>
        </stop>
      </gradientFill>
    </fill>
    <fill>
      <gradientFill degree="45">
        <stop position="0">
          <color rgb="FF00B050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rgb="FF92D050"/>
        </stop>
      </gradientFill>
    </fill>
    <fill>
      <gradientFill degree="45">
        <stop position="0">
          <color rgb="FF92D050"/>
        </stop>
        <stop position="1">
          <color rgb="FF00B050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6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6" borderId="1" xfId="0" applyFill="1" applyBorder="1"/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0" xfId="0" applyFont="1"/>
    <xf numFmtId="0" fontId="6" fillId="1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/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12" fillId="0" borderId="0" xfId="0" applyFont="1"/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6" fillId="0" borderId="5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top"/>
    </xf>
    <xf numFmtId="0" fontId="6" fillId="1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11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6" fillId="11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/>
    <xf numFmtId="0" fontId="16" fillId="0" borderId="0" xfId="0" applyFont="1"/>
    <xf numFmtId="0" fontId="5" fillId="6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0" fillId="2" borderId="0" xfId="0" applyFill="1"/>
    <xf numFmtId="0" fontId="0" fillId="13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6" fillId="16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0" fillId="18" borderId="1" xfId="0" applyFill="1" applyBorder="1"/>
    <xf numFmtId="0" fontId="7" fillId="0" borderId="0" xfId="0" applyFont="1" applyFill="1" applyBorder="1"/>
    <xf numFmtId="0" fontId="0" fillId="19" borderId="1" xfId="0" applyFill="1" applyBorder="1"/>
    <xf numFmtId="0" fontId="0" fillId="20" borderId="1" xfId="0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1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8" fillId="8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5" fillId="2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3" fillId="8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17" borderId="1" xfId="0" applyFont="1" applyFill="1" applyBorder="1" applyAlignment="1">
      <alignment vertical="center" wrapText="1"/>
    </xf>
    <xf numFmtId="0" fontId="6" fillId="17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1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21" borderId="1" xfId="0" applyFill="1" applyBorder="1"/>
    <xf numFmtId="0" fontId="0" fillId="22" borderId="1" xfId="0" applyFill="1" applyBorder="1"/>
    <xf numFmtId="0" fontId="17" fillId="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24" borderId="1" xfId="0" applyFont="1" applyFill="1" applyBorder="1" applyAlignment="1">
      <alignment horizontal="center" vertical="center"/>
    </xf>
    <xf numFmtId="0" fontId="19" fillId="24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8" fillId="5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0" fillId="24" borderId="1" xfId="0" applyFill="1" applyBorder="1"/>
    <xf numFmtId="0" fontId="5" fillId="25" borderId="13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left" vertical="center"/>
    </xf>
    <xf numFmtId="0" fontId="4" fillId="27" borderId="13" xfId="0" applyFont="1" applyFill="1" applyBorder="1" applyAlignment="1">
      <alignment horizontal="left" vertical="center"/>
    </xf>
    <xf numFmtId="0" fontId="4" fillId="28" borderId="14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right" vertical="center"/>
    </xf>
    <xf numFmtId="0" fontId="4" fillId="26" borderId="13" xfId="0" applyFont="1" applyFill="1" applyBorder="1" applyAlignment="1">
      <alignment horizontal="left" vertical="center"/>
    </xf>
    <xf numFmtId="0" fontId="4" fillId="26" borderId="14" xfId="0" applyFont="1" applyFill="1" applyBorder="1" applyAlignment="1">
      <alignment horizontal="right" vertical="center"/>
    </xf>
    <xf numFmtId="0" fontId="4" fillId="28" borderId="14" xfId="0" applyFont="1" applyFill="1" applyBorder="1" applyAlignment="1">
      <alignment horizontal="left" vertical="center"/>
    </xf>
    <xf numFmtId="0" fontId="18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3" fillId="0" borderId="0" xfId="0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/>
    </xf>
    <xf numFmtId="0" fontId="18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/>
    </xf>
    <xf numFmtId="16" fontId="3" fillId="0" borderId="1" xfId="0" applyNumberFormat="1" applyFont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left" vertical="center" wrapText="1"/>
    </xf>
    <xf numFmtId="0" fontId="3" fillId="17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11" xfId="0" applyBorder="1" applyAlignment="1"/>
    <xf numFmtId="0" fontId="0" fillId="0" borderId="3" xfId="0" applyBorder="1" applyAlignment="1"/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49" fontId="3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7" fillId="5" borderId="2" xfId="0" applyFont="1" applyFill="1" applyBorder="1" applyAlignment="1">
      <alignment horizontal="center" vertical="center" textRotation="90"/>
    </xf>
    <xf numFmtId="0" fontId="17" fillId="5" borderId="3" xfId="0" applyFont="1" applyFill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16" fontId="6" fillId="0" borderId="1" xfId="0" applyNumberFormat="1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textRotation="90"/>
    </xf>
    <xf numFmtId="0" fontId="7" fillId="0" borderId="11" xfId="0" applyFont="1" applyBorder="1" applyAlignment="1">
      <alignment vertical="center" textRotation="90"/>
    </xf>
    <xf numFmtId="0" fontId="7" fillId="0" borderId="3" xfId="0" applyFont="1" applyBorder="1" applyAlignment="1">
      <alignment vertical="center" textRotation="90"/>
    </xf>
    <xf numFmtId="0" fontId="3" fillId="5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FF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71"/>
  <sheetViews>
    <sheetView topLeftCell="D28" zoomScaleNormal="100" zoomScaleSheetLayoutView="120" zoomScalePageLayoutView="80" workbookViewId="0">
      <selection activeCell="Y60" sqref="Y60:AV60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2" width="4.7109375" customWidth="1"/>
    <col min="43" max="43" width="4.7109375" style="37" customWidth="1"/>
    <col min="44" max="45" width="5" style="37" customWidth="1"/>
    <col min="46" max="46" width="5.140625" style="37" customWidth="1"/>
    <col min="47" max="47" width="4.85546875" style="37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140" x14ac:dyDescent="0.25">
      <c r="A1" s="240" t="s">
        <v>0</v>
      </c>
      <c r="B1" s="240"/>
      <c r="C1" s="240"/>
      <c r="D1" s="240"/>
      <c r="E1" s="240"/>
      <c r="F1" s="240"/>
      <c r="G1" s="2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5"/>
      <c r="AR1" s="35"/>
      <c r="AS1" s="35"/>
      <c r="AT1" s="35"/>
      <c r="AU1" s="35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140" s="4" customFormat="1" ht="15" customHeight="1" x14ac:dyDescent="0.25"/>
    <row r="3" spans="1:140" s="198" customFormat="1" ht="21" customHeight="1" x14ac:dyDescent="0.25">
      <c r="A3" s="215" t="s">
        <v>1</v>
      </c>
      <c r="B3" s="215" t="s">
        <v>2</v>
      </c>
      <c r="C3" s="239" t="s">
        <v>3</v>
      </c>
      <c r="D3" s="241" t="s">
        <v>4</v>
      </c>
      <c r="E3" s="233" t="s">
        <v>5</v>
      </c>
      <c r="F3" s="233"/>
      <c r="G3" s="233"/>
      <c r="H3" s="233"/>
      <c r="I3" s="215" t="s">
        <v>124</v>
      </c>
      <c r="J3" s="233" t="s">
        <v>6</v>
      </c>
      <c r="K3" s="233"/>
      <c r="L3" s="233"/>
      <c r="M3" s="215" t="s">
        <v>7</v>
      </c>
      <c r="N3" s="233" t="s">
        <v>8</v>
      </c>
      <c r="O3" s="233"/>
      <c r="P3" s="233"/>
      <c r="Q3" s="233"/>
      <c r="R3" s="233" t="s">
        <v>9</v>
      </c>
      <c r="S3" s="233"/>
      <c r="T3" s="233"/>
      <c r="U3" s="233"/>
      <c r="V3" s="234" t="s">
        <v>76</v>
      </c>
      <c r="W3" s="215" t="s">
        <v>132</v>
      </c>
      <c r="X3" s="233" t="s">
        <v>10</v>
      </c>
      <c r="Y3" s="233"/>
      <c r="Z3" s="233"/>
      <c r="AA3" s="215" t="s">
        <v>125</v>
      </c>
      <c r="AB3" s="233" t="s">
        <v>11</v>
      </c>
      <c r="AC3" s="233"/>
      <c r="AD3" s="233"/>
      <c r="AE3" s="215" t="s">
        <v>126</v>
      </c>
      <c r="AF3" s="233" t="s">
        <v>12</v>
      </c>
      <c r="AG3" s="233"/>
      <c r="AH3" s="233"/>
      <c r="AI3" s="233"/>
      <c r="AJ3" s="236" t="s">
        <v>13</v>
      </c>
      <c r="AK3" s="237" t="s">
        <v>14</v>
      </c>
      <c r="AL3" s="237"/>
      <c r="AM3" s="237"/>
      <c r="AN3" s="236" t="s">
        <v>15</v>
      </c>
      <c r="AO3" s="238" t="s">
        <v>16</v>
      </c>
      <c r="AP3" s="238"/>
      <c r="AQ3" s="238"/>
      <c r="AR3" s="238"/>
      <c r="AS3" s="233" t="s">
        <v>17</v>
      </c>
      <c r="AT3" s="233"/>
      <c r="AU3" s="233"/>
      <c r="AV3" s="233"/>
      <c r="AW3" s="234" t="s">
        <v>77</v>
      </c>
      <c r="AX3" s="215" t="s">
        <v>18</v>
      </c>
      <c r="AY3" s="233" t="s">
        <v>19</v>
      </c>
      <c r="AZ3" s="233"/>
      <c r="BA3" s="233"/>
      <c r="BB3" s="235" t="s">
        <v>20</v>
      </c>
      <c r="BC3" s="233" t="s">
        <v>21</v>
      </c>
      <c r="BD3" s="233"/>
      <c r="BE3" s="233"/>
      <c r="BF3" s="233"/>
      <c r="BG3" s="232" t="s">
        <v>22</v>
      </c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</row>
    <row r="4" spans="1:140" s="198" customFormat="1" ht="48.75" customHeight="1" x14ac:dyDescent="0.25">
      <c r="A4" s="215"/>
      <c r="B4" s="215"/>
      <c r="C4" s="239"/>
      <c r="D4" s="241"/>
      <c r="E4" s="5" t="s">
        <v>32</v>
      </c>
      <c r="F4" s="5" t="s">
        <v>33</v>
      </c>
      <c r="G4" s="5" t="s">
        <v>23</v>
      </c>
      <c r="H4" s="5" t="s">
        <v>24</v>
      </c>
      <c r="I4" s="215"/>
      <c r="J4" s="5" t="s">
        <v>25</v>
      </c>
      <c r="K4" s="5" t="s">
        <v>26</v>
      </c>
      <c r="L4" s="5" t="s">
        <v>27</v>
      </c>
      <c r="M4" s="215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34"/>
      <c r="W4" s="215"/>
      <c r="X4" s="5" t="s">
        <v>34</v>
      </c>
      <c r="Y4" s="5" t="s">
        <v>35</v>
      </c>
      <c r="Z4" s="5" t="s">
        <v>36</v>
      </c>
      <c r="AA4" s="215"/>
      <c r="AB4" s="5" t="s">
        <v>37</v>
      </c>
      <c r="AC4" s="5" t="s">
        <v>38</v>
      </c>
      <c r="AD4" s="5" t="s">
        <v>39</v>
      </c>
      <c r="AE4" s="215"/>
      <c r="AF4" s="5" t="s">
        <v>37</v>
      </c>
      <c r="AG4" s="5" t="s">
        <v>38</v>
      </c>
      <c r="AH4" s="5" t="s">
        <v>39</v>
      </c>
      <c r="AI4" s="40" t="s">
        <v>40</v>
      </c>
      <c r="AJ4" s="236"/>
      <c r="AK4" s="40" t="s">
        <v>25</v>
      </c>
      <c r="AL4" s="40" t="s">
        <v>26</v>
      </c>
      <c r="AM4" s="40" t="s">
        <v>27</v>
      </c>
      <c r="AN4" s="236"/>
      <c r="AO4" s="40" t="s">
        <v>41</v>
      </c>
      <c r="AP4" s="40" t="s">
        <v>42</v>
      </c>
      <c r="AQ4" s="33" t="s">
        <v>43</v>
      </c>
      <c r="AR4" s="33" t="s">
        <v>44</v>
      </c>
      <c r="AS4" s="33" t="s">
        <v>32</v>
      </c>
      <c r="AT4" s="5" t="s">
        <v>33</v>
      </c>
      <c r="AU4" s="5" t="s">
        <v>23</v>
      </c>
      <c r="AV4" s="5" t="s">
        <v>24</v>
      </c>
      <c r="AW4" s="234"/>
      <c r="AX4" s="215"/>
      <c r="AY4" s="5" t="s">
        <v>25</v>
      </c>
      <c r="AZ4" s="5" t="s">
        <v>26</v>
      </c>
      <c r="BA4" s="5" t="s">
        <v>27</v>
      </c>
      <c r="BB4" s="215"/>
      <c r="BC4" s="5" t="s">
        <v>28</v>
      </c>
      <c r="BD4" s="5" t="s">
        <v>29</v>
      </c>
      <c r="BE4" s="5" t="s">
        <v>30</v>
      </c>
      <c r="BF4" s="5" t="s">
        <v>31</v>
      </c>
      <c r="BG4" s="232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</row>
    <row r="5" spans="1:140" s="198" customFormat="1" x14ac:dyDescent="0.25">
      <c r="A5" s="215"/>
      <c r="B5" s="215"/>
      <c r="C5" s="239"/>
      <c r="D5" s="241"/>
      <c r="E5" s="233" t="s">
        <v>45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 t="s">
        <v>46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 t="s">
        <v>46</v>
      </c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2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</row>
    <row r="6" spans="1:140" s="198" customFormat="1" x14ac:dyDescent="0.25">
      <c r="A6" s="215"/>
      <c r="B6" s="215"/>
      <c r="C6" s="239"/>
      <c r="D6" s="241"/>
      <c r="E6" s="192">
        <v>1</v>
      </c>
      <c r="F6" s="192">
        <v>2</v>
      </c>
      <c r="G6" s="192">
        <v>3</v>
      </c>
      <c r="H6" s="192">
        <v>4</v>
      </c>
      <c r="I6" s="192">
        <v>5</v>
      </c>
      <c r="J6" s="192">
        <v>6</v>
      </c>
      <c r="K6" s="192">
        <v>7</v>
      </c>
      <c r="L6" s="192">
        <v>8</v>
      </c>
      <c r="M6" s="192">
        <v>9</v>
      </c>
      <c r="N6" s="192">
        <v>10</v>
      </c>
      <c r="O6" s="192">
        <v>11</v>
      </c>
      <c r="P6" s="192">
        <v>12</v>
      </c>
      <c r="Q6" s="192">
        <v>13</v>
      </c>
      <c r="R6" s="192">
        <v>14</v>
      </c>
      <c r="S6" s="192">
        <v>15</v>
      </c>
      <c r="T6" s="192">
        <v>16</v>
      </c>
      <c r="U6" s="192">
        <v>17</v>
      </c>
      <c r="V6" s="6"/>
      <c r="W6" s="192"/>
      <c r="X6" s="192"/>
      <c r="Y6" s="192">
        <v>1</v>
      </c>
      <c r="Z6" s="192">
        <v>2</v>
      </c>
      <c r="AA6" s="192">
        <v>3</v>
      </c>
      <c r="AB6" s="192">
        <v>4</v>
      </c>
      <c r="AC6" s="192">
        <v>5</v>
      </c>
      <c r="AD6" s="192">
        <v>6</v>
      </c>
      <c r="AE6" s="192">
        <v>7</v>
      </c>
      <c r="AF6" s="192">
        <v>8</v>
      </c>
      <c r="AG6" s="192">
        <v>9</v>
      </c>
      <c r="AH6" s="192">
        <v>10</v>
      </c>
      <c r="AI6" s="202">
        <v>11</v>
      </c>
      <c r="AJ6" s="202">
        <v>12</v>
      </c>
      <c r="AK6" s="202">
        <v>13</v>
      </c>
      <c r="AL6" s="202">
        <v>14</v>
      </c>
      <c r="AM6" s="202">
        <v>15</v>
      </c>
      <c r="AN6" s="202">
        <v>16</v>
      </c>
      <c r="AO6" s="202">
        <v>17</v>
      </c>
      <c r="AP6" s="202">
        <v>18</v>
      </c>
      <c r="AQ6" s="202">
        <v>19</v>
      </c>
      <c r="AR6" s="202">
        <v>20</v>
      </c>
      <c r="AS6" s="202">
        <v>21</v>
      </c>
      <c r="AT6" s="192">
        <v>22</v>
      </c>
      <c r="AU6" s="192">
        <v>23</v>
      </c>
      <c r="AV6" s="192">
        <v>24</v>
      </c>
      <c r="AW6" s="6"/>
      <c r="AX6" s="192">
        <v>25</v>
      </c>
      <c r="AY6" s="192">
        <v>26</v>
      </c>
      <c r="AZ6" s="192">
        <v>27</v>
      </c>
      <c r="BA6" s="192">
        <v>28</v>
      </c>
      <c r="BB6" s="192">
        <v>29</v>
      </c>
      <c r="BC6" s="192">
        <v>30</v>
      </c>
      <c r="BD6" s="192">
        <v>31</v>
      </c>
      <c r="BE6" s="192">
        <v>32</v>
      </c>
      <c r="BF6" s="192">
        <v>33</v>
      </c>
      <c r="BG6" s="232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</row>
    <row r="7" spans="1:140" s="198" customFormat="1" x14ac:dyDescent="0.25">
      <c r="A7" s="215"/>
      <c r="B7" s="215"/>
      <c r="C7" s="239"/>
      <c r="D7" s="241"/>
      <c r="E7" s="233" t="s">
        <v>47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192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 t="s">
        <v>47</v>
      </c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2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</row>
    <row r="8" spans="1:140" s="206" customFormat="1" ht="15" customHeight="1" x14ac:dyDescent="0.25">
      <c r="A8" s="215"/>
      <c r="B8" s="215"/>
      <c r="C8" s="239"/>
      <c r="D8" s="241"/>
      <c r="E8" s="192">
        <v>1</v>
      </c>
      <c r="F8" s="192">
        <v>2</v>
      </c>
      <c r="G8" s="192">
        <v>3</v>
      </c>
      <c r="H8" s="192">
        <v>4</v>
      </c>
      <c r="I8" s="192">
        <v>5</v>
      </c>
      <c r="J8" s="192">
        <v>6</v>
      </c>
      <c r="K8" s="192">
        <v>7</v>
      </c>
      <c r="L8" s="192">
        <v>8</v>
      </c>
      <c r="M8" s="192">
        <v>9</v>
      </c>
      <c r="N8" s="192">
        <v>10</v>
      </c>
      <c r="O8" s="192">
        <v>11</v>
      </c>
      <c r="P8" s="192">
        <v>12</v>
      </c>
      <c r="Q8" s="192">
        <v>13</v>
      </c>
      <c r="R8" s="192">
        <v>14</v>
      </c>
      <c r="S8" s="192">
        <v>15</v>
      </c>
      <c r="T8" s="192">
        <v>16</v>
      </c>
      <c r="U8" s="192">
        <v>17</v>
      </c>
      <c r="V8" s="6"/>
      <c r="W8" s="192">
        <v>18</v>
      </c>
      <c r="X8" s="192">
        <v>19</v>
      </c>
      <c r="Y8" s="192">
        <v>20</v>
      </c>
      <c r="Z8" s="192">
        <v>21</v>
      </c>
      <c r="AA8" s="192">
        <v>22</v>
      </c>
      <c r="AB8" s="192">
        <v>23</v>
      </c>
      <c r="AC8" s="192">
        <v>24</v>
      </c>
      <c r="AD8" s="192">
        <v>25</v>
      </c>
      <c r="AE8" s="192">
        <v>26</v>
      </c>
      <c r="AF8" s="192">
        <v>27</v>
      </c>
      <c r="AG8" s="192">
        <v>28</v>
      </c>
      <c r="AH8" s="192">
        <v>29</v>
      </c>
      <c r="AI8" s="202">
        <v>30</v>
      </c>
      <c r="AJ8" s="202">
        <v>31</v>
      </c>
      <c r="AK8" s="202">
        <v>32</v>
      </c>
      <c r="AL8" s="202">
        <v>33</v>
      </c>
      <c r="AM8" s="202">
        <v>34</v>
      </c>
      <c r="AN8" s="202">
        <v>35</v>
      </c>
      <c r="AO8" s="202">
        <v>36</v>
      </c>
      <c r="AP8" s="202">
        <v>37</v>
      </c>
      <c r="AQ8" s="202">
        <v>38</v>
      </c>
      <c r="AR8" s="202">
        <v>39</v>
      </c>
      <c r="AS8" s="202">
        <v>40</v>
      </c>
      <c r="AT8" s="192">
        <v>41</v>
      </c>
      <c r="AU8" s="192">
        <v>42</v>
      </c>
      <c r="AV8" s="192">
        <v>43</v>
      </c>
      <c r="AW8" s="6"/>
      <c r="AX8" s="192">
        <v>44</v>
      </c>
      <c r="AY8" s="192">
        <v>45</v>
      </c>
      <c r="AZ8" s="192">
        <v>46</v>
      </c>
      <c r="BA8" s="192">
        <v>47</v>
      </c>
      <c r="BB8" s="192">
        <v>48</v>
      </c>
      <c r="BC8" s="192">
        <v>49</v>
      </c>
      <c r="BD8" s="192">
        <v>50</v>
      </c>
      <c r="BE8" s="192">
        <v>51</v>
      </c>
      <c r="BF8" s="192">
        <v>52</v>
      </c>
      <c r="BG8" s="232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</row>
    <row r="9" spans="1:140" s="206" customFormat="1" x14ac:dyDescent="0.25">
      <c r="A9" s="215" t="s">
        <v>48</v>
      </c>
      <c r="B9" s="221" t="s">
        <v>49</v>
      </c>
      <c r="C9" s="222" t="s">
        <v>81</v>
      </c>
      <c r="D9" s="196" t="s">
        <v>50</v>
      </c>
      <c r="E9" s="193">
        <f>E11+E35+E45</f>
        <v>36</v>
      </c>
      <c r="F9" s="193">
        <f t="shared" ref="F9:T10" si="0">F11+F35+F45</f>
        <v>36</v>
      </c>
      <c r="G9" s="193">
        <f t="shared" si="0"/>
        <v>36</v>
      </c>
      <c r="H9" s="193">
        <f t="shared" si="0"/>
        <v>36</v>
      </c>
      <c r="I9" s="193">
        <f t="shared" si="0"/>
        <v>36</v>
      </c>
      <c r="J9" s="193">
        <f t="shared" si="0"/>
        <v>36</v>
      </c>
      <c r="K9" s="193">
        <f t="shared" si="0"/>
        <v>36</v>
      </c>
      <c r="L9" s="193">
        <f t="shared" si="0"/>
        <v>36</v>
      </c>
      <c r="M9" s="193">
        <f t="shared" si="0"/>
        <v>36</v>
      </c>
      <c r="N9" s="193">
        <f t="shared" si="0"/>
        <v>36</v>
      </c>
      <c r="O9" s="193">
        <f t="shared" si="0"/>
        <v>36</v>
      </c>
      <c r="P9" s="193">
        <f t="shared" si="0"/>
        <v>36</v>
      </c>
      <c r="Q9" s="193">
        <f t="shared" si="0"/>
        <v>36</v>
      </c>
      <c r="R9" s="193">
        <f t="shared" si="0"/>
        <v>36</v>
      </c>
      <c r="S9" s="193">
        <f t="shared" si="0"/>
        <v>36</v>
      </c>
      <c r="T9" s="193">
        <f t="shared" si="0"/>
        <v>36</v>
      </c>
      <c r="U9" s="193">
        <v>0</v>
      </c>
      <c r="V9" s="193">
        <f>V11+V35+V45</f>
        <v>576</v>
      </c>
      <c r="W9" s="196">
        <v>0</v>
      </c>
      <c r="X9" s="196">
        <v>0</v>
      </c>
      <c r="Y9" s="193">
        <f>Y11+Y35+Y45</f>
        <v>34</v>
      </c>
      <c r="Z9" s="193">
        <f t="shared" ref="Z9:AU10" si="1">Z11+Z35+Z45</f>
        <v>34</v>
      </c>
      <c r="AA9" s="193">
        <f t="shared" si="1"/>
        <v>34</v>
      </c>
      <c r="AB9" s="193">
        <f t="shared" si="1"/>
        <v>34</v>
      </c>
      <c r="AC9" s="193">
        <f t="shared" si="1"/>
        <v>34</v>
      </c>
      <c r="AD9" s="193">
        <f t="shared" si="1"/>
        <v>34</v>
      </c>
      <c r="AE9" s="193">
        <f t="shared" si="1"/>
        <v>34</v>
      </c>
      <c r="AF9" s="193">
        <f t="shared" si="1"/>
        <v>34</v>
      </c>
      <c r="AG9" s="193">
        <f t="shared" si="1"/>
        <v>34</v>
      </c>
      <c r="AH9" s="193">
        <f t="shared" si="1"/>
        <v>34</v>
      </c>
      <c r="AI9" s="21">
        <f t="shared" si="1"/>
        <v>32</v>
      </c>
      <c r="AJ9" s="21">
        <f t="shared" si="1"/>
        <v>32</v>
      </c>
      <c r="AK9" s="21">
        <f t="shared" si="1"/>
        <v>32</v>
      </c>
      <c r="AL9" s="21">
        <f t="shared" si="1"/>
        <v>32</v>
      </c>
      <c r="AM9" s="21">
        <f t="shared" si="1"/>
        <v>32</v>
      </c>
      <c r="AN9" s="21">
        <f t="shared" si="1"/>
        <v>32</v>
      </c>
      <c r="AO9" s="21">
        <f t="shared" si="1"/>
        <v>32</v>
      </c>
      <c r="AP9" s="21">
        <f t="shared" si="1"/>
        <v>32</v>
      </c>
      <c r="AQ9" s="21">
        <f t="shared" si="1"/>
        <v>32</v>
      </c>
      <c r="AR9" s="21">
        <f t="shared" si="1"/>
        <v>32</v>
      </c>
      <c r="AS9" s="21">
        <f t="shared" si="1"/>
        <v>32</v>
      </c>
      <c r="AT9" s="193">
        <f t="shared" si="1"/>
        <v>32</v>
      </c>
      <c r="AU9" s="193">
        <f t="shared" si="1"/>
        <v>32</v>
      </c>
      <c r="AV9" s="196">
        <v>0</v>
      </c>
      <c r="AW9" s="193">
        <f>SUM(Y9:AU9)</f>
        <v>756</v>
      </c>
      <c r="AX9" s="196">
        <f t="shared" ref="AX9:BF12" si="2">AX11+AX35</f>
        <v>0</v>
      </c>
      <c r="AY9" s="196">
        <f t="shared" si="2"/>
        <v>0</v>
      </c>
      <c r="AZ9" s="196">
        <f t="shared" si="2"/>
        <v>0</v>
      </c>
      <c r="BA9" s="196">
        <f t="shared" si="2"/>
        <v>0</v>
      </c>
      <c r="BB9" s="196">
        <f t="shared" si="2"/>
        <v>0</v>
      </c>
      <c r="BC9" s="196">
        <f t="shared" si="2"/>
        <v>0</v>
      </c>
      <c r="BD9" s="196">
        <f t="shared" si="2"/>
        <v>0</v>
      </c>
      <c r="BE9" s="196">
        <f t="shared" si="2"/>
        <v>0</v>
      </c>
      <c r="BF9" s="196">
        <f t="shared" si="2"/>
        <v>0</v>
      </c>
      <c r="BG9" s="193">
        <f>V9+AW9</f>
        <v>1332</v>
      </c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</row>
    <row r="10" spans="1:140" s="206" customFormat="1" x14ac:dyDescent="0.25">
      <c r="A10" s="216"/>
      <c r="B10" s="221"/>
      <c r="C10" s="222"/>
      <c r="D10" s="196" t="s">
        <v>51</v>
      </c>
      <c r="E10" s="193">
        <f>E12+E36+E46</f>
        <v>18</v>
      </c>
      <c r="F10" s="193">
        <f>F12+F36+F46</f>
        <v>18</v>
      </c>
      <c r="G10" s="193">
        <f t="shared" si="0"/>
        <v>18</v>
      </c>
      <c r="H10" s="193">
        <f t="shared" si="0"/>
        <v>18</v>
      </c>
      <c r="I10" s="193">
        <f t="shared" si="0"/>
        <v>18</v>
      </c>
      <c r="J10" s="193">
        <f t="shared" si="0"/>
        <v>18</v>
      </c>
      <c r="K10" s="193">
        <f t="shared" si="0"/>
        <v>18</v>
      </c>
      <c r="L10" s="193">
        <f t="shared" si="0"/>
        <v>18</v>
      </c>
      <c r="M10" s="193">
        <f t="shared" si="0"/>
        <v>18</v>
      </c>
      <c r="N10" s="193">
        <f t="shared" si="0"/>
        <v>18</v>
      </c>
      <c r="O10" s="193">
        <f t="shared" si="0"/>
        <v>18</v>
      </c>
      <c r="P10" s="193">
        <f t="shared" si="0"/>
        <v>18</v>
      </c>
      <c r="Q10" s="193">
        <f t="shared" si="0"/>
        <v>18</v>
      </c>
      <c r="R10" s="193">
        <f t="shared" si="0"/>
        <v>18</v>
      </c>
      <c r="S10" s="193">
        <f t="shared" si="0"/>
        <v>18</v>
      </c>
      <c r="T10" s="193">
        <f t="shared" si="0"/>
        <v>18</v>
      </c>
      <c r="U10" s="193">
        <v>0</v>
      </c>
      <c r="V10" s="193">
        <f>SUM(E10:U10)</f>
        <v>288</v>
      </c>
      <c r="W10" s="196">
        <v>0</v>
      </c>
      <c r="X10" s="196">
        <v>0</v>
      </c>
      <c r="Y10" s="193">
        <f>Y12+Y36+Y46</f>
        <v>17</v>
      </c>
      <c r="Z10" s="193">
        <f t="shared" si="1"/>
        <v>17</v>
      </c>
      <c r="AA10" s="193">
        <f t="shared" si="1"/>
        <v>17</v>
      </c>
      <c r="AB10" s="193">
        <f t="shared" si="1"/>
        <v>17</v>
      </c>
      <c r="AC10" s="193">
        <f t="shared" si="1"/>
        <v>17</v>
      </c>
      <c r="AD10" s="193">
        <f t="shared" si="1"/>
        <v>17</v>
      </c>
      <c r="AE10" s="193">
        <f t="shared" si="1"/>
        <v>17</v>
      </c>
      <c r="AF10" s="193">
        <f t="shared" si="1"/>
        <v>17</v>
      </c>
      <c r="AG10" s="193">
        <f t="shared" si="1"/>
        <v>17</v>
      </c>
      <c r="AH10" s="193">
        <f t="shared" si="1"/>
        <v>17</v>
      </c>
      <c r="AI10" s="21">
        <f t="shared" si="1"/>
        <v>16</v>
      </c>
      <c r="AJ10" s="21">
        <f t="shared" si="1"/>
        <v>16</v>
      </c>
      <c r="AK10" s="21">
        <f t="shared" si="1"/>
        <v>16</v>
      </c>
      <c r="AL10" s="21">
        <f t="shared" si="1"/>
        <v>16</v>
      </c>
      <c r="AM10" s="21">
        <f t="shared" si="1"/>
        <v>16</v>
      </c>
      <c r="AN10" s="21">
        <f t="shared" si="1"/>
        <v>16</v>
      </c>
      <c r="AO10" s="21">
        <f t="shared" si="1"/>
        <v>16</v>
      </c>
      <c r="AP10" s="21">
        <f t="shared" si="1"/>
        <v>16</v>
      </c>
      <c r="AQ10" s="21">
        <f t="shared" si="1"/>
        <v>16</v>
      </c>
      <c r="AR10" s="21">
        <f t="shared" si="1"/>
        <v>16</v>
      </c>
      <c r="AS10" s="21">
        <f t="shared" si="1"/>
        <v>16</v>
      </c>
      <c r="AT10" s="193">
        <f t="shared" si="1"/>
        <v>16</v>
      </c>
      <c r="AU10" s="193">
        <f t="shared" si="1"/>
        <v>16</v>
      </c>
      <c r="AV10" s="193">
        <f t="shared" ref="AV10" si="3">AV12+AV36+AV46</f>
        <v>0</v>
      </c>
      <c r="AW10" s="193">
        <f>SUM(Y10:AU10)</f>
        <v>378</v>
      </c>
      <c r="AX10" s="196">
        <f t="shared" si="2"/>
        <v>0</v>
      </c>
      <c r="AY10" s="196">
        <f t="shared" si="2"/>
        <v>0</v>
      </c>
      <c r="AZ10" s="196">
        <f t="shared" si="2"/>
        <v>0</v>
      </c>
      <c r="BA10" s="196">
        <f t="shared" si="2"/>
        <v>0</v>
      </c>
      <c r="BB10" s="196">
        <f t="shared" si="2"/>
        <v>0</v>
      </c>
      <c r="BC10" s="196">
        <f t="shared" si="2"/>
        <v>0</v>
      </c>
      <c r="BD10" s="196">
        <f t="shared" si="2"/>
        <v>0</v>
      </c>
      <c r="BE10" s="196">
        <f t="shared" si="2"/>
        <v>0</v>
      </c>
      <c r="BF10" s="196">
        <f t="shared" si="2"/>
        <v>0</v>
      </c>
      <c r="BG10" s="193">
        <f>V10+AW10</f>
        <v>666</v>
      </c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</row>
    <row r="11" spans="1:140" s="206" customFormat="1" x14ac:dyDescent="0.25">
      <c r="A11" s="216"/>
      <c r="B11" s="230" t="s">
        <v>82</v>
      </c>
      <c r="C11" s="220" t="s">
        <v>83</v>
      </c>
      <c r="D11" s="7" t="s">
        <v>50</v>
      </c>
      <c r="E11" s="199">
        <f>E13+E15+E17+E19+E21+E23+E25+E27+E29+E31+E33</f>
        <v>21</v>
      </c>
      <c r="F11" s="199">
        <f t="shared" ref="F11:T12" si="4">F13+F15+F17+F19+F21+F23+F25+F27+F29+F31+F33</f>
        <v>21</v>
      </c>
      <c r="G11" s="199">
        <f t="shared" si="4"/>
        <v>21</v>
      </c>
      <c r="H11" s="199">
        <f t="shared" si="4"/>
        <v>21</v>
      </c>
      <c r="I11" s="199">
        <f t="shared" si="4"/>
        <v>20</v>
      </c>
      <c r="J11" s="199">
        <f t="shared" si="4"/>
        <v>20</v>
      </c>
      <c r="K11" s="199">
        <f t="shared" si="4"/>
        <v>20</v>
      </c>
      <c r="L11" s="199">
        <f t="shared" si="4"/>
        <v>20</v>
      </c>
      <c r="M11" s="199">
        <f t="shared" si="4"/>
        <v>20</v>
      </c>
      <c r="N11" s="199">
        <f t="shared" si="4"/>
        <v>20</v>
      </c>
      <c r="O11" s="199">
        <f t="shared" si="4"/>
        <v>20</v>
      </c>
      <c r="P11" s="199">
        <f t="shared" si="4"/>
        <v>20</v>
      </c>
      <c r="Q11" s="199">
        <f t="shared" si="4"/>
        <v>20</v>
      </c>
      <c r="R11" s="199">
        <f t="shared" si="4"/>
        <v>20</v>
      </c>
      <c r="S11" s="199">
        <f t="shared" si="4"/>
        <v>20</v>
      </c>
      <c r="T11" s="199">
        <f t="shared" si="4"/>
        <v>20</v>
      </c>
      <c r="U11" s="199">
        <f t="shared" ref="U11" si="5">U13+U19+U21+U23+U25+U27+U29+U31+U33</f>
        <v>0</v>
      </c>
      <c r="V11" s="199">
        <f>SUM(E11:U11)</f>
        <v>324</v>
      </c>
      <c r="W11" s="194">
        <v>0</v>
      </c>
      <c r="X11" s="194">
        <v>0</v>
      </c>
      <c r="Y11" s="199">
        <f>Y13+Y15+Y17+Y19+Y21+Y23+Y25+Y27+Y29+Y31+Y33</f>
        <v>22</v>
      </c>
      <c r="Z11" s="199">
        <f t="shared" ref="Z11:AU12" si="6">Z13+Z15+Z17+Z19+Z21+Z23+Z25+Z27+Z29+Z31+Z33</f>
        <v>22</v>
      </c>
      <c r="AA11" s="199">
        <f t="shared" si="6"/>
        <v>22</v>
      </c>
      <c r="AB11" s="199">
        <f t="shared" si="6"/>
        <v>22</v>
      </c>
      <c r="AC11" s="199">
        <f t="shared" si="6"/>
        <v>22</v>
      </c>
      <c r="AD11" s="199">
        <f t="shared" si="6"/>
        <v>22</v>
      </c>
      <c r="AE11" s="199">
        <f t="shared" si="6"/>
        <v>22</v>
      </c>
      <c r="AF11" s="199">
        <f t="shared" si="6"/>
        <v>22</v>
      </c>
      <c r="AG11" s="199">
        <f t="shared" si="6"/>
        <v>22</v>
      </c>
      <c r="AH11" s="199">
        <f t="shared" si="6"/>
        <v>22</v>
      </c>
      <c r="AI11" s="200">
        <f t="shared" si="6"/>
        <v>21</v>
      </c>
      <c r="AJ11" s="200">
        <f t="shared" si="6"/>
        <v>21</v>
      </c>
      <c r="AK11" s="200">
        <f t="shared" si="6"/>
        <v>21</v>
      </c>
      <c r="AL11" s="200">
        <f t="shared" si="6"/>
        <v>21</v>
      </c>
      <c r="AM11" s="200">
        <f t="shared" si="6"/>
        <v>21</v>
      </c>
      <c r="AN11" s="200">
        <f t="shared" si="6"/>
        <v>20</v>
      </c>
      <c r="AO11" s="200">
        <f t="shared" si="6"/>
        <v>20</v>
      </c>
      <c r="AP11" s="200">
        <f t="shared" si="6"/>
        <v>19</v>
      </c>
      <c r="AQ11" s="200">
        <f t="shared" si="6"/>
        <v>20</v>
      </c>
      <c r="AR11" s="200">
        <f t="shared" si="6"/>
        <v>20</v>
      </c>
      <c r="AS11" s="200">
        <f t="shared" si="6"/>
        <v>19</v>
      </c>
      <c r="AT11" s="199">
        <f t="shared" si="6"/>
        <v>19</v>
      </c>
      <c r="AU11" s="199">
        <f t="shared" si="6"/>
        <v>19</v>
      </c>
      <c r="AV11" s="199">
        <f t="shared" ref="AV11" si="7">AV13+AV19+AV21+AV23+AV25+AV27+AV29+AV31+AV33</f>
        <v>0</v>
      </c>
      <c r="AW11" s="6">
        <f>SUM(Y11:AV11)</f>
        <v>481</v>
      </c>
      <c r="AX11" s="194">
        <f t="shared" si="2"/>
        <v>0</v>
      </c>
      <c r="AY11" s="194">
        <f t="shared" si="2"/>
        <v>0</v>
      </c>
      <c r="AZ11" s="194">
        <f t="shared" si="2"/>
        <v>0</v>
      </c>
      <c r="BA11" s="194">
        <f t="shared" si="2"/>
        <v>0</v>
      </c>
      <c r="BB11" s="194">
        <f t="shared" si="2"/>
        <v>0</v>
      </c>
      <c r="BC11" s="194">
        <f t="shared" si="2"/>
        <v>0</v>
      </c>
      <c r="BD11" s="194">
        <f t="shared" si="2"/>
        <v>0</v>
      </c>
      <c r="BE11" s="194">
        <f t="shared" si="2"/>
        <v>0</v>
      </c>
      <c r="BF11" s="194">
        <f t="shared" si="2"/>
        <v>0</v>
      </c>
      <c r="BG11" s="199">
        <f t="shared" ref="BG11:BG58" si="8">V11+AW11</f>
        <v>805</v>
      </c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</row>
    <row r="12" spans="1:140" s="207" customFormat="1" x14ac:dyDescent="0.25">
      <c r="A12" s="216"/>
      <c r="B12" s="230"/>
      <c r="C12" s="220"/>
      <c r="D12" s="7" t="s">
        <v>51</v>
      </c>
      <c r="E12" s="199">
        <f>E14+E16+E18+E20+E22+E24+E26+E28+E30+E32+E34</f>
        <v>10.5</v>
      </c>
      <c r="F12" s="199">
        <f t="shared" si="4"/>
        <v>10.5</v>
      </c>
      <c r="G12" s="199">
        <f t="shared" si="4"/>
        <v>10.5</v>
      </c>
      <c r="H12" s="199">
        <f t="shared" si="4"/>
        <v>10.5</v>
      </c>
      <c r="I12" s="199">
        <f t="shared" si="4"/>
        <v>10</v>
      </c>
      <c r="J12" s="199">
        <f t="shared" si="4"/>
        <v>10</v>
      </c>
      <c r="K12" s="199">
        <f t="shared" si="4"/>
        <v>10</v>
      </c>
      <c r="L12" s="199">
        <f t="shared" si="4"/>
        <v>10</v>
      </c>
      <c r="M12" s="199">
        <f t="shared" si="4"/>
        <v>10</v>
      </c>
      <c r="N12" s="199">
        <f t="shared" si="4"/>
        <v>10</v>
      </c>
      <c r="O12" s="199">
        <f t="shared" si="4"/>
        <v>10</v>
      </c>
      <c r="P12" s="199">
        <f t="shared" si="4"/>
        <v>10</v>
      </c>
      <c r="Q12" s="199">
        <f t="shared" si="4"/>
        <v>10</v>
      </c>
      <c r="R12" s="199">
        <f t="shared" si="4"/>
        <v>10</v>
      </c>
      <c r="S12" s="199">
        <f t="shared" si="4"/>
        <v>10</v>
      </c>
      <c r="T12" s="199">
        <f t="shared" si="4"/>
        <v>10</v>
      </c>
      <c r="U12" s="199">
        <v>0</v>
      </c>
      <c r="V12" s="199">
        <f t="shared" ref="V12" si="9">SUM(E12:U12)</f>
        <v>162</v>
      </c>
      <c r="W12" s="194">
        <v>0</v>
      </c>
      <c r="X12" s="194">
        <v>0</v>
      </c>
      <c r="Y12" s="199">
        <f>Y14+Y16+Y18+Y20+Y22+Y24+Y26+Y28+Y30+Y32+Y34</f>
        <v>11</v>
      </c>
      <c r="Z12" s="199">
        <f t="shared" si="6"/>
        <v>11</v>
      </c>
      <c r="AA12" s="199">
        <f t="shared" si="6"/>
        <v>11</v>
      </c>
      <c r="AB12" s="199">
        <f t="shared" si="6"/>
        <v>11</v>
      </c>
      <c r="AC12" s="199">
        <f t="shared" si="6"/>
        <v>11</v>
      </c>
      <c r="AD12" s="199">
        <f t="shared" si="6"/>
        <v>11</v>
      </c>
      <c r="AE12" s="199">
        <f t="shared" si="6"/>
        <v>11</v>
      </c>
      <c r="AF12" s="199">
        <f t="shared" si="6"/>
        <v>11</v>
      </c>
      <c r="AG12" s="199">
        <f t="shared" si="6"/>
        <v>11</v>
      </c>
      <c r="AH12" s="199">
        <f t="shared" si="6"/>
        <v>11</v>
      </c>
      <c r="AI12" s="200">
        <f t="shared" si="6"/>
        <v>10.5</v>
      </c>
      <c r="AJ12" s="200">
        <f t="shared" si="6"/>
        <v>10.5</v>
      </c>
      <c r="AK12" s="200">
        <f t="shared" si="6"/>
        <v>10.5</v>
      </c>
      <c r="AL12" s="200">
        <f t="shared" si="6"/>
        <v>10.5</v>
      </c>
      <c r="AM12" s="200">
        <f t="shared" si="6"/>
        <v>10.5</v>
      </c>
      <c r="AN12" s="200">
        <f t="shared" si="6"/>
        <v>10</v>
      </c>
      <c r="AO12" s="200">
        <f t="shared" si="6"/>
        <v>10</v>
      </c>
      <c r="AP12" s="200">
        <f t="shared" si="6"/>
        <v>9.5</v>
      </c>
      <c r="AQ12" s="200">
        <f t="shared" si="6"/>
        <v>10</v>
      </c>
      <c r="AR12" s="200">
        <f t="shared" si="6"/>
        <v>10</v>
      </c>
      <c r="AS12" s="200">
        <f t="shared" si="6"/>
        <v>9.5</v>
      </c>
      <c r="AT12" s="199">
        <f t="shared" si="6"/>
        <v>9.5</v>
      </c>
      <c r="AU12" s="199">
        <f t="shared" si="6"/>
        <v>10</v>
      </c>
      <c r="AV12" s="194">
        <v>0</v>
      </c>
      <c r="AW12" s="6">
        <f t="shared" ref="AW12" si="10">SUM(Y12:AT12)</f>
        <v>231</v>
      </c>
      <c r="AX12" s="194">
        <f t="shared" si="2"/>
        <v>0</v>
      </c>
      <c r="AY12" s="194">
        <f t="shared" si="2"/>
        <v>0</v>
      </c>
      <c r="AZ12" s="194">
        <f t="shared" si="2"/>
        <v>0</v>
      </c>
      <c r="BA12" s="194">
        <f t="shared" si="2"/>
        <v>0</v>
      </c>
      <c r="BB12" s="194">
        <f t="shared" si="2"/>
        <v>0</v>
      </c>
      <c r="BC12" s="194">
        <f t="shared" si="2"/>
        <v>0</v>
      </c>
      <c r="BD12" s="194">
        <f t="shared" si="2"/>
        <v>0</v>
      </c>
      <c r="BE12" s="194">
        <f t="shared" si="2"/>
        <v>0</v>
      </c>
      <c r="BF12" s="194">
        <f t="shared" si="2"/>
        <v>0</v>
      </c>
      <c r="BG12" s="199">
        <f t="shared" si="8"/>
        <v>393</v>
      </c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</row>
    <row r="13" spans="1:140" s="206" customFormat="1" x14ac:dyDescent="0.25">
      <c r="A13" s="216"/>
      <c r="B13" s="227" t="s">
        <v>106</v>
      </c>
      <c r="C13" s="228" t="s">
        <v>121</v>
      </c>
      <c r="D13" s="28" t="s">
        <v>50</v>
      </c>
      <c r="E13" s="28">
        <v>2</v>
      </c>
      <c r="F13" s="28">
        <v>2</v>
      </c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2</v>
      </c>
      <c r="Q13" s="28">
        <v>2</v>
      </c>
      <c r="R13" s="28">
        <v>2</v>
      </c>
      <c r="S13" s="28">
        <v>2</v>
      </c>
      <c r="T13" s="28">
        <v>2</v>
      </c>
      <c r="U13" s="29">
        <v>0</v>
      </c>
      <c r="V13" s="30">
        <f>SUM(E13:U13)</f>
        <v>32</v>
      </c>
      <c r="W13" s="41">
        <v>0</v>
      </c>
      <c r="X13" s="41">
        <v>0</v>
      </c>
      <c r="Y13" s="28">
        <v>2</v>
      </c>
      <c r="Z13" s="28">
        <v>2</v>
      </c>
      <c r="AA13" s="28">
        <v>2</v>
      </c>
      <c r="AB13" s="28">
        <v>2</v>
      </c>
      <c r="AC13" s="28">
        <v>2</v>
      </c>
      <c r="AD13" s="28">
        <v>2</v>
      </c>
      <c r="AE13" s="28">
        <v>2</v>
      </c>
      <c r="AF13" s="28">
        <v>2</v>
      </c>
      <c r="AG13" s="28">
        <v>2</v>
      </c>
      <c r="AH13" s="28">
        <v>2</v>
      </c>
      <c r="AI13" s="28">
        <v>2</v>
      </c>
      <c r="AJ13" s="28">
        <v>2</v>
      </c>
      <c r="AK13" s="28">
        <v>2</v>
      </c>
      <c r="AL13" s="28">
        <v>2</v>
      </c>
      <c r="AM13" s="28">
        <v>2</v>
      </c>
      <c r="AN13" s="28">
        <v>2</v>
      </c>
      <c r="AO13" s="28">
        <v>2</v>
      </c>
      <c r="AP13" s="28">
        <v>2</v>
      </c>
      <c r="AQ13" s="28">
        <v>2</v>
      </c>
      <c r="AR13" s="28">
        <v>2</v>
      </c>
      <c r="AS13" s="28">
        <v>2</v>
      </c>
      <c r="AT13" s="28">
        <v>2</v>
      </c>
      <c r="AU13" s="28">
        <v>2</v>
      </c>
      <c r="AV13" s="29">
        <v>0</v>
      </c>
      <c r="AW13" s="30">
        <f>SUM(Y13:AU13)</f>
        <v>46</v>
      </c>
      <c r="AX13" s="41">
        <f t="shared" ref="AX13:BF18" si="11">AX19+AX39</f>
        <v>0</v>
      </c>
      <c r="AY13" s="41">
        <f t="shared" si="11"/>
        <v>0</v>
      </c>
      <c r="AZ13" s="41">
        <f t="shared" si="11"/>
        <v>0</v>
      </c>
      <c r="BA13" s="41">
        <f t="shared" si="11"/>
        <v>0</v>
      </c>
      <c r="BB13" s="41">
        <f t="shared" si="11"/>
        <v>0</v>
      </c>
      <c r="BC13" s="41">
        <f t="shared" si="11"/>
        <v>0</v>
      </c>
      <c r="BD13" s="41">
        <f t="shared" si="11"/>
        <v>0</v>
      </c>
      <c r="BE13" s="41">
        <f t="shared" si="11"/>
        <v>0</v>
      </c>
      <c r="BF13" s="41">
        <f t="shared" si="11"/>
        <v>0</v>
      </c>
      <c r="BG13" s="30">
        <f t="shared" si="8"/>
        <v>78</v>
      </c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</row>
    <row r="14" spans="1:140" s="207" customFormat="1" x14ac:dyDescent="0.25">
      <c r="A14" s="216"/>
      <c r="B14" s="227"/>
      <c r="C14" s="228"/>
      <c r="D14" s="190" t="s">
        <v>51</v>
      </c>
      <c r="E14" s="190">
        <f>E13/2</f>
        <v>1</v>
      </c>
      <c r="F14" s="190">
        <f t="shared" ref="F14:T14" si="12">F13/2</f>
        <v>1</v>
      </c>
      <c r="G14" s="190">
        <f t="shared" si="12"/>
        <v>1</v>
      </c>
      <c r="H14" s="190">
        <f t="shared" si="12"/>
        <v>1</v>
      </c>
      <c r="I14" s="190">
        <f t="shared" si="12"/>
        <v>1</v>
      </c>
      <c r="J14" s="190">
        <f t="shared" si="12"/>
        <v>1</v>
      </c>
      <c r="K14" s="190">
        <f t="shared" si="12"/>
        <v>1</v>
      </c>
      <c r="L14" s="190">
        <f t="shared" si="12"/>
        <v>1</v>
      </c>
      <c r="M14" s="190">
        <f t="shared" si="12"/>
        <v>1</v>
      </c>
      <c r="N14" s="190">
        <f t="shared" si="12"/>
        <v>1</v>
      </c>
      <c r="O14" s="190">
        <f t="shared" si="12"/>
        <v>1</v>
      </c>
      <c r="P14" s="190">
        <f t="shared" si="12"/>
        <v>1</v>
      </c>
      <c r="Q14" s="190">
        <f t="shared" si="12"/>
        <v>1</v>
      </c>
      <c r="R14" s="190">
        <f t="shared" si="12"/>
        <v>1</v>
      </c>
      <c r="S14" s="190">
        <f t="shared" si="12"/>
        <v>1</v>
      </c>
      <c r="T14" s="190">
        <f t="shared" si="12"/>
        <v>1</v>
      </c>
      <c r="U14" s="23">
        <v>0</v>
      </c>
      <c r="V14" s="199">
        <f t="shared" ref="V14:V58" si="13">SUM(E14:U14)</f>
        <v>16</v>
      </c>
      <c r="W14" s="9">
        <v>0</v>
      </c>
      <c r="X14" s="9">
        <v>0</v>
      </c>
      <c r="Y14" s="190">
        <v>1</v>
      </c>
      <c r="Z14" s="190">
        <v>1</v>
      </c>
      <c r="AA14" s="190">
        <v>1</v>
      </c>
      <c r="AB14" s="190">
        <v>1</v>
      </c>
      <c r="AC14" s="190">
        <v>1</v>
      </c>
      <c r="AD14" s="190">
        <v>1</v>
      </c>
      <c r="AE14" s="190">
        <v>1</v>
      </c>
      <c r="AF14" s="190">
        <v>1</v>
      </c>
      <c r="AG14" s="190">
        <v>1</v>
      </c>
      <c r="AH14" s="190">
        <v>1</v>
      </c>
      <c r="AI14" s="12">
        <v>1</v>
      </c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90">
        <v>1</v>
      </c>
      <c r="AU14" s="190">
        <v>1</v>
      </c>
      <c r="AV14" s="24">
        <v>0</v>
      </c>
      <c r="AW14" s="199">
        <f t="shared" ref="AW14:AW34" si="14">SUM(Y14:AU14)</f>
        <v>23</v>
      </c>
      <c r="AX14" s="9">
        <f t="shared" si="11"/>
        <v>0</v>
      </c>
      <c r="AY14" s="9">
        <f t="shared" si="11"/>
        <v>0</v>
      </c>
      <c r="AZ14" s="9">
        <f t="shared" si="11"/>
        <v>0</v>
      </c>
      <c r="BA14" s="9">
        <f t="shared" si="11"/>
        <v>0</v>
      </c>
      <c r="BB14" s="9">
        <f t="shared" si="11"/>
        <v>0</v>
      </c>
      <c r="BC14" s="9">
        <f t="shared" si="11"/>
        <v>0</v>
      </c>
      <c r="BD14" s="9">
        <f t="shared" si="11"/>
        <v>0</v>
      </c>
      <c r="BE14" s="9">
        <f t="shared" si="11"/>
        <v>0</v>
      </c>
      <c r="BF14" s="9">
        <f t="shared" si="11"/>
        <v>0</v>
      </c>
      <c r="BG14" s="199">
        <f t="shared" si="8"/>
        <v>39</v>
      </c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</row>
    <row r="15" spans="1:140" s="206" customFormat="1" x14ac:dyDescent="0.25">
      <c r="A15" s="216"/>
      <c r="B15" s="227" t="s">
        <v>112</v>
      </c>
      <c r="C15" s="228" t="s">
        <v>110</v>
      </c>
      <c r="D15" s="28" t="s">
        <v>50</v>
      </c>
      <c r="E15" s="28">
        <v>3</v>
      </c>
      <c r="F15" s="28">
        <v>3</v>
      </c>
      <c r="G15" s="28">
        <v>3</v>
      </c>
      <c r="H15" s="28">
        <v>3</v>
      </c>
      <c r="I15" s="28">
        <v>3</v>
      </c>
      <c r="J15" s="28">
        <v>3</v>
      </c>
      <c r="K15" s="28">
        <v>3</v>
      </c>
      <c r="L15" s="28">
        <v>3</v>
      </c>
      <c r="M15" s="28">
        <v>3</v>
      </c>
      <c r="N15" s="28">
        <v>3</v>
      </c>
      <c r="O15" s="28">
        <v>3</v>
      </c>
      <c r="P15" s="28">
        <v>3</v>
      </c>
      <c r="Q15" s="28">
        <v>3</v>
      </c>
      <c r="R15" s="28">
        <v>3</v>
      </c>
      <c r="S15" s="28">
        <v>3</v>
      </c>
      <c r="T15" s="28">
        <v>3</v>
      </c>
      <c r="U15" s="29">
        <v>0</v>
      </c>
      <c r="V15" s="30">
        <f t="shared" si="13"/>
        <v>48</v>
      </c>
      <c r="W15" s="41">
        <v>0</v>
      </c>
      <c r="X15" s="41">
        <v>0</v>
      </c>
      <c r="Y15" s="28">
        <v>3</v>
      </c>
      <c r="Z15" s="28">
        <v>3</v>
      </c>
      <c r="AA15" s="28">
        <v>3</v>
      </c>
      <c r="AB15" s="28">
        <v>3</v>
      </c>
      <c r="AC15" s="28">
        <v>3</v>
      </c>
      <c r="AD15" s="28">
        <v>3</v>
      </c>
      <c r="AE15" s="28">
        <v>3</v>
      </c>
      <c r="AF15" s="28">
        <v>3</v>
      </c>
      <c r="AG15" s="28">
        <v>3</v>
      </c>
      <c r="AH15" s="28">
        <v>3</v>
      </c>
      <c r="AI15" s="28">
        <v>3</v>
      </c>
      <c r="AJ15" s="28">
        <v>3</v>
      </c>
      <c r="AK15" s="28">
        <v>3</v>
      </c>
      <c r="AL15" s="28">
        <v>3</v>
      </c>
      <c r="AM15" s="28">
        <v>3</v>
      </c>
      <c r="AN15" s="28">
        <v>3</v>
      </c>
      <c r="AO15" s="28">
        <v>3</v>
      </c>
      <c r="AP15" s="28">
        <v>3</v>
      </c>
      <c r="AQ15" s="28">
        <v>3</v>
      </c>
      <c r="AR15" s="28">
        <v>3</v>
      </c>
      <c r="AS15" s="28">
        <v>3</v>
      </c>
      <c r="AT15" s="28">
        <v>3</v>
      </c>
      <c r="AU15" s="28">
        <v>3</v>
      </c>
      <c r="AV15" s="29">
        <v>0</v>
      </c>
      <c r="AW15" s="30">
        <f t="shared" si="14"/>
        <v>69</v>
      </c>
      <c r="AX15" s="41">
        <f t="shared" si="11"/>
        <v>0</v>
      </c>
      <c r="AY15" s="41">
        <f t="shared" si="11"/>
        <v>0</v>
      </c>
      <c r="AZ15" s="41">
        <f t="shared" si="11"/>
        <v>0</v>
      </c>
      <c r="BA15" s="41">
        <f t="shared" si="11"/>
        <v>0</v>
      </c>
      <c r="BB15" s="41">
        <f t="shared" si="11"/>
        <v>0</v>
      </c>
      <c r="BC15" s="41">
        <f t="shared" si="11"/>
        <v>0</v>
      </c>
      <c r="BD15" s="41">
        <f t="shared" si="11"/>
        <v>0</v>
      </c>
      <c r="BE15" s="41">
        <f t="shared" si="11"/>
        <v>0</v>
      </c>
      <c r="BF15" s="41">
        <f t="shared" si="11"/>
        <v>0</v>
      </c>
      <c r="BG15" s="30">
        <f t="shared" si="8"/>
        <v>117</v>
      </c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</row>
    <row r="16" spans="1:140" s="207" customFormat="1" x14ac:dyDescent="0.25">
      <c r="A16" s="216"/>
      <c r="B16" s="227"/>
      <c r="C16" s="228"/>
      <c r="D16" s="190" t="s">
        <v>51</v>
      </c>
      <c r="E16" s="190">
        <f>E15/2</f>
        <v>1.5</v>
      </c>
      <c r="F16" s="190">
        <f t="shared" ref="F16:T16" si="15">F15/2</f>
        <v>1.5</v>
      </c>
      <c r="G16" s="190">
        <f t="shared" si="15"/>
        <v>1.5</v>
      </c>
      <c r="H16" s="190">
        <f t="shared" si="15"/>
        <v>1.5</v>
      </c>
      <c r="I16" s="190">
        <f t="shared" si="15"/>
        <v>1.5</v>
      </c>
      <c r="J16" s="190">
        <f t="shared" si="15"/>
        <v>1.5</v>
      </c>
      <c r="K16" s="190">
        <f t="shared" si="15"/>
        <v>1.5</v>
      </c>
      <c r="L16" s="190">
        <f t="shared" si="15"/>
        <v>1.5</v>
      </c>
      <c r="M16" s="190">
        <f t="shared" si="15"/>
        <v>1.5</v>
      </c>
      <c r="N16" s="190">
        <f t="shared" si="15"/>
        <v>1.5</v>
      </c>
      <c r="O16" s="190">
        <f t="shared" si="15"/>
        <v>1.5</v>
      </c>
      <c r="P16" s="190">
        <f t="shared" si="15"/>
        <v>1.5</v>
      </c>
      <c r="Q16" s="190">
        <f t="shared" si="15"/>
        <v>1.5</v>
      </c>
      <c r="R16" s="190">
        <f t="shared" si="15"/>
        <v>1.5</v>
      </c>
      <c r="S16" s="190">
        <f t="shared" si="15"/>
        <v>1.5</v>
      </c>
      <c r="T16" s="190">
        <f t="shared" si="15"/>
        <v>1.5</v>
      </c>
      <c r="U16" s="23">
        <v>0</v>
      </c>
      <c r="V16" s="199">
        <f t="shared" si="13"/>
        <v>24</v>
      </c>
      <c r="W16" s="9">
        <v>0</v>
      </c>
      <c r="X16" s="9">
        <v>0</v>
      </c>
      <c r="Y16" s="190">
        <v>1.5</v>
      </c>
      <c r="Z16" s="190">
        <f>Z15/2</f>
        <v>1.5</v>
      </c>
      <c r="AA16" s="190">
        <f t="shared" ref="AA16:AT16" si="16">AA15/2</f>
        <v>1.5</v>
      </c>
      <c r="AB16" s="190">
        <f t="shared" si="16"/>
        <v>1.5</v>
      </c>
      <c r="AC16" s="190">
        <f t="shared" si="16"/>
        <v>1.5</v>
      </c>
      <c r="AD16" s="190">
        <f t="shared" si="16"/>
        <v>1.5</v>
      </c>
      <c r="AE16" s="190">
        <f t="shared" si="16"/>
        <v>1.5</v>
      </c>
      <c r="AF16" s="190">
        <f t="shared" si="16"/>
        <v>1.5</v>
      </c>
      <c r="AG16" s="190">
        <f t="shared" si="16"/>
        <v>1.5</v>
      </c>
      <c r="AH16" s="190">
        <f t="shared" si="16"/>
        <v>1.5</v>
      </c>
      <c r="AI16" s="12">
        <f t="shared" si="16"/>
        <v>1.5</v>
      </c>
      <c r="AJ16" s="12">
        <f t="shared" si="16"/>
        <v>1.5</v>
      </c>
      <c r="AK16" s="12">
        <f t="shared" si="16"/>
        <v>1.5</v>
      </c>
      <c r="AL16" s="12">
        <f t="shared" si="16"/>
        <v>1.5</v>
      </c>
      <c r="AM16" s="12">
        <f t="shared" si="16"/>
        <v>1.5</v>
      </c>
      <c r="AN16" s="12">
        <f t="shared" si="16"/>
        <v>1.5</v>
      </c>
      <c r="AO16" s="12">
        <f t="shared" si="16"/>
        <v>1.5</v>
      </c>
      <c r="AP16" s="12">
        <f t="shared" si="16"/>
        <v>1.5</v>
      </c>
      <c r="AQ16" s="12">
        <f t="shared" si="16"/>
        <v>1.5</v>
      </c>
      <c r="AR16" s="12">
        <f t="shared" si="16"/>
        <v>1.5</v>
      </c>
      <c r="AS16" s="12">
        <f t="shared" si="16"/>
        <v>1.5</v>
      </c>
      <c r="AT16" s="190">
        <f t="shared" si="16"/>
        <v>1.5</v>
      </c>
      <c r="AU16" s="190">
        <v>2</v>
      </c>
      <c r="AV16" s="24">
        <v>0</v>
      </c>
      <c r="AW16" s="199">
        <f t="shared" si="14"/>
        <v>35</v>
      </c>
      <c r="AX16" s="9">
        <f t="shared" si="11"/>
        <v>0</v>
      </c>
      <c r="AY16" s="9">
        <f t="shared" si="11"/>
        <v>0</v>
      </c>
      <c r="AZ16" s="9">
        <f t="shared" si="11"/>
        <v>0</v>
      </c>
      <c r="BA16" s="9">
        <f t="shared" si="11"/>
        <v>0</v>
      </c>
      <c r="BB16" s="9">
        <f t="shared" si="11"/>
        <v>0</v>
      </c>
      <c r="BC16" s="9">
        <f t="shared" si="11"/>
        <v>0</v>
      </c>
      <c r="BD16" s="9">
        <f t="shared" si="11"/>
        <v>0</v>
      </c>
      <c r="BE16" s="9">
        <f t="shared" si="11"/>
        <v>0</v>
      </c>
      <c r="BF16" s="9">
        <f t="shared" si="11"/>
        <v>0</v>
      </c>
      <c r="BG16" s="199">
        <f t="shared" si="8"/>
        <v>59</v>
      </c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</row>
    <row r="17" spans="1:140" s="206" customFormat="1" x14ac:dyDescent="0.25">
      <c r="A17" s="216"/>
      <c r="B17" s="227" t="s">
        <v>113</v>
      </c>
      <c r="C17" s="228" t="s">
        <v>128</v>
      </c>
      <c r="D17" s="28" t="s">
        <v>50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30">
        <f t="shared" si="13"/>
        <v>0</v>
      </c>
      <c r="W17" s="41">
        <v>0</v>
      </c>
      <c r="X17" s="41">
        <v>0</v>
      </c>
      <c r="Y17" s="28">
        <v>2</v>
      </c>
      <c r="Z17" s="28">
        <v>2</v>
      </c>
      <c r="AA17" s="28">
        <v>2</v>
      </c>
      <c r="AB17" s="28">
        <v>2</v>
      </c>
      <c r="AC17" s="28">
        <v>2</v>
      </c>
      <c r="AD17" s="28">
        <v>2</v>
      </c>
      <c r="AE17" s="28">
        <v>2</v>
      </c>
      <c r="AF17" s="28">
        <v>2</v>
      </c>
      <c r="AG17" s="28">
        <v>2</v>
      </c>
      <c r="AH17" s="42">
        <v>2</v>
      </c>
      <c r="AI17" s="42">
        <v>1</v>
      </c>
      <c r="AJ17" s="42">
        <v>1</v>
      </c>
      <c r="AK17" s="42">
        <v>1</v>
      </c>
      <c r="AL17" s="42">
        <v>1</v>
      </c>
      <c r="AM17" s="42">
        <v>1</v>
      </c>
      <c r="AN17" s="42">
        <v>1</v>
      </c>
      <c r="AO17" s="42">
        <v>1</v>
      </c>
      <c r="AP17" s="42">
        <v>1</v>
      </c>
      <c r="AQ17" s="42">
        <v>2</v>
      </c>
      <c r="AR17" s="42">
        <v>2</v>
      </c>
      <c r="AS17" s="42">
        <v>2</v>
      </c>
      <c r="AT17" s="42">
        <v>1</v>
      </c>
      <c r="AU17" s="42">
        <v>1</v>
      </c>
      <c r="AV17" s="29">
        <v>0</v>
      </c>
      <c r="AW17" s="30">
        <f t="shared" si="14"/>
        <v>36</v>
      </c>
      <c r="AX17" s="41">
        <f t="shared" si="11"/>
        <v>0</v>
      </c>
      <c r="AY17" s="41">
        <f t="shared" si="11"/>
        <v>0</v>
      </c>
      <c r="AZ17" s="41">
        <f t="shared" si="11"/>
        <v>0</v>
      </c>
      <c r="BA17" s="41">
        <f t="shared" si="11"/>
        <v>0</v>
      </c>
      <c r="BB17" s="41">
        <f t="shared" si="11"/>
        <v>0</v>
      </c>
      <c r="BC17" s="41">
        <f t="shared" si="11"/>
        <v>0</v>
      </c>
      <c r="BD17" s="41">
        <f t="shared" si="11"/>
        <v>0</v>
      </c>
      <c r="BE17" s="41">
        <f t="shared" si="11"/>
        <v>0</v>
      </c>
      <c r="BF17" s="41">
        <f t="shared" si="11"/>
        <v>0</v>
      </c>
      <c r="BG17" s="30">
        <f t="shared" si="8"/>
        <v>36</v>
      </c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</row>
    <row r="18" spans="1:140" s="207" customFormat="1" x14ac:dyDescent="0.25">
      <c r="A18" s="216"/>
      <c r="B18" s="227"/>
      <c r="C18" s="228"/>
      <c r="D18" s="190" t="s">
        <v>51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23">
        <v>0</v>
      </c>
      <c r="V18" s="199">
        <f t="shared" si="13"/>
        <v>0</v>
      </c>
      <c r="W18" s="9">
        <v>0</v>
      </c>
      <c r="X18" s="9">
        <v>0</v>
      </c>
      <c r="Y18" s="190">
        <f>Y17/2</f>
        <v>1</v>
      </c>
      <c r="Z18" s="190">
        <f t="shared" ref="Z18:AU18" si="17">Z17/2</f>
        <v>1</v>
      </c>
      <c r="AA18" s="190">
        <f t="shared" si="17"/>
        <v>1</v>
      </c>
      <c r="AB18" s="190">
        <f t="shared" si="17"/>
        <v>1</v>
      </c>
      <c r="AC18" s="190">
        <f t="shared" si="17"/>
        <v>1</v>
      </c>
      <c r="AD18" s="190">
        <f t="shared" si="17"/>
        <v>1</v>
      </c>
      <c r="AE18" s="190">
        <f t="shared" si="17"/>
        <v>1</v>
      </c>
      <c r="AF18" s="190">
        <f t="shared" si="17"/>
        <v>1</v>
      </c>
      <c r="AG18" s="190">
        <f t="shared" si="17"/>
        <v>1</v>
      </c>
      <c r="AH18" s="190">
        <f t="shared" si="17"/>
        <v>1</v>
      </c>
      <c r="AI18" s="12">
        <f t="shared" si="17"/>
        <v>0.5</v>
      </c>
      <c r="AJ18" s="12">
        <f t="shared" si="17"/>
        <v>0.5</v>
      </c>
      <c r="AK18" s="12">
        <f t="shared" si="17"/>
        <v>0.5</v>
      </c>
      <c r="AL18" s="12">
        <f t="shared" si="17"/>
        <v>0.5</v>
      </c>
      <c r="AM18" s="12">
        <f t="shared" si="17"/>
        <v>0.5</v>
      </c>
      <c r="AN18" s="12">
        <f t="shared" si="17"/>
        <v>0.5</v>
      </c>
      <c r="AO18" s="12">
        <f t="shared" si="17"/>
        <v>0.5</v>
      </c>
      <c r="AP18" s="12">
        <f t="shared" si="17"/>
        <v>0.5</v>
      </c>
      <c r="AQ18" s="12">
        <f t="shared" si="17"/>
        <v>1</v>
      </c>
      <c r="AR18" s="12">
        <f t="shared" si="17"/>
        <v>1</v>
      </c>
      <c r="AS18" s="12">
        <f t="shared" si="17"/>
        <v>1</v>
      </c>
      <c r="AT18" s="190">
        <f t="shared" si="17"/>
        <v>0.5</v>
      </c>
      <c r="AU18" s="190">
        <f t="shared" si="17"/>
        <v>0.5</v>
      </c>
      <c r="AV18" s="24">
        <v>0</v>
      </c>
      <c r="AW18" s="199">
        <f t="shared" si="14"/>
        <v>18</v>
      </c>
      <c r="AX18" s="9">
        <f t="shared" si="11"/>
        <v>0</v>
      </c>
      <c r="AY18" s="9">
        <f t="shared" si="11"/>
        <v>0</v>
      </c>
      <c r="AZ18" s="9">
        <f t="shared" si="11"/>
        <v>0</v>
      </c>
      <c r="BA18" s="9">
        <f t="shared" si="11"/>
        <v>0</v>
      </c>
      <c r="BB18" s="9">
        <f t="shared" si="11"/>
        <v>0</v>
      </c>
      <c r="BC18" s="9">
        <f t="shared" si="11"/>
        <v>0</v>
      </c>
      <c r="BD18" s="9">
        <f t="shared" si="11"/>
        <v>0</v>
      </c>
      <c r="BE18" s="9">
        <f t="shared" si="11"/>
        <v>0</v>
      </c>
      <c r="BF18" s="9">
        <f t="shared" si="11"/>
        <v>0</v>
      </c>
      <c r="BG18" s="199">
        <f t="shared" si="8"/>
        <v>18</v>
      </c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</row>
    <row r="19" spans="1:140" s="206" customFormat="1" x14ac:dyDescent="0.25">
      <c r="A19" s="216"/>
      <c r="B19" s="227" t="s">
        <v>114</v>
      </c>
      <c r="C19" s="226" t="s">
        <v>55</v>
      </c>
      <c r="D19" s="28" t="s">
        <v>50</v>
      </c>
      <c r="E19" s="28">
        <v>3</v>
      </c>
      <c r="F19" s="28">
        <v>3</v>
      </c>
      <c r="G19" s="28">
        <v>3</v>
      </c>
      <c r="H19" s="28">
        <v>3</v>
      </c>
      <c r="I19" s="28">
        <v>3</v>
      </c>
      <c r="J19" s="28">
        <v>3</v>
      </c>
      <c r="K19" s="28">
        <v>3</v>
      </c>
      <c r="L19" s="28">
        <v>3</v>
      </c>
      <c r="M19" s="28">
        <v>3</v>
      </c>
      <c r="N19" s="28">
        <v>3</v>
      </c>
      <c r="O19" s="28">
        <v>3</v>
      </c>
      <c r="P19" s="28">
        <v>3</v>
      </c>
      <c r="Q19" s="28">
        <v>3</v>
      </c>
      <c r="R19" s="28">
        <v>3</v>
      </c>
      <c r="S19" s="28">
        <v>3</v>
      </c>
      <c r="T19" s="28">
        <v>3</v>
      </c>
      <c r="U19" s="29">
        <v>0</v>
      </c>
      <c r="V19" s="30">
        <f t="shared" si="13"/>
        <v>48</v>
      </c>
      <c r="W19" s="41">
        <v>0</v>
      </c>
      <c r="X19" s="41">
        <v>0</v>
      </c>
      <c r="Y19" s="28">
        <v>3</v>
      </c>
      <c r="Z19" s="28">
        <v>3</v>
      </c>
      <c r="AA19" s="28">
        <v>3</v>
      </c>
      <c r="AB19" s="28">
        <v>3</v>
      </c>
      <c r="AC19" s="28">
        <v>3</v>
      </c>
      <c r="AD19" s="28">
        <v>3</v>
      </c>
      <c r="AE19" s="28">
        <v>3</v>
      </c>
      <c r="AF19" s="28">
        <v>3</v>
      </c>
      <c r="AG19" s="28">
        <v>3</v>
      </c>
      <c r="AH19" s="28">
        <v>3</v>
      </c>
      <c r="AI19" s="28">
        <v>3</v>
      </c>
      <c r="AJ19" s="28">
        <v>3</v>
      </c>
      <c r="AK19" s="28">
        <v>3</v>
      </c>
      <c r="AL19" s="28">
        <v>3</v>
      </c>
      <c r="AM19" s="28">
        <v>3</v>
      </c>
      <c r="AN19" s="28">
        <v>3</v>
      </c>
      <c r="AO19" s="28">
        <v>3</v>
      </c>
      <c r="AP19" s="28">
        <v>3</v>
      </c>
      <c r="AQ19" s="28">
        <v>3</v>
      </c>
      <c r="AR19" s="28">
        <v>3</v>
      </c>
      <c r="AS19" s="28">
        <v>3</v>
      </c>
      <c r="AT19" s="28">
        <v>3</v>
      </c>
      <c r="AU19" s="28">
        <v>3</v>
      </c>
      <c r="AV19" s="29">
        <v>0</v>
      </c>
      <c r="AW19" s="30">
        <f t="shared" si="14"/>
        <v>69</v>
      </c>
      <c r="AX19" s="41">
        <f t="shared" ref="AX19:BF20" si="18">AX21+AX41</f>
        <v>0</v>
      </c>
      <c r="AY19" s="41">
        <f t="shared" si="18"/>
        <v>0</v>
      </c>
      <c r="AZ19" s="41">
        <f t="shared" si="18"/>
        <v>0</v>
      </c>
      <c r="BA19" s="41">
        <f t="shared" si="18"/>
        <v>0</v>
      </c>
      <c r="BB19" s="41">
        <f t="shared" si="18"/>
        <v>0</v>
      </c>
      <c r="BC19" s="41">
        <f t="shared" si="18"/>
        <v>0</v>
      </c>
      <c r="BD19" s="41">
        <f t="shared" si="18"/>
        <v>0</v>
      </c>
      <c r="BE19" s="41">
        <f t="shared" si="18"/>
        <v>0</v>
      </c>
      <c r="BF19" s="41">
        <f t="shared" si="18"/>
        <v>0</v>
      </c>
      <c r="BG19" s="30">
        <f t="shared" si="8"/>
        <v>117</v>
      </c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</row>
    <row r="20" spans="1:140" s="207" customFormat="1" x14ac:dyDescent="0.25">
      <c r="A20" s="216"/>
      <c r="B20" s="227"/>
      <c r="C20" s="226"/>
      <c r="D20" s="190" t="s">
        <v>51</v>
      </c>
      <c r="E20" s="190">
        <v>1.5</v>
      </c>
      <c r="F20" s="190">
        <v>1.5</v>
      </c>
      <c r="G20" s="190">
        <v>1.5</v>
      </c>
      <c r="H20" s="190">
        <v>1.5</v>
      </c>
      <c r="I20" s="190">
        <v>1.5</v>
      </c>
      <c r="J20" s="190">
        <v>1.5</v>
      </c>
      <c r="K20" s="190">
        <v>1.5</v>
      </c>
      <c r="L20" s="190">
        <v>1.5</v>
      </c>
      <c r="M20" s="190">
        <v>1.5</v>
      </c>
      <c r="N20" s="190">
        <v>1.5</v>
      </c>
      <c r="O20" s="190">
        <v>1.5</v>
      </c>
      <c r="P20" s="190">
        <v>1.5</v>
      </c>
      <c r="Q20" s="190">
        <v>1.5</v>
      </c>
      <c r="R20" s="190">
        <v>1.5</v>
      </c>
      <c r="S20" s="190">
        <v>1.5</v>
      </c>
      <c r="T20" s="190">
        <v>1.5</v>
      </c>
      <c r="U20" s="23">
        <v>0</v>
      </c>
      <c r="V20" s="199">
        <f t="shared" si="13"/>
        <v>24</v>
      </c>
      <c r="W20" s="9">
        <v>0</v>
      </c>
      <c r="X20" s="9">
        <v>0</v>
      </c>
      <c r="Y20" s="190">
        <v>1.5</v>
      </c>
      <c r="Z20" s="190">
        <v>1.5</v>
      </c>
      <c r="AA20" s="190">
        <v>1.5</v>
      </c>
      <c r="AB20" s="190">
        <v>1.5</v>
      </c>
      <c r="AC20" s="190">
        <v>1.5</v>
      </c>
      <c r="AD20" s="190">
        <v>1.5</v>
      </c>
      <c r="AE20" s="190">
        <v>1.5</v>
      </c>
      <c r="AF20" s="190">
        <v>1.5</v>
      </c>
      <c r="AG20" s="190">
        <v>1.5</v>
      </c>
      <c r="AH20" s="190">
        <v>1.5</v>
      </c>
      <c r="AI20" s="12">
        <v>1.5</v>
      </c>
      <c r="AJ20" s="12">
        <v>1.5</v>
      </c>
      <c r="AK20" s="12">
        <v>1.5</v>
      </c>
      <c r="AL20" s="12">
        <v>1.5</v>
      </c>
      <c r="AM20" s="12">
        <v>1.5</v>
      </c>
      <c r="AN20" s="12">
        <v>1.5</v>
      </c>
      <c r="AO20" s="12">
        <v>1.5</v>
      </c>
      <c r="AP20" s="12">
        <v>1.5</v>
      </c>
      <c r="AQ20" s="12">
        <v>1.5</v>
      </c>
      <c r="AR20" s="12">
        <v>1.5</v>
      </c>
      <c r="AS20" s="12">
        <v>1.5</v>
      </c>
      <c r="AT20" s="190">
        <v>1.5</v>
      </c>
      <c r="AU20" s="190">
        <v>1</v>
      </c>
      <c r="AV20" s="24">
        <v>0</v>
      </c>
      <c r="AW20" s="199">
        <f t="shared" si="14"/>
        <v>34</v>
      </c>
      <c r="AX20" s="9">
        <f t="shared" si="18"/>
        <v>0</v>
      </c>
      <c r="AY20" s="9">
        <f t="shared" si="18"/>
        <v>0</v>
      </c>
      <c r="AZ20" s="9">
        <f t="shared" si="18"/>
        <v>0</v>
      </c>
      <c r="BA20" s="9">
        <f t="shared" si="18"/>
        <v>0</v>
      </c>
      <c r="BB20" s="9">
        <f t="shared" si="18"/>
        <v>0</v>
      </c>
      <c r="BC20" s="9">
        <f t="shared" si="18"/>
        <v>0</v>
      </c>
      <c r="BD20" s="9">
        <f t="shared" si="18"/>
        <v>0</v>
      </c>
      <c r="BE20" s="9">
        <f t="shared" si="18"/>
        <v>0</v>
      </c>
      <c r="BF20" s="9">
        <f t="shared" si="18"/>
        <v>0</v>
      </c>
      <c r="BG20" s="199">
        <f t="shared" si="8"/>
        <v>58</v>
      </c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</row>
    <row r="21" spans="1:140" s="206" customFormat="1" x14ac:dyDescent="0.25">
      <c r="A21" s="216"/>
      <c r="B21" s="227" t="s">
        <v>115</v>
      </c>
      <c r="C21" s="228" t="s">
        <v>58</v>
      </c>
      <c r="D21" s="28" t="s">
        <v>50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30">
        <f t="shared" si="13"/>
        <v>0</v>
      </c>
      <c r="W21" s="41">
        <v>0</v>
      </c>
      <c r="X21" s="41">
        <v>0</v>
      </c>
      <c r="Y21" s="28">
        <v>2</v>
      </c>
      <c r="Z21" s="28">
        <v>2</v>
      </c>
      <c r="AA21" s="28">
        <v>2</v>
      </c>
      <c r="AB21" s="28">
        <v>2</v>
      </c>
      <c r="AC21" s="28">
        <v>2</v>
      </c>
      <c r="AD21" s="28">
        <v>2</v>
      </c>
      <c r="AE21" s="28">
        <v>2</v>
      </c>
      <c r="AF21" s="28">
        <v>2</v>
      </c>
      <c r="AG21" s="28">
        <v>2</v>
      </c>
      <c r="AH21" s="28">
        <v>2</v>
      </c>
      <c r="AI21" s="28">
        <v>2</v>
      </c>
      <c r="AJ21" s="28">
        <v>2</v>
      </c>
      <c r="AK21" s="28">
        <v>2</v>
      </c>
      <c r="AL21" s="28">
        <v>2</v>
      </c>
      <c r="AM21" s="28">
        <v>2</v>
      </c>
      <c r="AN21" s="28">
        <v>2</v>
      </c>
      <c r="AO21" s="28">
        <v>2</v>
      </c>
      <c r="AP21" s="28">
        <v>2</v>
      </c>
      <c r="AQ21" s="28">
        <v>2</v>
      </c>
      <c r="AR21" s="28">
        <v>2</v>
      </c>
      <c r="AS21" s="42">
        <v>2</v>
      </c>
      <c r="AT21" s="42">
        <v>3</v>
      </c>
      <c r="AU21" s="42">
        <v>3</v>
      </c>
      <c r="AV21" s="29">
        <v>0</v>
      </c>
      <c r="AW21" s="30">
        <f>SUM(Y21:AU21)</f>
        <v>48</v>
      </c>
      <c r="AX21" s="41">
        <f t="shared" ref="AX21:BF24" si="19">AX23+AX59</f>
        <v>0</v>
      </c>
      <c r="AY21" s="41">
        <f t="shared" si="19"/>
        <v>0</v>
      </c>
      <c r="AZ21" s="41">
        <f t="shared" si="19"/>
        <v>0</v>
      </c>
      <c r="BA21" s="41">
        <f t="shared" si="19"/>
        <v>0</v>
      </c>
      <c r="BB21" s="41">
        <f t="shared" si="19"/>
        <v>0</v>
      </c>
      <c r="BC21" s="41">
        <f t="shared" si="19"/>
        <v>0</v>
      </c>
      <c r="BD21" s="41">
        <f t="shared" si="19"/>
        <v>0</v>
      </c>
      <c r="BE21" s="41">
        <f t="shared" si="19"/>
        <v>0</v>
      </c>
      <c r="BF21" s="41">
        <f t="shared" si="19"/>
        <v>0</v>
      </c>
      <c r="BG21" s="30">
        <f t="shared" si="8"/>
        <v>48</v>
      </c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</row>
    <row r="22" spans="1:140" s="207" customFormat="1" x14ac:dyDescent="0.25">
      <c r="A22" s="216"/>
      <c r="B22" s="227"/>
      <c r="C22" s="228"/>
      <c r="D22" s="190" t="s">
        <v>51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23">
        <v>0</v>
      </c>
      <c r="V22" s="199">
        <f t="shared" si="13"/>
        <v>0</v>
      </c>
      <c r="W22" s="9">
        <v>0</v>
      </c>
      <c r="X22" s="9">
        <v>0</v>
      </c>
      <c r="Y22" s="190">
        <f>Y21/2</f>
        <v>1</v>
      </c>
      <c r="Z22" s="190">
        <f t="shared" ref="Z22:AU22" si="20">Z21/2</f>
        <v>1</v>
      </c>
      <c r="AA22" s="190">
        <f t="shared" si="20"/>
        <v>1</v>
      </c>
      <c r="AB22" s="190">
        <f t="shared" si="20"/>
        <v>1</v>
      </c>
      <c r="AC22" s="190">
        <f t="shared" si="20"/>
        <v>1</v>
      </c>
      <c r="AD22" s="190">
        <f t="shared" si="20"/>
        <v>1</v>
      </c>
      <c r="AE22" s="190">
        <f t="shared" si="20"/>
        <v>1</v>
      </c>
      <c r="AF22" s="190">
        <f t="shared" si="20"/>
        <v>1</v>
      </c>
      <c r="AG22" s="190">
        <f t="shared" si="20"/>
        <v>1</v>
      </c>
      <c r="AH22" s="190">
        <f t="shared" si="20"/>
        <v>1</v>
      </c>
      <c r="AI22" s="12">
        <f t="shared" si="20"/>
        <v>1</v>
      </c>
      <c r="AJ22" s="12">
        <f t="shared" si="20"/>
        <v>1</v>
      </c>
      <c r="AK22" s="12">
        <f t="shared" si="20"/>
        <v>1</v>
      </c>
      <c r="AL22" s="12">
        <f t="shared" si="20"/>
        <v>1</v>
      </c>
      <c r="AM22" s="12">
        <f t="shared" si="20"/>
        <v>1</v>
      </c>
      <c r="AN22" s="12">
        <f t="shared" si="20"/>
        <v>1</v>
      </c>
      <c r="AO22" s="12">
        <f t="shared" si="20"/>
        <v>1</v>
      </c>
      <c r="AP22" s="12">
        <f t="shared" si="20"/>
        <v>1</v>
      </c>
      <c r="AQ22" s="12">
        <f t="shared" si="20"/>
        <v>1</v>
      </c>
      <c r="AR22" s="12">
        <f t="shared" si="20"/>
        <v>1</v>
      </c>
      <c r="AS22" s="12">
        <f t="shared" si="20"/>
        <v>1</v>
      </c>
      <c r="AT22" s="190">
        <f t="shared" si="20"/>
        <v>1.5</v>
      </c>
      <c r="AU22" s="190">
        <f t="shared" si="20"/>
        <v>1.5</v>
      </c>
      <c r="AV22" s="24">
        <v>0</v>
      </c>
      <c r="AW22" s="199">
        <f t="shared" si="14"/>
        <v>24</v>
      </c>
      <c r="AX22" s="9">
        <f t="shared" si="19"/>
        <v>0</v>
      </c>
      <c r="AY22" s="9">
        <f t="shared" si="19"/>
        <v>0</v>
      </c>
      <c r="AZ22" s="9">
        <f t="shared" si="19"/>
        <v>0</v>
      </c>
      <c r="BA22" s="9">
        <f t="shared" si="19"/>
        <v>0</v>
      </c>
      <c r="BB22" s="9">
        <f t="shared" si="19"/>
        <v>0</v>
      </c>
      <c r="BC22" s="9">
        <f t="shared" si="19"/>
        <v>0</v>
      </c>
      <c r="BD22" s="9">
        <f t="shared" si="19"/>
        <v>0</v>
      </c>
      <c r="BE22" s="9">
        <f t="shared" si="19"/>
        <v>0</v>
      </c>
      <c r="BF22" s="9">
        <f t="shared" si="19"/>
        <v>0</v>
      </c>
      <c r="BG22" s="199">
        <f t="shared" si="8"/>
        <v>24</v>
      </c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</row>
    <row r="23" spans="1:140" s="206" customFormat="1" x14ac:dyDescent="0.25">
      <c r="A23" s="216"/>
      <c r="B23" s="227" t="s">
        <v>116</v>
      </c>
      <c r="C23" s="228" t="s">
        <v>57</v>
      </c>
      <c r="D23" s="28" t="s">
        <v>50</v>
      </c>
      <c r="E23" s="28">
        <v>3</v>
      </c>
      <c r="F23" s="28">
        <v>3</v>
      </c>
      <c r="G23" s="28">
        <v>3</v>
      </c>
      <c r="H23" s="28">
        <v>3</v>
      </c>
      <c r="I23" s="28">
        <v>3</v>
      </c>
      <c r="J23" s="28">
        <v>3</v>
      </c>
      <c r="K23" s="28">
        <v>3</v>
      </c>
      <c r="L23" s="28">
        <v>3</v>
      </c>
      <c r="M23" s="28">
        <v>3</v>
      </c>
      <c r="N23" s="28">
        <v>3</v>
      </c>
      <c r="O23" s="28">
        <v>3</v>
      </c>
      <c r="P23" s="28">
        <v>3</v>
      </c>
      <c r="Q23" s="28">
        <v>3</v>
      </c>
      <c r="R23" s="28">
        <v>3</v>
      </c>
      <c r="S23" s="28">
        <v>3</v>
      </c>
      <c r="T23" s="28">
        <v>3</v>
      </c>
      <c r="U23" s="29">
        <v>0</v>
      </c>
      <c r="V23" s="30">
        <f t="shared" si="13"/>
        <v>48</v>
      </c>
      <c r="W23" s="41">
        <v>0</v>
      </c>
      <c r="X23" s="41">
        <v>0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9">
        <v>0</v>
      </c>
      <c r="AW23" s="30">
        <f t="shared" si="14"/>
        <v>69</v>
      </c>
      <c r="AX23" s="41">
        <f t="shared" si="19"/>
        <v>0</v>
      </c>
      <c r="AY23" s="41">
        <f t="shared" si="19"/>
        <v>0</v>
      </c>
      <c r="AZ23" s="41">
        <f t="shared" si="19"/>
        <v>0</v>
      </c>
      <c r="BA23" s="41">
        <f t="shared" si="19"/>
        <v>0</v>
      </c>
      <c r="BB23" s="41">
        <f t="shared" si="19"/>
        <v>0</v>
      </c>
      <c r="BC23" s="41">
        <f t="shared" si="19"/>
        <v>0</v>
      </c>
      <c r="BD23" s="41">
        <f t="shared" si="19"/>
        <v>0</v>
      </c>
      <c r="BE23" s="41">
        <f t="shared" si="19"/>
        <v>0</v>
      </c>
      <c r="BF23" s="41">
        <f t="shared" si="19"/>
        <v>0</v>
      </c>
      <c r="BG23" s="30">
        <f t="shared" si="8"/>
        <v>117</v>
      </c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</row>
    <row r="24" spans="1:140" s="207" customFormat="1" x14ac:dyDescent="0.25">
      <c r="A24" s="216"/>
      <c r="B24" s="227"/>
      <c r="C24" s="228"/>
      <c r="D24" s="190" t="s">
        <v>51</v>
      </c>
      <c r="E24" s="190">
        <v>1.5</v>
      </c>
      <c r="F24" s="190">
        <v>1.5</v>
      </c>
      <c r="G24" s="190">
        <v>1.5</v>
      </c>
      <c r="H24" s="190">
        <v>1.5</v>
      </c>
      <c r="I24" s="190">
        <v>1.5</v>
      </c>
      <c r="J24" s="190">
        <v>1.5</v>
      </c>
      <c r="K24" s="190">
        <v>1.5</v>
      </c>
      <c r="L24" s="190">
        <v>1.5</v>
      </c>
      <c r="M24" s="190">
        <v>1.5</v>
      </c>
      <c r="N24" s="190">
        <v>1.5</v>
      </c>
      <c r="O24" s="190">
        <v>1.5</v>
      </c>
      <c r="P24" s="190">
        <v>1.5</v>
      </c>
      <c r="Q24" s="190">
        <v>1.5</v>
      </c>
      <c r="R24" s="190">
        <v>1.5</v>
      </c>
      <c r="S24" s="190">
        <v>1.5</v>
      </c>
      <c r="T24" s="190">
        <v>1.5</v>
      </c>
      <c r="U24" s="23">
        <v>0</v>
      </c>
      <c r="V24" s="199">
        <f t="shared" si="13"/>
        <v>24</v>
      </c>
      <c r="W24" s="9">
        <v>0</v>
      </c>
      <c r="X24" s="9">
        <v>0</v>
      </c>
      <c r="Y24" s="190">
        <v>1.5</v>
      </c>
      <c r="Z24" s="190">
        <v>1.5</v>
      </c>
      <c r="AA24" s="190">
        <v>1.5</v>
      </c>
      <c r="AB24" s="190">
        <v>1.5</v>
      </c>
      <c r="AC24" s="190">
        <v>1.5</v>
      </c>
      <c r="AD24" s="190">
        <v>1.5</v>
      </c>
      <c r="AE24" s="190">
        <v>1.5</v>
      </c>
      <c r="AF24" s="190">
        <v>1.5</v>
      </c>
      <c r="AG24" s="190">
        <v>1.5</v>
      </c>
      <c r="AH24" s="190">
        <v>1.5</v>
      </c>
      <c r="AI24" s="12">
        <v>1.5</v>
      </c>
      <c r="AJ24" s="12">
        <v>1.5</v>
      </c>
      <c r="AK24" s="12">
        <v>1.5</v>
      </c>
      <c r="AL24" s="12">
        <v>1.5</v>
      </c>
      <c r="AM24" s="12">
        <v>1.5</v>
      </c>
      <c r="AN24" s="12">
        <v>1.5</v>
      </c>
      <c r="AO24" s="12">
        <v>1.5</v>
      </c>
      <c r="AP24" s="12">
        <v>1.5</v>
      </c>
      <c r="AQ24" s="12">
        <v>1.5</v>
      </c>
      <c r="AR24" s="12">
        <v>1.5</v>
      </c>
      <c r="AS24" s="12">
        <v>1.5</v>
      </c>
      <c r="AT24" s="190">
        <v>1.5</v>
      </c>
      <c r="AU24" s="190">
        <v>2</v>
      </c>
      <c r="AV24" s="24">
        <v>0</v>
      </c>
      <c r="AW24" s="199">
        <f t="shared" si="14"/>
        <v>35</v>
      </c>
      <c r="AX24" s="9">
        <f t="shared" si="19"/>
        <v>0</v>
      </c>
      <c r="AY24" s="9">
        <f t="shared" si="19"/>
        <v>0</v>
      </c>
      <c r="AZ24" s="9">
        <f t="shared" si="19"/>
        <v>0</v>
      </c>
      <c r="BA24" s="9">
        <f t="shared" si="19"/>
        <v>0</v>
      </c>
      <c r="BB24" s="9">
        <f t="shared" si="19"/>
        <v>0</v>
      </c>
      <c r="BC24" s="9">
        <f t="shared" si="19"/>
        <v>0</v>
      </c>
      <c r="BD24" s="9">
        <f t="shared" si="19"/>
        <v>0</v>
      </c>
      <c r="BE24" s="9">
        <f t="shared" si="19"/>
        <v>0</v>
      </c>
      <c r="BF24" s="9">
        <f t="shared" si="19"/>
        <v>0</v>
      </c>
      <c r="BG24" s="199">
        <f t="shared" si="8"/>
        <v>59</v>
      </c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</row>
    <row r="25" spans="1:140" s="206" customFormat="1" x14ac:dyDescent="0.25">
      <c r="A25" s="216"/>
      <c r="B25" s="227" t="s">
        <v>117</v>
      </c>
      <c r="C25" s="228" t="s">
        <v>133</v>
      </c>
      <c r="D25" s="28" t="s">
        <v>50</v>
      </c>
      <c r="E25" s="28">
        <v>2</v>
      </c>
      <c r="F25" s="28">
        <v>2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U25" s="29">
        <v>0</v>
      </c>
      <c r="V25" s="30">
        <f t="shared" si="13"/>
        <v>32</v>
      </c>
      <c r="W25" s="41">
        <v>0</v>
      </c>
      <c r="X25" s="41">
        <v>0</v>
      </c>
      <c r="Y25" s="28">
        <v>2</v>
      </c>
      <c r="Z25" s="28">
        <v>2</v>
      </c>
      <c r="AA25" s="28">
        <v>2</v>
      </c>
      <c r="AB25" s="28">
        <v>2</v>
      </c>
      <c r="AC25" s="28">
        <v>2</v>
      </c>
      <c r="AD25" s="28">
        <v>2</v>
      </c>
      <c r="AE25" s="28">
        <v>2</v>
      </c>
      <c r="AF25" s="28">
        <v>2</v>
      </c>
      <c r="AG25" s="28">
        <v>2</v>
      </c>
      <c r="AH25" s="28">
        <v>2</v>
      </c>
      <c r="AI25" s="28">
        <v>2</v>
      </c>
      <c r="AJ25" s="28">
        <v>2</v>
      </c>
      <c r="AK25" s="28">
        <v>2</v>
      </c>
      <c r="AL25" s="28">
        <v>2</v>
      </c>
      <c r="AM25" s="42">
        <v>2</v>
      </c>
      <c r="AN25" s="42">
        <v>1</v>
      </c>
      <c r="AO25" s="42">
        <v>1</v>
      </c>
      <c r="AP25" s="42">
        <v>1</v>
      </c>
      <c r="AQ25" s="42">
        <v>1</v>
      </c>
      <c r="AR25" s="42">
        <v>1</v>
      </c>
      <c r="AS25" s="42">
        <v>1</v>
      </c>
      <c r="AT25" s="42">
        <v>1</v>
      </c>
      <c r="AU25" s="42">
        <v>1</v>
      </c>
      <c r="AV25" s="29">
        <v>0</v>
      </c>
      <c r="AW25" s="30">
        <f t="shared" si="14"/>
        <v>38</v>
      </c>
      <c r="AX25" s="41">
        <f t="shared" ref="AX25:BF25" si="21">AX27+AX65</f>
        <v>0</v>
      </c>
      <c r="AY25" s="41">
        <f t="shared" si="21"/>
        <v>0</v>
      </c>
      <c r="AZ25" s="41">
        <f t="shared" si="21"/>
        <v>0</v>
      </c>
      <c r="BA25" s="41">
        <f t="shared" si="21"/>
        <v>0</v>
      </c>
      <c r="BB25" s="41">
        <f t="shared" si="21"/>
        <v>0</v>
      </c>
      <c r="BC25" s="41">
        <f t="shared" si="21"/>
        <v>0</v>
      </c>
      <c r="BD25" s="41">
        <f t="shared" si="21"/>
        <v>0</v>
      </c>
      <c r="BE25" s="41">
        <f t="shared" si="21"/>
        <v>0</v>
      </c>
      <c r="BF25" s="41">
        <f t="shared" si="21"/>
        <v>0</v>
      </c>
      <c r="BG25" s="30">
        <f t="shared" si="8"/>
        <v>70</v>
      </c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</row>
    <row r="26" spans="1:140" s="207" customFormat="1" x14ac:dyDescent="0.25">
      <c r="A26" s="216"/>
      <c r="B26" s="227"/>
      <c r="C26" s="228"/>
      <c r="D26" s="190" t="s">
        <v>51</v>
      </c>
      <c r="E26" s="190">
        <v>1</v>
      </c>
      <c r="F26" s="190">
        <v>1</v>
      </c>
      <c r="G26" s="190">
        <v>1</v>
      </c>
      <c r="H26" s="190">
        <v>1</v>
      </c>
      <c r="I26" s="190">
        <v>1</v>
      </c>
      <c r="J26" s="190">
        <v>1</v>
      </c>
      <c r="K26" s="190">
        <v>1</v>
      </c>
      <c r="L26" s="190">
        <v>1</v>
      </c>
      <c r="M26" s="190">
        <v>1</v>
      </c>
      <c r="N26" s="190">
        <v>1</v>
      </c>
      <c r="O26" s="190">
        <v>1</v>
      </c>
      <c r="P26" s="190">
        <v>1</v>
      </c>
      <c r="Q26" s="190">
        <v>1</v>
      </c>
      <c r="R26" s="190">
        <v>1</v>
      </c>
      <c r="S26" s="190">
        <v>1</v>
      </c>
      <c r="T26" s="190">
        <v>1</v>
      </c>
      <c r="U26" s="23">
        <v>0</v>
      </c>
      <c r="V26" s="199">
        <f t="shared" si="13"/>
        <v>16</v>
      </c>
      <c r="W26" s="9">
        <v>0</v>
      </c>
      <c r="X26" s="9">
        <v>0</v>
      </c>
      <c r="Y26" s="190">
        <f>Y25/2</f>
        <v>1</v>
      </c>
      <c r="Z26" s="190">
        <f t="shared" ref="Z26:AU26" si="22">Z25/2</f>
        <v>1</v>
      </c>
      <c r="AA26" s="190">
        <f t="shared" si="22"/>
        <v>1</v>
      </c>
      <c r="AB26" s="190">
        <f t="shared" si="22"/>
        <v>1</v>
      </c>
      <c r="AC26" s="190">
        <f t="shared" si="22"/>
        <v>1</v>
      </c>
      <c r="AD26" s="190">
        <f t="shared" si="22"/>
        <v>1</v>
      </c>
      <c r="AE26" s="190">
        <f t="shared" si="22"/>
        <v>1</v>
      </c>
      <c r="AF26" s="190">
        <f t="shared" si="22"/>
        <v>1</v>
      </c>
      <c r="AG26" s="190">
        <f t="shared" si="22"/>
        <v>1</v>
      </c>
      <c r="AH26" s="190">
        <f t="shared" si="22"/>
        <v>1</v>
      </c>
      <c r="AI26" s="12">
        <f t="shared" si="22"/>
        <v>1</v>
      </c>
      <c r="AJ26" s="12">
        <f t="shared" si="22"/>
        <v>1</v>
      </c>
      <c r="AK26" s="12">
        <f t="shared" si="22"/>
        <v>1</v>
      </c>
      <c r="AL26" s="12">
        <f t="shared" si="22"/>
        <v>1</v>
      </c>
      <c r="AM26" s="12">
        <f t="shared" si="22"/>
        <v>1</v>
      </c>
      <c r="AN26" s="12">
        <f t="shared" si="22"/>
        <v>0.5</v>
      </c>
      <c r="AO26" s="12">
        <f t="shared" si="22"/>
        <v>0.5</v>
      </c>
      <c r="AP26" s="12">
        <f t="shared" si="22"/>
        <v>0.5</v>
      </c>
      <c r="AQ26" s="12">
        <f t="shared" si="22"/>
        <v>0.5</v>
      </c>
      <c r="AR26" s="12">
        <f t="shared" si="22"/>
        <v>0.5</v>
      </c>
      <c r="AS26" s="12">
        <f t="shared" si="22"/>
        <v>0.5</v>
      </c>
      <c r="AT26" s="190">
        <f t="shared" si="22"/>
        <v>0.5</v>
      </c>
      <c r="AU26" s="190">
        <f t="shared" si="22"/>
        <v>0.5</v>
      </c>
      <c r="AV26" s="24">
        <v>0</v>
      </c>
      <c r="AW26" s="199">
        <f t="shared" si="14"/>
        <v>19</v>
      </c>
      <c r="AX26" s="9">
        <f t="shared" ref="AX26:BF26" si="23">AX28+AX66</f>
        <v>0</v>
      </c>
      <c r="AY26" s="9">
        <f t="shared" si="23"/>
        <v>0</v>
      </c>
      <c r="AZ26" s="9">
        <f t="shared" si="23"/>
        <v>0</v>
      </c>
      <c r="BA26" s="9">
        <f t="shared" si="23"/>
        <v>0</v>
      </c>
      <c r="BB26" s="9">
        <f t="shared" si="23"/>
        <v>0</v>
      </c>
      <c r="BC26" s="9">
        <f t="shared" si="23"/>
        <v>0</v>
      </c>
      <c r="BD26" s="9">
        <f t="shared" si="23"/>
        <v>0</v>
      </c>
      <c r="BE26" s="9">
        <f t="shared" si="23"/>
        <v>0</v>
      </c>
      <c r="BF26" s="9">
        <f t="shared" si="23"/>
        <v>0</v>
      </c>
      <c r="BG26" s="199">
        <f t="shared" si="8"/>
        <v>35</v>
      </c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</row>
    <row r="27" spans="1:140" s="206" customFormat="1" x14ac:dyDescent="0.25">
      <c r="A27" s="216"/>
      <c r="B27" s="227" t="s">
        <v>118</v>
      </c>
      <c r="C27" s="228" t="s">
        <v>84</v>
      </c>
      <c r="D27" s="28" t="s">
        <v>50</v>
      </c>
      <c r="E27" s="28">
        <v>2</v>
      </c>
      <c r="F27" s="28">
        <v>2</v>
      </c>
      <c r="G27" s="28">
        <v>2</v>
      </c>
      <c r="H27" s="28">
        <v>2</v>
      </c>
      <c r="I27" s="28">
        <v>2</v>
      </c>
      <c r="J27" s="28">
        <v>2</v>
      </c>
      <c r="K27" s="28">
        <v>2</v>
      </c>
      <c r="L27" s="28">
        <v>2</v>
      </c>
      <c r="M27" s="28">
        <v>2</v>
      </c>
      <c r="N27" s="28">
        <v>2</v>
      </c>
      <c r="O27" s="28">
        <v>2</v>
      </c>
      <c r="P27" s="28">
        <v>2</v>
      </c>
      <c r="Q27" s="28">
        <v>2</v>
      </c>
      <c r="R27" s="28">
        <v>2</v>
      </c>
      <c r="S27" s="28">
        <v>2</v>
      </c>
      <c r="T27" s="28">
        <v>2</v>
      </c>
      <c r="U27" s="29">
        <v>0</v>
      </c>
      <c r="V27" s="30">
        <f t="shared" si="13"/>
        <v>32</v>
      </c>
      <c r="W27" s="41">
        <v>0</v>
      </c>
      <c r="X27" s="41">
        <v>0</v>
      </c>
      <c r="Y27" s="28">
        <v>2</v>
      </c>
      <c r="Z27" s="28">
        <v>2</v>
      </c>
      <c r="AA27" s="28">
        <v>2</v>
      </c>
      <c r="AB27" s="28">
        <v>2</v>
      </c>
      <c r="AC27" s="28">
        <v>2</v>
      </c>
      <c r="AD27" s="28">
        <v>2</v>
      </c>
      <c r="AE27" s="28">
        <v>2</v>
      </c>
      <c r="AF27" s="28">
        <v>2</v>
      </c>
      <c r="AG27" s="28">
        <v>2</v>
      </c>
      <c r="AH27" s="28">
        <v>2</v>
      </c>
      <c r="AI27" s="28">
        <v>2</v>
      </c>
      <c r="AJ27" s="28">
        <v>2</v>
      </c>
      <c r="AK27" s="28">
        <v>2</v>
      </c>
      <c r="AL27" s="28">
        <v>2</v>
      </c>
      <c r="AM27" s="28">
        <v>2</v>
      </c>
      <c r="AN27" s="28">
        <v>2</v>
      </c>
      <c r="AO27" s="28">
        <v>2</v>
      </c>
      <c r="AP27" s="28">
        <v>2</v>
      </c>
      <c r="AQ27" s="28">
        <v>2</v>
      </c>
      <c r="AR27" s="28">
        <v>2</v>
      </c>
      <c r="AS27" s="28">
        <v>2</v>
      </c>
      <c r="AT27" s="28">
        <v>2</v>
      </c>
      <c r="AU27" s="28">
        <v>2</v>
      </c>
      <c r="AV27" s="29">
        <v>0</v>
      </c>
      <c r="AW27" s="30">
        <f t="shared" si="14"/>
        <v>46</v>
      </c>
      <c r="AX27" s="41">
        <f t="shared" ref="AX27:BF27" si="24">AX29+AX67</f>
        <v>0</v>
      </c>
      <c r="AY27" s="41">
        <f t="shared" si="24"/>
        <v>0</v>
      </c>
      <c r="AZ27" s="41">
        <f t="shared" si="24"/>
        <v>0</v>
      </c>
      <c r="BA27" s="41">
        <f t="shared" si="24"/>
        <v>0</v>
      </c>
      <c r="BB27" s="41">
        <f t="shared" si="24"/>
        <v>0</v>
      </c>
      <c r="BC27" s="41">
        <f t="shared" si="24"/>
        <v>0</v>
      </c>
      <c r="BD27" s="41">
        <f t="shared" si="24"/>
        <v>0</v>
      </c>
      <c r="BE27" s="41">
        <f t="shared" si="24"/>
        <v>0</v>
      </c>
      <c r="BF27" s="41">
        <f t="shared" si="24"/>
        <v>0</v>
      </c>
      <c r="BG27" s="30">
        <f t="shared" si="8"/>
        <v>78</v>
      </c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</row>
    <row r="28" spans="1:140" s="207" customFormat="1" x14ac:dyDescent="0.25">
      <c r="A28" s="216"/>
      <c r="B28" s="227"/>
      <c r="C28" s="228"/>
      <c r="D28" s="190" t="s">
        <v>51</v>
      </c>
      <c r="E28" s="190">
        <v>1</v>
      </c>
      <c r="F28" s="190">
        <v>1</v>
      </c>
      <c r="G28" s="190">
        <v>1</v>
      </c>
      <c r="H28" s="190">
        <v>1</v>
      </c>
      <c r="I28" s="190">
        <v>1</v>
      </c>
      <c r="J28" s="190">
        <v>1</v>
      </c>
      <c r="K28" s="190">
        <v>1</v>
      </c>
      <c r="L28" s="190">
        <v>1</v>
      </c>
      <c r="M28" s="190">
        <v>1</v>
      </c>
      <c r="N28" s="190">
        <v>1</v>
      </c>
      <c r="O28" s="190">
        <v>1</v>
      </c>
      <c r="P28" s="190">
        <v>1</v>
      </c>
      <c r="Q28" s="190">
        <v>1</v>
      </c>
      <c r="R28" s="190">
        <v>1</v>
      </c>
      <c r="S28" s="190">
        <v>1</v>
      </c>
      <c r="T28" s="190">
        <v>1</v>
      </c>
      <c r="U28" s="23">
        <v>0</v>
      </c>
      <c r="V28" s="199">
        <f t="shared" si="13"/>
        <v>16</v>
      </c>
      <c r="W28" s="9">
        <v>0</v>
      </c>
      <c r="X28" s="9">
        <v>0</v>
      </c>
      <c r="Y28" s="190">
        <v>1</v>
      </c>
      <c r="Z28" s="190">
        <v>1</v>
      </c>
      <c r="AA28" s="190">
        <v>1</v>
      </c>
      <c r="AB28" s="190">
        <v>1</v>
      </c>
      <c r="AC28" s="190">
        <v>1</v>
      </c>
      <c r="AD28" s="190">
        <v>1</v>
      </c>
      <c r="AE28" s="190">
        <v>1</v>
      </c>
      <c r="AF28" s="190">
        <v>1</v>
      </c>
      <c r="AG28" s="190">
        <v>1</v>
      </c>
      <c r="AH28" s="190">
        <v>1</v>
      </c>
      <c r="AI28" s="12">
        <v>1</v>
      </c>
      <c r="AJ28" s="12">
        <v>1</v>
      </c>
      <c r="AK28" s="12">
        <v>1</v>
      </c>
      <c r="AL28" s="12">
        <v>1</v>
      </c>
      <c r="AM28" s="12">
        <v>1</v>
      </c>
      <c r="AN28" s="12">
        <v>1</v>
      </c>
      <c r="AO28" s="12">
        <v>1</v>
      </c>
      <c r="AP28" s="12">
        <v>1</v>
      </c>
      <c r="AQ28" s="12">
        <v>1</v>
      </c>
      <c r="AR28" s="12">
        <v>1</v>
      </c>
      <c r="AS28" s="12">
        <v>1</v>
      </c>
      <c r="AT28" s="190">
        <v>1</v>
      </c>
      <c r="AU28" s="190">
        <v>1</v>
      </c>
      <c r="AV28" s="24">
        <v>0</v>
      </c>
      <c r="AW28" s="199">
        <f t="shared" si="14"/>
        <v>23</v>
      </c>
      <c r="AX28" s="9">
        <f t="shared" ref="AX28:BF28" si="25">AX30+AX68</f>
        <v>0</v>
      </c>
      <c r="AY28" s="9">
        <f t="shared" si="25"/>
        <v>0</v>
      </c>
      <c r="AZ28" s="9">
        <f t="shared" si="25"/>
        <v>0</v>
      </c>
      <c r="BA28" s="9">
        <f t="shared" si="25"/>
        <v>0</v>
      </c>
      <c r="BB28" s="9">
        <f t="shared" si="25"/>
        <v>0</v>
      </c>
      <c r="BC28" s="9">
        <f t="shared" si="25"/>
        <v>0</v>
      </c>
      <c r="BD28" s="9">
        <f t="shared" si="25"/>
        <v>0</v>
      </c>
      <c r="BE28" s="9">
        <f t="shared" si="25"/>
        <v>0</v>
      </c>
      <c r="BF28" s="9">
        <f t="shared" si="25"/>
        <v>0</v>
      </c>
      <c r="BG28" s="199">
        <f t="shared" si="8"/>
        <v>39</v>
      </c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</row>
    <row r="29" spans="1:140" s="206" customFormat="1" x14ac:dyDescent="0.25">
      <c r="A29" s="216"/>
      <c r="B29" s="227" t="s">
        <v>119</v>
      </c>
      <c r="C29" s="228" t="s">
        <v>56</v>
      </c>
      <c r="D29" s="28" t="s">
        <v>50</v>
      </c>
      <c r="E29" s="28">
        <v>2</v>
      </c>
      <c r="F29" s="28">
        <v>2</v>
      </c>
      <c r="G29" s="28">
        <v>2</v>
      </c>
      <c r="H29" s="28">
        <v>2</v>
      </c>
      <c r="I29" s="28">
        <v>2</v>
      </c>
      <c r="J29" s="28">
        <v>2</v>
      </c>
      <c r="K29" s="28">
        <v>2</v>
      </c>
      <c r="L29" s="28">
        <v>2</v>
      </c>
      <c r="M29" s="28">
        <v>2</v>
      </c>
      <c r="N29" s="28">
        <v>2</v>
      </c>
      <c r="O29" s="28">
        <v>2</v>
      </c>
      <c r="P29" s="28">
        <v>2</v>
      </c>
      <c r="Q29" s="28">
        <v>2</v>
      </c>
      <c r="R29" s="28">
        <v>2</v>
      </c>
      <c r="S29" s="28">
        <v>2</v>
      </c>
      <c r="T29" s="28">
        <v>2</v>
      </c>
      <c r="U29" s="29">
        <v>0</v>
      </c>
      <c r="V29" s="30">
        <f t="shared" si="13"/>
        <v>32</v>
      </c>
      <c r="W29" s="41">
        <v>0</v>
      </c>
      <c r="X29" s="41">
        <v>0</v>
      </c>
      <c r="Y29" s="28">
        <v>2</v>
      </c>
      <c r="Z29" s="28">
        <v>2</v>
      </c>
      <c r="AA29" s="28">
        <v>2</v>
      </c>
      <c r="AB29" s="28">
        <v>2</v>
      </c>
      <c r="AC29" s="28">
        <v>2</v>
      </c>
      <c r="AD29" s="28">
        <v>2</v>
      </c>
      <c r="AE29" s="28">
        <v>2</v>
      </c>
      <c r="AF29" s="28">
        <v>2</v>
      </c>
      <c r="AG29" s="28">
        <v>2</v>
      </c>
      <c r="AH29" s="28">
        <v>2</v>
      </c>
      <c r="AI29" s="28">
        <v>2</v>
      </c>
      <c r="AJ29" s="28">
        <v>2</v>
      </c>
      <c r="AK29" s="28">
        <v>2</v>
      </c>
      <c r="AL29" s="28">
        <v>2</v>
      </c>
      <c r="AM29" s="28">
        <v>2</v>
      </c>
      <c r="AN29" s="28">
        <v>2</v>
      </c>
      <c r="AO29" s="42">
        <v>2</v>
      </c>
      <c r="AP29" s="42">
        <v>1</v>
      </c>
      <c r="AQ29" s="42">
        <v>1</v>
      </c>
      <c r="AR29" s="42">
        <v>1</v>
      </c>
      <c r="AS29" s="42">
        <v>1</v>
      </c>
      <c r="AT29" s="42">
        <v>1</v>
      </c>
      <c r="AU29" s="42">
        <v>1</v>
      </c>
      <c r="AV29" s="29">
        <v>0</v>
      </c>
      <c r="AW29" s="30">
        <f t="shared" si="14"/>
        <v>40</v>
      </c>
      <c r="AX29" s="41">
        <f t="shared" ref="AX29:BF29" si="26">AX31+AX69</f>
        <v>0</v>
      </c>
      <c r="AY29" s="41">
        <f t="shared" si="26"/>
        <v>0</v>
      </c>
      <c r="AZ29" s="41">
        <f t="shared" si="26"/>
        <v>0</v>
      </c>
      <c r="BA29" s="41">
        <f t="shared" si="26"/>
        <v>0</v>
      </c>
      <c r="BB29" s="41">
        <f t="shared" si="26"/>
        <v>0</v>
      </c>
      <c r="BC29" s="41">
        <f t="shared" si="26"/>
        <v>0</v>
      </c>
      <c r="BD29" s="41">
        <f t="shared" si="26"/>
        <v>0</v>
      </c>
      <c r="BE29" s="41">
        <f t="shared" si="26"/>
        <v>0</v>
      </c>
      <c r="BF29" s="41">
        <f t="shared" si="26"/>
        <v>0</v>
      </c>
      <c r="BG29" s="30">
        <f t="shared" si="8"/>
        <v>72</v>
      </c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</row>
    <row r="30" spans="1:140" s="207" customFormat="1" x14ac:dyDescent="0.25">
      <c r="A30" s="216"/>
      <c r="B30" s="227"/>
      <c r="C30" s="228"/>
      <c r="D30" s="190" t="s">
        <v>51</v>
      </c>
      <c r="E30" s="190">
        <f>E29/2</f>
        <v>1</v>
      </c>
      <c r="F30" s="190">
        <f t="shared" ref="F30:T30" si="27">F29/2</f>
        <v>1</v>
      </c>
      <c r="G30" s="190">
        <f t="shared" si="27"/>
        <v>1</v>
      </c>
      <c r="H30" s="190">
        <f t="shared" si="27"/>
        <v>1</v>
      </c>
      <c r="I30" s="190">
        <f t="shared" si="27"/>
        <v>1</v>
      </c>
      <c r="J30" s="190">
        <f t="shared" si="27"/>
        <v>1</v>
      </c>
      <c r="K30" s="190">
        <f t="shared" si="27"/>
        <v>1</v>
      </c>
      <c r="L30" s="190">
        <f t="shared" si="27"/>
        <v>1</v>
      </c>
      <c r="M30" s="190">
        <f t="shared" si="27"/>
        <v>1</v>
      </c>
      <c r="N30" s="190">
        <f t="shared" si="27"/>
        <v>1</v>
      </c>
      <c r="O30" s="190">
        <f t="shared" si="27"/>
        <v>1</v>
      </c>
      <c r="P30" s="190">
        <f t="shared" si="27"/>
        <v>1</v>
      </c>
      <c r="Q30" s="190">
        <f t="shared" si="27"/>
        <v>1</v>
      </c>
      <c r="R30" s="190">
        <f t="shared" si="27"/>
        <v>1</v>
      </c>
      <c r="S30" s="190">
        <f t="shared" si="27"/>
        <v>1</v>
      </c>
      <c r="T30" s="190">
        <f t="shared" si="27"/>
        <v>1</v>
      </c>
      <c r="U30" s="23">
        <v>0</v>
      </c>
      <c r="V30" s="199">
        <f t="shared" si="13"/>
        <v>16</v>
      </c>
      <c r="W30" s="9">
        <v>0</v>
      </c>
      <c r="X30" s="9">
        <v>0</v>
      </c>
      <c r="Y30" s="190">
        <f>Y29/2</f>
        <v>1</v>
      </c>
      <c r="Z30" s="190">
        <f t="shared" ref="Z30:AU30" si="28">Z29/2</f>
        <v>1</v>
      </c>
      <c r="AA30" s="190">
        <f t="shared" si="28"/>
        <v>1</v>
      </c>
      <c r="AB30" s="190">
        <f t="shared" si="28"/>
        <v>1</v>
      </c>
      <c r="AC30" s="190">
        <f t="shared" si="28"/>
        <v>1</v>
      </c>
      <c r="AD30" s="190">
        <f t="shared" si="28"/>
        <v>1</v>
      </c>
      <c r="AE30" s="190">
        <f t="shared" si="28"/>
        <v>1</v>
      </c>
      <c r="AF30" s="190">
        <f t="shared" si="28"/>
        <v>1</v>
      </c>
      <c r="AG30" s="190">
        <f t="shared" si="28"/>
        <v>1</v>
      </c>
      <c r="AH30" s="190">
        <f t="shared" si="28"/>
        <v>1</v>
      </c>
      <c r="AI30" s="12">
        <f t="shared" si="28"/>
        <v>1</v>
      </c>
      <c r="AJ30" s="12">
        <f t="shared" si="28"/>
        <v>1</v>
      </c>
      <c r="AK30" s="12">
        <f t="shared" si="28"/>
        <v>1</v>
      </c>
      <c r="AL30" s="12">
        <f t="shared" si="28"/>
        <v>1</v>
      </c>
      <c r="AM30" s="12">
        <f t="shared" si="28"/>
        <v>1</v>
      </c>
      <c r="AN30" s="12">
        <f t="shared" si="28"/>
        <v>1</v>
      </c>
      <c r="AO30" s="12">
        <f t="shared" si="28"/>
        <v>1</v>
      </c>
      <c r="AP30" s="12">
        <f t="shared" si="28"/>
        <v>0.5</v>
      </c>
      <c r="AQ30" s="12">
        <f t="shared" si="28"/>
        <v>0.5</v>
      </c>
      <c r="AR30" s="12">
        <f t="shared" si="28"/>
        <v>0.5</v>
      </c>
      <c r="AS30" s="12">
        <f t="shared" si="28"/>
        <v>0.5</v>
      </c>
      <c r="AT30" s="190">
        <f t="shared" si="28"/>
        <v>0.5</v>
      </c>
      <c r="AU30" s="190">
        <f t="shared" si="28"/>
        <v>0.5</v>
      </c>
      <c r="AV30" s="24">
        <v>0</v>
      </c>
      <c r="AW30" s="199">
        <f t="shared" si="14"/>
        <v>20</v>
      </c>
      <c r="AX30" s="9">
        <f t="shared" ref="AX30:BF30" si="29">AX32+AX70</f>
        <v>0</v>
      </c>
      <c r="AY30" s="9">
        <f t="shared" si="29"/>
        <v>0</v>
      </c>
      <c r="AZ30" s="9">
        <f t="shared" si="29"/>
        <v>0</v>
      </c>
      <c r="BA30" s="9">
        <f t="shared" si="29"/>
        <v>0</v>
      </c>
      <c r="BB30" s="9">
        <f t="shared" si="29"/>
        <v>0</v>
      </c>
      <c r="BC30" s="9">
        <f t="shared" si="29"/>
        <v>0</v>
      </c>
      <c r="BD30" s="9">
        <f t="shared" si="29"/>
        <v>0</v>
      </c>
      <c r="BE30" s="9">
        <f t="shared" si="29"/>
        <v>0</v>
      </c>
      <c r="BF30" s="9">
        <f t="shared" si="29"/>
        <v>0</v>
      </c>
      <c r="BG30" s="199">
        <f t="shared" si="8"/>
        <v>36</v>
      </c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</row>
    <row r="31" spans="1:140" s="206" customFormat="1" x14ac:dyDescent="0.25">
      <c r="A31" s="216"/>
      <c r="B31" s="227" t="s">
        <v>120</v>
      </c>
      <c r="C31" s="228" t="s">
        <v>85</v>
      </c>
      <c r="D31" s="28" t="s">
        <v>50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9">
        <v>0</v>
      </c>
      <c r="V31" s="30">
        <f t="shared" si="13"/>
        <v>16</v>
      </c>
      <c r="W31" s="41">
        <v>0</v>
      </c>
      <c r="X31" s="41">
        <v>0</v>
      </c>
      <c r="Y31" s="28">
        <v>1</v>
      </c>
      <c r="Z31" s="28">
        <v>1</v>
      </c>
      <c r="AA31" s="28">
        <v>1</v>
      </c>
      <c r="AB31" s="28">
        <v>1</v>
      </c>
      <c r="AC31" s="28">
        <v>1</v>
      </c>
      <c r="AD31" s="28">
        <v>1</v>
      </c>
      <c r="AE31" s="28">
        <v>1</v>
      </c>
      <c r="AF31" s="28">
        <v>1</v>
      </c>
      <c r="AG31" s="28">
        <v>1</v>
      </c>
      <c r="AH31" s="28">
        <v>1</v>
      </c>
      <c r="AI31" s="28">
        <v>1</v>
      </c>
      <c r="AJ31" s="28">
        <v>1</v>
      </c>
      <c r="AK31" s="28">
        <v>1</v>
      </c>
      <c r="AL31" s="28">
        <v>1</v>
      </c>
      <c r="AM31" s="28">
        <v>1</v>
      </c>
      <c r="AN31" s="28">
        <v>1</v>
      </c>
      <c r="AO31" s="28">
        <v>1</v>
      </c>
      <c r="AP31" s="28">
        <v>1</v>
      </c>
      <c r="AQ31" s="28">
        <v>1</v>
      </c>
      <c r="AR31" s="42">
        <v>1</v>
      </c>
      <c r="AS31" s="42">
        <v>0</v>
      </c>
      <c r="AT31" s="42">
        <v>0</v>
      </c>
      <c r="AU31" s="42">
        <v>0</v>
      </c>
      <c r="AV31" s="29">
        <v>0</v>
      </c>
      <c r="AW31" s="30">
        <f t="shared" si="14"/>
        <v>20</v>
      </c>
      <c r="AX31" s="41">
        <f t="shared" ref="AX31:BF31" si="30">AX33+AX71</f>
        <v>0</v>
      </c>
      <c r="AY31" s="41">
        <f t="shared" si="30"/>
        <v>0</v>
      </c>
      <c r="AZ31" s="41">
        <f t="shared" si="30"/>
        <v>0</v>
      </c>
      <c r="BA31" s="41">
        <f t="shared" si="30"/>
        <v>0</v>
      </c>
      <c r="BB31" s="41">
        <f t="shared" si="30"/>
        <v>0</v>
      </c>
      <c r="BC31" s="41">
        <f t="shared" si="30"/>
        <v>0</v>
      </c>
      <c r="BD31" s="41">
        <f t="shared" si="30"/>
        <v>0</v>
      </c>
      <c r="BE31" s="41">
        <f t="shared" si="30"/>
        <v>0</v>
      </c>
      <c r="BF31" s="41">
        <f t="shared" si="30"/>
        <v>0</v>
      </c>
      <c r="BG31" s="30">
        <f t="shared" si="8"/>
        <v>36</v>
      </c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</row>
    <row r="32" spans="1:140" s="206" customFormat="1" ht="15" customHeight="1" x14ac:dyDescent="0.25">
      <c r="A32" s="216"/>
      <c r="B32" s="227"/>
      <c r="C32" s="228"/>
      <c r="D32" s="190" t="s">
        <v>51</v>
      </c>
      <c r="E32" s="190">
        <v>0.5</v>
      </c>
      <c r="F32" s="190">
        <v>0.5</v>
      </c>
      <c r="G32" s="190">
        <v>0.5</v>
      </c>
      <c r="H32" s="190">
        <v>0.5</v>
      </c>
      <c r="I32" s="190">
        <v>0.5</v>
      </c>
      <c r="J32" s="190">
        <v>0.5</v>
      </c>
      <c r="K32" s="190">
        <v>0.5</v>
      </c>
      <c r="L32" s="190">
        <v>0.5</v>
      </c>
      <c r="M32" s="190">
        <v>0.5</v>
      </c>
      <c r="N32" s="190">
        <v>0.5</v>
      </c>
      <c r="O32" s="190">
        <v>0.5</v>
      </c>
      <c r="P32" s="190">
        <v>0.5</v>
      </c>
      <c r="Q32" s="190">
        <v>0.5</v>
      </c>
      <c r="R32" s="190">
        <v>0.5</v>
      </c>
      <c r="S32" s="190">
        <v>0.5</v>
      </c>
      <c r="T32" s="190">
        <v>0.5</v>
      </c>
      <c r="U32" s="23">
        <v>0</v>
      </c>
      <c r="V32" s="199">
        <f t="shared" si="13"/>
        <v>8</v>
      </c>
      <c r="W32" s="9">
        <v>0</v>
      </c>
      <c r="X32" s="9">
        <v>0</v>
      </c>
      <c r="Y32" s="190">
        <v>0.5</v>
      </c>
      <c r="Z32" s="190">
        <v>0.5</v>
      </c>
      <c r="AA32" s="190">
        <v>0.5</v>
      </c>
      <c r="AB32" s="190">
        <v>0.5</v>
      </c>
      <c r="AC32" s="190">
        <v>0.5</v>
      </c>
      <c r="AD32" s="190">
        <v>0.5</v>
      </c>
      <c r="AE32" s="190">
        <v>0.5</v>
      </c>
      <c r="AF32" s="190">
        <v>0.5</v>
      </c>
      <c r="AG32" s="190">
        <v>0.5</v>
      </c>
      <c r="AH32" s="190">
        <v>0.5</v>
      </c>
      <c r="AI32" s="12">
        <v>0.5</v>
      </c>
      <c r="AJ32" s="12">
        <v>0.5</v>
      </c>
      <c r="AK32" s="12">
        <v>0.5</v>
      </c>
      <c r="AL32" s="12">
        <v>0.5</v>
      </c>
      <c r="AM32" s="12">
        <v>0.5</v>
      </c>
      <c r="AN32" s="12">
        <v>0.5</v>
      </c>
      <c r="AO32" s="12">
        <v>0.5</v>
      </c>
      <c r="AP32" s="12">
        <v>0.5</v>
      </c>
      <c r="AQ32" s="12">
        <v>0.5</v>
      </c>
      <c r="AR32" s="12">
        <v>0.5</v>
      </c>
      <c r="AS32" s="12">
        <v>0</v>
      </c>
      <c r="AT32" s="190">
        <v>0</v>
      </c>
      <c r="AU32" s="201">
        <v>0</v>
      </c>
      <c r="AV32" s="24">
        <v>0</v>
      </c>
      <c r="AW32" s="199">
        <f t="shared" si="14"/>
        <v>10</v>
      </c>
      <c r="AX32" s="9">
        <f t="shared" ref="AX32:BF32" si="31">AX34+AX72</f>
        <v>0</v>
      </c>
      <c r="AY32" s="9">
        <f t="shared" si="31"/>
        <v>0</v>
      </c>
      <c r="AZ32" s="9">
        <f t="shared" si="31"/>
        <v>0</v>
      </c>
      <c r="BA32" s="9">
        <f t="shared" si="31"/>
        <v>0</v>
      </c>
      <c r="BB32" s="9">
        <f t="shared" si="31"/>
        <v>0</v>
      </c>
      <c r="BC32" s="9">
        <f t="shared" si="31"/>
        <v>0</v>
      </c>
      <c r="BD32" s="9">
        <f t="shared" si="31"/>
        <v>0</v>
      </c>
      <c r="BE32" s="9">
        <f t="shared" si="31"/>
        <v>0</v>
      </c>
      <c r="BF32" s="9">
        <f t="shared" si="31"/>
        <v>0</v>
      </c>
      <c r="BG32" s="199">
        <f t="shared" si="8"/>
        <v>18</v>
      </c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</row>
    <row r="33" spans="1:140" s="206" customFormat="1" x14ac:dyDescent="0.25">
      <c r="A33" s="216"/>
      <c r="B33" s="227" t="s">
        <v>134</v>
      </c>
      <c r="C33" s="226" t="s">
        <v>135</v>
      </c>
      <c r="D33" s="28" t="s">
        <v>50</v>
      </c>
      <c r="E33" s="28">
        <v>3</v>
      </c>
      <c r="F33" s="28">
        <v>3</v>
      </c>
      <c r="G33" s="28">
        <v>3</v>
      </c>
      <c r="H33" s="42">
        <v>3</v>
      </c>
      <c r="I33" s="42">
        <v>2</v>
      </c>
      <c r="J33" s="28">
        <v>2</v>
      </c>
      <c r="K33" s="28">
        <v>2</v>
      </c>
      <c r="L33" s="28">
        <v>2</v>
      </c>
      <c r="M33" s="28">
        <v>2</v>
      </c>
      <c r="N33" s="28">
        <v>2</v>
      </c>
      <c r="O33" s="28">
        <v>2</v>
      </c>
      <c r="P33" s="28">
        <v>2</v>
      </c>
      <c r="Q33" s="28">
        <v>2</v>
      </c>
      <c r="R33" s="28">
        <v>2</v>
      </c>
      <c r="S33" s="28">
        <v>2</v>
      </c>
      <c r="T33" s="28">
        <v>2</v>
      </c>
      <c r="U33" s="29">
        <v>0</v>
      </c>
      <c r="V33" s="30">
        <f t="shared" si="13"/>
        <v>36</v>
      </c>
      <c r="W33" s="41">
        <v>0</v>
      </c>
      <c r="X33" s="41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9">
        <v>0</v>
      </c>
      <c r="AW33" s="30">
        <f t="shared" si="14"/>
        <v>0</v>
      </c>
      <c r="AX33" s="41">
        <f t="shared" ref="AX33:BF33" si="32">AX35+AX73</f>
        <v>0</v>
      </c>
      <c r="AY33" s="41">
        <f t="shared" si="32"/>
        <v>0</v>
      </c>
      <c r="AZ33" s="41">
        <f t="shared" si="32"/>
        <v>0</v>
      </c>
      <c r="BA33" s="41">
        <f t="shared" si="32"/>
        <v>0</v>
      </c>
      <c r="BB33" s="41">
        <f t="shared" si="32"/>
        <v>0</v>
      </c>
      <c r="BC33" s="41">
        <f t="shared" si="32"/>
        <v>0</v>
      </c>
      <c r="BD33" s="41">
        <f t="shared" si="32"/>
        <v>0</v>
      </c>
      <c r="BE33" s="41">
        <f t="shared" si="32"/>
        <v>0</v>
      </c>
      <c r="BF33" s="41">
        <f t="shared" si="32"/>
        <v>0</v>
      </c>
      <c r="BG33" s="30">
        <f t="shared" si="8"/>
        <v>36</v>
      </c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</row>
    <row r="34" spans="1:140" s="207" customFormat="1" ht="15" customHeight="1" x14ac:dyDescent="0.25">
      <c r="A34" s="216"/>
      <c r="B34" s="227"/>
      <c r="C34" s="226"/>
      <c r="D34" s="190" t="s">
        <v>51</v>
      </c>
      <c r="E34" s="190">
        <f>E33/2</f>
        <v>1.5</v>
      </c>
      <c r="F34" s="190">
        <f t="shared" ref="F34:T34" si="33">F33/2</f>
        <v>1.5</v>
      </c>
      <c r="G34" s="190">
        <f t="shared" si="33"/>
        <v>1.5</v>
      </c>
      <c r="H34" s="190">
        <f t="shared" si="33"/>
        <v>1.5</v>
      </c>
      <c r="I34" s="190">
        <f t="shared" si="33"/>
        <v>1</v>
      </c>
      <c r="J34" s="190">
        <f t="shared" si="33"/>
        <v>1</v>
      </c>
      <c r="K34" s="190">
        <f t="shared" si="33"/>
        <v>1</v>
      </c>
      <c r="L34" s="190">
        <f t="shared" si="33"/>
        <v>1</v>
      </c>
      <c r="M34" s="190">
        <f t="shared" si="33"/>
        <v>1</v>
      </c>
      <c r="N34" s="190">
        <f t="shared" si="33"/>
        <v>1</v>
      </c>
      <c r="O34" s="190">
        <f t="shared" si="33"/>
        <v>1</v>
      </c>
      <c r="P34" s="190">
        <f t="shared" si="33"/>
        <v>1</v>
      </c>
      <c r="Q34" s="190">
        <f t="shared" si="33"/>
        <v>1</v>
      </c>
      <c r="R34" s="190">
        <f t="shared" si="33"/>
        <v>1</v>
      </c>
      <c r="S34" s="190">
        <f t="shared" si="33"/>
        <v>1</v>
      </c>
      <c r="T34" s="190">
        <f t="shared" si="33"/>
        <v>1</v>
      </c>
      <c r="U34" s="23">
        <v>0</v>
      </c>
      <c r="V34" s="199">
        <f t="shared" si="13"/>
        <v>18</v>
      </c>
      <c r="W34" s="9">
        <v>0</v>
      </c>
      <c r="X34" s="9">
        <v>0</v>
      </c>
      <c r="Y34" s="190">
        <f>Y33/2</f>
        <v>0</v>
      </c>
      <c r="Z34" s="190">
        <f t="shared" ref="Z34:AU34" si="34">Z33/2</f>
        <v>0</v>
      </c>
      <c r="AA34" s="190">
        <f t="shared" si="34"/>
        <v>0</v>
      </c>
      <c r="AB34" s="190">
        <f t="shared" si="34"/>
        <v>0</v>
      </c>
      <c r="AC34" s="190">
        <f t="shared" si="34"/>
        <v>0</v>
      </c>
      <c r="AD34" s="190">
        <f t="shared" si="34"/>
        <v>0</v>
      </c>
      <c r="AE34" s="190">
        <f t="shared" si="34"/>
        <v>0</v>
      </c>
      <c r="AF34" s="190">
        <f t="shared" si="34"/>
        <v>0</v>
      </c>
      <c r="AG34" s="190">
        <f t="shared" si="34"/>
        <v>0</v>
      </c>
      <c r="AH34" s="190">
        <f t="shared" si="34"/>
        <v>0</v>
      </c>
      <c r="AI34" s="12">
        <f t="shared" si="34"/>
        <v>0</v>
      </c>
      <c r="AJ34" s="12">
        <f t="shared" si="34"/>
        <v>0</v>
      </c>
      <c r="AK34" s="12">
        <f t="shared" si="34"/>
        <v>0</v>
      </c>
      <c r="AL34" s="12">
        <f t="shared" si="34"/>
        <v>0</v>
      </c>
      <c r="AM34" s="12">
        <f t="shared" si="34"/>
        <v>0</v>
      </c>
      <c r="AN34" s="12">
        <f t="shared" si="34"/>
        <v>0</v>
      </c>
      <c r="AO34" s="12">
        <f t="shared" si="34"/>
        <v>0</v>
      </c>
      <c r="AP34" s="12">
        <f t="shared" si="34"/>
        <v>0</v>
      </c>
      <c r="AQ34" s="12">
        <f t="shared" si="34"/>
        <v>0</v>
      </c>
      <c r="AR34" s="12">
        <f t="shared" si="34"/>
        <v>0</v>
      </c>
      <c r="AS34" s="12">
        <f t="shared" si="34"/>
        <v>0</v>
      </c>
      <c r="AT34" s="190">
        <f t="shared" si="34"/>
        <v>0</v>
      </c>
      <c r="AU34" s="190">
        <f t="shared" si="34"/>
        <v>0</v>
      </c>
      <c r="AV34" s="24">
        <v>0</v>
      </c>
      <c r="AW34" s="199">
        <f t="shared" si="14"/>
        <v>0</v>
      </c>
      <c r="AX34" s="9">
        <f t="shared" ref="AX34:BF34" si="35">AX36+AX74</f>
        <v>0</v>
      </c>
      <c r="AY34" s="9">
        <f t="shared" si="35"/>
        <v>0</v>
      </c>
      <c r="AZ34" s="9">
        <f t="shared" si="35"/>
        <v>0</v>
      </c>
      <c r="BA34" s="9">
        <f t="shared" si="35"/>
        <v>0</v>
      </c>
      <c r="BB34" s="9">
        <f t="shared" si="35"/>
        <v>0</v>
      </c>
      <c r="BC34" s="9">
        <f t="shared" si="35"/>
        <v>0</v>
      </c>
      <c r="BD34" s="9">
        <f t="shared" si="35"/>
        <v>0</v>
      </c>
      <c r="BE34" s="9">
        <f t="shared" si="35"/>
        <v>0</v>
      </c>
      <c r="BF34" s="9">
        <f t="shared" si="35"/>
        <v>0</v>
      </c>
      <c r="BG34" s="199">
        <f t="shared" si="8"/>
        <v>18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</row>
    <row r="35" spans="1:140" s="206" customFormat="1" x14ac:dyDescent="0.25">
      <c r="A35" s="216"/>
      <c r="B35" s="230" t="s">
        <v>107</v>
      </c>
      <c r="C35" s="231" t="s">
        <v>96</v>
      </c>
      <c r="D35" s="7" t="s">
        <v>50</v>
      </c>
      <c r="E35" s="6">
        <f>E37+E39+E41+E43</f>
        <v>15</v>
      </c>
      <c r="F35" s="6">
        <f>F37+F39+F41+F43</f>
        <v>15</v>
      </c>
      <c r="G35" s="6">
        <f t="shared" ref="G35:T35" si="36">G37+G39+G41+G43</f>
        <v>15</v>
      </c>
      <c r="H35" s="6">
        <f t="shared" si="36"/>
        <v>15</v>
      </c>
      <c r="I35" s="6">
        <f t="shared" si="36"/>
        <v>16</v>
      </c>
      <c r="J35" s="6">
        <f t="shared" si="36"/>
        <v>16</v>
      </c>
      <c r="K35" s="6">
        <f t="shared" si="36"/>
        <v>16</v>
      </c>
      <c r="L35" s="6">
        <f t="shared" si="36"/>
        <v>16</v>
      </c>
      <c r="M35" s="6">
        <f t="shared" si="36"/>
        <v>16</v>
      </c>
      <c r="N35" s="6">
        <f t="shared" si="36"/>
        <v>16</v>
      </c>
      <c r="O35" s="6">
        <f t="shared" si="36"/>
        <v>16</v>
      </c>
      <c r="P35" s="6">
        <f t="shared" si="36"/>
        <v>16</v>
      </c>
      <c r="Q35" s="6">
        <f t="shared" si="36"/>
        <v>16</v>
      </c>
      <c r="R35" s="6">
        <f t="shared" si="36"/>
        <v>16</v>
      </c>
      <c r="S35" s="6">
        <f t="shared" si="36"/>
        <v>16</v>
      </c>
      <c r="T35" s="6">
        <f t="shared" si="36"/>
        <v>16</v>
      </c>
      <c r="U35" s="6">
        <f t="shared" ref="U35:AV36" si="37">U37+U39+U41</f>
        <v>0</v>
      </c>
      <c r="V35" s="6">
        <f t="shared" si="13"/>
        <v>252</v>
      </c>
      <c r="W35" s="194">
        <v>0</v>
      </c>
      <c r="X35" s="194">
        <v>0</v>
      </c>
      <c r="Y35" s="6">
        <f>Y37+Y39+Y41+Y70+Y43</f>
        <v>10</v>
      </c>
      <c r="Z35" s="6">
        <f t="shared" ref="Z35:AU35" si="38">Z37+Z39+Z41+Z70+Z43</f>
        <v>10</v>
      </c>
      <c r="AA35" s="6">
        <f t="shared" si="38"/>
        <v>10</v>
      </c>
      <c r="AB35" s="6">
        <f t="shared" si="38"/>
        <v>10</v>
      </c>
      <c r="AC35" s="6">
        <f t="shared" si="38"/>
        <v>10</v>
      </c>
      <c r="AD35" s="6">
        <f t="shared" si="38"/>
        <v>10</v>
      </c>
      <c r="AE35" s="6">
        <f t="shared" si="38"/>
        <v>10</v>
      </c>
      <c r="AF35" s="6">
        <f t="shared" si="38"/>
        <v>10</v>
      </c>
      <c r="AG35" s="6">
        <f t="shared" si="38"/>
        <v>10</v>
      </c>
      <c r="AH35" s="6">
        <f t="shared" si="38"/>
        <v>10</v>
      </c>
      <c r="AI35" s="22">
        <f t="shared" si="38"/>
        <v>10</v>
      </c>
      <c r="AJ35" s="22">
        <f t="shared" si="38"/>
        <v>10</v>
      </c>
      <c r="AK35" s="22">
        <f t="shared" si="38"/>
        <v>10</v>
      </c>
      <c r="AL35" s="22">
        <f t="shared" si="38"/>
        <v>10</v>
      </c>
      <c r="AM35" s="22">
        <f t="shared" si="38"/>
        <v>10</v>
      </c>
      <c r="AN35" s="22">
        <f t="shared" si="38"/>
        <v>10</v>
      </c>
      <c r="AO35" s="22">
        <f t="shared" si="38"/>
        <v>10</v>
      </c>
      <c r="AP35" s="22">
        <f t="shared" si="38"/>
        <v>11</v>
      </c>
      <c r="AQ35" s="22">
        <f t="shared" si="38"/>
        <v>11</v>
      </c>
      <c r="AR35" s="22">
        <f t="shared" si="38"/>
        <v>11</v>
      </c>
      <c r="AS35" s="22">
        <f t="shared" si="38"/>
        <v>12</v>
      </c>
      <c r="AT35" s="6">
        <f t="shared" si="38"/>
        <v>12</v>
      </c>
      <c r="AU35" s="6">
        <f t="shared" si="38"/>
        <v>12</v>
      </c>
      <c r="AV35" s="6">
        <f t="shared" si="37"/>
        <v>0</v>
      </c>
      <c r="AW35" s="6">
        <f>SUM(Y35:AV35)</f>
        <v>239</v>
      </c>
      <c r="AX35" s="194">
        <f t="shared" ref="AX35:BF35" si="39">AX37+AX75</f>
        <v>0</v>
      </c>
      <c r="AY35" s="194">
        <f t="shared" si="39"/>
        <v>0</v>
      </c>
      <c r="AZ35" s="194">
        <f t="shared" si="39"/>
        <v>0</v>
      </c>
      <c r="BA35" s="194">
        <f t="shared" si="39"/>
        <v>0</v>
      </c>
      <c r="BB35" s="194">
        <f t="shared" si="39"/>
        <v>0</v>
      </c>
      <c r="BC35" s="194">
        <f t="shared" si="39"/>
        <v>0</v>
      </c>
      <c r="BD35" s="194">
        <f t="shared" si="39"/>
        <v>0</v>
      </c>
      <c r="BE35" s="194">
        <f t="shared" si="39"/>
        <v>0</v>
      </c>
      <c r="BF35" s="194">
        <f t="shared" si="39"/>
        <v>0</v>
      </c>
      <c r="BG35" s="199">
        <f t="shared" si="8"/>
        <v>491</v>
      </c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</row>
    <row r="36" spans="1:140" s="207" customFormat="1" x14ac:dyDescent="0.25">
      <c r="A36" s="216"/>
      <c r="B36" s="230"/>
      <c r="C36" s="231"/>
      <c r="D36" s="7" t="s">
        <v>51</v>
      </c>
      <c r="E36" s="6">
        <f>E38+E40+E42+E44</f>
        <v>7.5</v>
      </c>
      <c r="F36" s="6">
        <f t="shared" ref="F36:T36" si="40">F38+F40+F42+F44</f>
        <v>7.5</v>
      </c>
      <c r="G36" s="6">
        <f t="shared" si="40"/>
        <v>7.5</v>
      </c>
      <c r="H36" s="6">
        <f t="shared" si="40"/>
        <v>7.5</v>
      </c>
      <c r="I36" s="6">
        <f t="shared" si="40"/>
        <v>8</v>
      </c>
      <c r="J36" s="6">
        <f t="shared" si="40"/>
        <v>8</v>
      </c>
      <c r="K36" s="6">
        <f t="shared" si="40"/>
        <v>8</v>
      </c>
      <c r="L36" s="6">
        <f t="shared" si="40"/>
        <v>8</v>
      </c>
      <c r="M36" s="6">
        <f t="shared" si="40"/>
        <v>8</v>
      </c>
      <c r="N36" s="6">
        <f t="shared" si="40"/>
        <v>8</v>
      </c>
      <c r="O36" s="6">
        <f t="shared" si="40"/>
        <v>8</v>
      </c>
      <c r="P36" s="6">
        <f t="shared" si="40"/>
        <v>8</v>
      </c>
      <c r="Q36" s="6">
        <f t="shared" si="40"/>
        <v>8</v>
      </c>
      <c r="R36" s="6">
        <f t="shared" si="40"/>
        <v>8</v>
      </c>
      <c r="S36" s="6">
        <f t="shared" si="40"/>
        <v>8</v>
      </c>
      <c r="T36" s="6">
        <f t="shared" si="40"/>
        <v>8</v>
      </c>
      <c r="U36" s="6">
        <f>U38+U40+U42</f>
        <v>0</v>
      </c>
      <c r="V36" s="6">
        <f t="shared" si="13"/>
        <v>126</v>
      </c>
      <c r="W36" s="194">
        <v>0</v>
      </c>
      <c r="X36" s="194">
        <v>0</v>
      </c>
      <c r="Y36" s="6">
        <f>Y38+Y40+Y42+Y44</f>
        <v>5</v>
      </c>
      <c r="Z36" s="6">
        <f t="shared" ref="Z36:AU36" si="41">Z38+Z40+Z42+Z44</f>
        <v>5</v>
      </c>
      <c r="AA36" s="6">
        <f t="shared" si="41"/>
        <v>5</v>
      </c>
      <c r="AB36" s="6">
        <f t="shared" si="41"/>
        <v>5</v>
      </c>
      <c r="AC36" s="6">
        <f t="shared" si="41"/>
        <v>5</v>
      </c>
      <c r="AD36" s="6">
        <f t="shared" si="41"/>
        <v>5</v>
      </c>
      <c r="AE36" s="6">
        <f t="shared" si="41"/>
        <v>5</v>
      </c>
      <c r="AF36" s="6">
        <f t="shared" si="41"/>
        <v>5</v>
      </c>
      <c r="AG36" s="6">
        <f t="shared" si="41"/>
        <v>5</v>
      </c>
      <c r="AH36" s="6">
        <f t="shared" si="41"/>
        <v>5</v>
      </c>
      <c r="AI36" s="22">
        <f t="shared" si="41"/>
        <v>5</v>
      </c>
      <c r="AJ36" s="22">
        <f t="shared" si="41"/>
        <v>5</v>
      </c>
      <c r="AK36" s="22">
        <f t="shared" si="41"/>
        <v>5</v>
      </c>
      <c r="AL36" s="22">
        <f t="shared" si="41"/>
        <v>5</v>
      </c>
      <c r="AM36" s="22">
        <f t="shared" si="41"/>
        <v>5</v>
      </c>
      <c r="AN36" s="22">
        <f t="shared" si="41"/>
        <v>5</v>
      </c>
      <c r="AO36" s="22">
        <f t="shared" si="41"/>
        <v>5</v>
      </c>
      <c r="AP36" s="22">
        <f t="shared" si="41"/>
        <v>5.5</v>
      </c>
      <c r="AQ36" s="22">
        <f t="shared" si="41"/>
        <v>5.5</v>
      </c>
      <c r="AR36" s="22">
        <f t="shared" si="41"/>
        <v>5.5</v>
      </c>
      <c r="AS36" s="22">
        <f t="shared" si="41"/>
        <v>6</v>
      </c>
      <c r="AT36" s="6">
        <f t="shared" si="41"/>
        <v>6</v>
      </c>
      <c r="AU36" s="6">
        <f t="shared" si="41"/>
        <v>5.5</v>
      </c>
      <c r="AV36" s="6">
        <f t="shared" si="37"/>
        <v>0</v>
      </c>
      <c r="AW36" s="6">
        <f>SUM(Y36:AV36)</f>
        <v>119</v>
      </c>
      <c r="AX36" s="194">
        <f t="shared" ref="AX36:BF36" si="42">AX38+AX76</f>
        <v>0</v>
      </c>
      <c r="AY36" s="194">
        <f t="shared" si="42"/>
        <v>0</v>
      </c>
      <c r="AZ36" s="194">
        <f t="shared" si="42"/>
        <v>0</v>
      </c>
      <c r="BA36" s="194">
        <f t="shared" si="42"/>
        <v>0</v>
      </c>
      <c r="BB36" s="194">
        <f t="shared" si="42"/>
        <v>0</v>
      </c>
      <c r="BC36" s="194">
        <f t="shared" si="42"/>
        <v>0</v>
      </c>
      <c r="BD36" s="194">
        <f t="shared" si="42"/>
        <v>0</v>
      </c>
      <c r="BE36" s="194">
        <f t="shared" si="42"/>
        <v>0</v>
      </c>
      <c r="BF36" s="194">
        <f t="shared" si="42"/>
        <v>0</v>
      </c>
      <c r="BG36" s="199">
        <f t="shared" si="8"/>
        <v>245</v>
      </c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</row>
    <row r="37" spans="1:140" s="206" customFormat="1" x14ac:dyDescent="0.25">
      <c r="A37" s="216"/>
      <c r="B37" s="227" t="s">
        <v>97</v>
      </c>
      <c r="C37" s="226" t="s">
        <v>136</v>
      </c>
      <c r="D37" s="28" t="s">
        <v>50</v>
      </c>
      <c r="E37" s="28">
        <v>6</v>
      </c>
      <c r="F37" s="28">
        <v>6</v>
      </c>
      <c r="G37" s="28">
        <v>6</v>
      </c>
      <c r="H37" s="28">
        <v>6</v>
      </c>
      <c r="I37" s="28">
        <v>6</v>
      </c>
      <c r="J37" s="28">
        <v>6</v>
      </c>
      <c r="K37" s="28">
        <v>6</v>
      </c>
      <c r="L37" s="28">
        <v>6</v>
      </c>
      <c r="M37" s="28">
        <v>6</v>
      </c>
      <c r="N37" s="28">
        <v>6</v>
      </c>
      <c r="O37" s="28">
        <v>6</v>
      </c>
      <c r="P37" s="28">
        <v>6</v>
      </c>
      <c r="Q37" s="28">
        <v>6</v>
      </c>
      <c r="R37" s="28">
        <v>6</v>
      </c>
      <c r="S37" s="28">
        <v>6</v>
      </c>
      <c r="T37" s="28">
        <v>6</v>
      </c>
      <c r="U37" s="29">
        <v>0</v>
      </c>
      <c r="V37" s="30">
        <f t="shared" si="13"/>
        <v>96</v>
      </c>
      <c r="W37" s="41">
        <v>0</v>
      </c>
      <c r="X37" s="41">
        <v>0</v>
      </c>
      <c r="Y37" s="28">
        <v>6</v>
      </c>
      <c r="Z37" s="28">
        <v>6</v>
      </c>
      <c r="AA37" s="28">
        <v>6</v>
      </c>
      <c r="AB37" s="28">
        <v>6</v>
      </c>
      <c r="AC37" s="28">
        <v>6</v>
      </c>
      <c r="AD37" s="28">
        <v>6</v>
      </c>
      <c r="AE37" s="28">
        <v>6</v>
      </c>
      <c r="AF37" s="28">
        <v>6</v>
      </c>
      <c r="AG37" s="28">
        <v>6</v>
      </c>
      <c r="AH37" s="28">
        <v>6</v>
      </c>
      <c r="AI37" s="28">
        <v>6</v>
      </c>
      <c r="AJ37" s="28">
        <v>6</v>
      </c>
      <c r="AK37" s="28">
        <v>6</v>
      </c>
      <c r="AL37" s="28">
        <v>6</v>
      </c>
      <c r="AM37" s="28">
        <v>6</v>
      </c>
      <c r="AN37" s="28">
        <v>6</v>
      </c>
      <c r="AO37" s="28">
        <v>6</v>
      </c>
      <c r="AP37" s="28">
        <v>6</v>
      </c>
      <c r="AQ37" s="28">
        <v>6</v>
      </c>
      <c r="AR37" s="28">
        <v>6</v>
      </c>
      <c r="AS37" s="28">
        <v>6</v>
      </c>
      <c r="AT37" s="28">
        <v>6</v>
      </c>
      <c r="AU37" s="28">
        <v>6</v>
      </c>
      <c r="AV37" s="29">
        <v>0</v>
      </c>
      <c r="AW37" s="30">
        <f>SUM(Y37:AU37)</f>
        <v>138</v>
      </c>
      <c r="AX37" s="41">
        <f t="shared" ref="AX37:BF37" si="43">AX39+AX77</f>
        <v>0</v>
      </c>
      <c r="AY37" s="41">
        <f t="shared" si="43"/>
        <v>0</v>
      </c>
      <c r="AZ37" s="41">
        <f t="shared" si="43"/>
        <v>0</v>
      </c>
      <c r="BA37" s="41">
        <f t="shared" si="43"/>
        <v>0</v>
      </c>
      <c r="BB37" s="41">
        <f t="shared" si="43"/>
        <v>0</v>
      </c>
      <c r="BC37" s="41">
        <f t="shared" si="43"/>
        <v>0</v>
      </c>
      <c r="BD37" s="41">
        <f t="shared" si="43"/>
        <v>0</v>
      </c>
      <c r="BE37" s="41">
        <f t="shared" si="43"/>
        <v>0</v>
      </c>
      <c r="BF37" s="41">
        <f t="shared" si="43"/>
        <v>0</v>
      </c>
      <c r="BG37" s="30">
        <f t="shared" si="8"/>
        <v>234</v>
      </c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</row>
    <row r="38" spans="1:140" s="207" customFormat="1" x14ac:dyDescent="0.25">
      <c r="A38" s="216"/>
      <c r="B38" s="227"/>
      <c r="C38" s="226"/>
      <c r="D38" s="190" t="s">
        <v>51</v>
      </c>
      <c r="E38" s="190">
        <f>E37/2</f>
        <v>3</v>
      </c>
      <c r="F38" s="190">
        <f t="shared" ref="F38:T38" si="44">F37/2</f>
        <v>3</v>
      </c>
      <c r="G38" s="190">
        <f t="shared" si="44"/>
        <v>3</v>
      </c>
      <c r="H38" s="190">
        <f t="shared" si="44"/>
        <v>3</v>
      </c>
      <c r="I38" s="190">
        <f t="shared" si="44"/>
        <v>3</v>
      </c>
      <c r="J38" s="190">
        <f t="shared" si="44"/>
        <v>3</v>
      </c>
      <c r="K38" s="190">
        <f t="shared" si="44"/>
        <v>3</v>
      </c>
      <c r="L38" s="190">
        <f t="shared" si="44"/>
        <v>3</v>
      </c>
      <c r="M38" s="190">
        <f t="shared" si="44"/>
        <v>3</v>
      </c>
      <c r="N38" s="190">
        <f t="shared" si="44"/>
        <v>3</v>
      </c>
      <c r="O38" s="190">
        <f t="shared" si="44"/>
        <v>3</v>
      </c>
      <c r="P38" s="190">
        <f t="shared" si="44"/>
        <v>3</v>
      </c>
      <c r="Q38" s="190">
        <f t="shared" si="44"/>
        <v>3</v>
      </c>
      <c r="R38" s="190">
        <f t="shared" si="44"/>
        <v>3</v>
      </c>
      <c r="S38" s="190">
        <f t="shared" si="44"/>
        <v>3</v>
      </c>
      <c r="T38" s="190">
        <f t="shared" si="44"/>
        <v>3</v>
      </c>
      <c r="U38" s="23">
        <v>0</v>
      </c>
      <c r="V38" s="199">
        <f t="shared" si="13"/>
        <v>48</v>
      </c>
      <c r="W38" s="9">
        <v>0</v>
      </c>
      <c r="X38" s="9">
        <v>0</v>
      </c>
      <c r="Y38" s="190">
        <f>Y37/2</f>
        <v>3</v>
      </c>
      <c r="Z38" s="190">
        <f t="shared" ref="Z38:AU38" si="45">Z37/2</f>
        <v>3</v>
      </c>
      <c r="AA38" s="190">
        <f t="shared" si="45"/>
        <v>3</v>
      </c>
      <c r="AB38" s="190">
        <f t="shared" si="45"/>
        <v>3</v>
      </c>
      <c r="AC38" s="190">
        <f t="shared" si="45"/>
        <v>3</v>
      </c>
      <c r="AD38" s="190">
        <f t="shared" si="45"/>
        <v>3</v>
      </c>
      <c r="AE38" s="190">
        <f t="shared" si="45"/>
        <v>3</v>
      </c>
      <c r="AF38" s="190">
        <f t="shared" si="45"/>
        <v>3</v>
      </c>
      <c r="AG38" s="190">
        <f t="shared" si="45"/>
        <v>3</v>
      </c>
      <c r="AH38" s="190">
        <f t="shared" si="45"/>
        <v>3</v>
      </c>
      <c r="AI38" s="12">
        <f t="shared" si="45"/>
        <v>3</v>
      </c>
      <c r="AJ38" s="12">
        <f t="shared" si="45"/>
        <v>3</v>
      </c>
      <c r="AK38" s="12">
        <f t="shared" si="45"/>
        <v>3</v>
      </c>
      <c r="AL38" s="12">
        <f t="shared" si="45"/>
        <v>3</v>
      </c>
      <c r="AM38" s="12">
        <f t="shared" si="45"/>
        <v>3</v>
      </c>
      <c r="AN38" s="12">
        <f t="shared" si="45"/>
        <v>3</v>
      </c>
      <c r="AO38" s="12">
        <f t="shared" si="45"/>
        <v>3</v>
      </c>
      <c r="AP38" s="12">
        <f t="shared" si="45"/>
        <v>3</v>
      </c>
      <c r="AQ38" s="12">
        <f t="shared" si="45"/>
        <v>3</v>
      </c>
      <c r="AR38" s="12">
        <f t="shared" si="45"/>
        <v>3</v>
      </c>
      <c r="AS38" s="12">
        <f t="shared" si="45"/>
        <v>3</v>
      </c>
      <c r="AT38" s="190">
        <f t="shared" si="45"/>
        <v>3</v>
      </c>
      <c r="AU38" s="190">
        <f t="shared" si="45"/>
        <v>3</v>
      </c>
      <c r="AV38" s="24">
        <v>0</v>
      </c>
      <c r="AW38" s="199">
        <f t="shared" ref="AW38:AW45" si="46">SUM(Y38:AU38)</f>
        <v>69</v>
      </c>
      <c r="AX38" s="9">
        <f t="shared" ref="AX38:BF38" si="47">AX40+AX78</f>
        <v>0</v>
      </c>
      <c r="AY38" s="9">
        <f t="shared" si="47"/>
        <v>0</v>
      </c>
      <c r="AZ38" s="9">
        <f t="shared" si="47"/>
        <v>0</v>
      </c>
      <c r="BA38" s="9">
        <f t="shared" si="47"/>
        <v>0</v>
      </c>
      <c r="BB38" s="9">
        <f t="shared" si="47"/>
        <v>0</v>
      </c>
      <c r="BC38" s="9">
        <f t="shared" si="47"/>
        <v>0</v>
      </c>
      <c r="BD38" s="9">
        <f t="shared" si="47"/>
        <v>0</v>
      </c>
      <c r="BE38" s="9">
        <f t="shared" si="47"/>
        <v>0</v>
      </c>
      <c r="BF38" s="9">
        <f t="shared" si="47"/>
        <v>0</v>
      </c>
      <c r="BG38" s="199">
        <f t="shared" si="8"/>
        <v>117</v>
      </c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</row>
    <row r="39" spans="1:140" s="206" customFormat="1" x14ac:dyDescent="0.25">
      <c r="A39" s="216"/>
      <c r="B39" s="227" t="s">
        <v>98</v>
      </c>
      <c r="C39" s="228" t="s">
        <v>104</v>
      </c>
      <c r="D39" s="28" t="s">
        <v>50</v>
      </c>
      <c r="E39" s="28">
        <v>3</v>
      </c>
      <c r="F39" s="28">
        <v>3</v>
      </c>
      <c r="G39" s="28">
        <v>3</v>
      </c>
      <c r="H39" s="28">
        <v>3</v>
      </c>
      <c r="I39" s="28">
        <v>3</v>
      </c>
      <c r="J39" s="28">
        <v>3</v>
      </c>
      <c r="K39" s="28">
        <v>3</v>
      </c>
      <c r="L39" s="28">
        <v>3</v>
      </c>
      <c r="M39" s="28">
        <v>3</v>
      </c>
      <c r="N39" s="28">
        <v>3</v>
      </c>
      <c r="O39" s="28">
        <v>3</v>
      </c>
      <c r="P39" s="28">
        <v>3</v>
      </c>
      <c r="Q39" s="28">
        <v>3</v>
      </c>
      <c r="R39" s="28">
        <v>3</v>
      </c>
      <c r="S39" s="28">
        <v>3</v>
      </c>
      <c r="T39" s="28">
        <v>3</v>
      </c>
      <c r="U39" s="29">
        <v>0</v>
      </c>
      <c r="V39" s="30">
        <f t="shared" si="13"/>
        <v>48</v>
      </c>
      <c r="W39" s="41">
        <v>0</v>
      </c>
      <c r="X39" s="41">
        <v>0</v>
      </c>
      <c r="Y39" s="28">
        <v>2</v>
      </c>
      <c r="Z39" s="28">
        <v>2</v>
      </c>
      <c r="AA39" s="28">
        <v>2</v>
      </c>
      <c r="AB39" s="28">
        <v>2</v>
      </c>
      <c r="AC39" s="28">
        <v>2</v>
      </c>
      <c r="AD39" s="28">
        <v>2</v>
      </c>
      <c r="AE39" s="28">
        <v>2</v>
      </c>
      <c r="AF39" s="28">
        <v>2</v>
      </c>
      <c r="AG39" s="28">
        <v>2</v>
      </c>
      <c r="AH39" s="28">
        <v>2</v>
      </c>
      <c r="AI39" s="28">
        <v>2</v>
      </c>
      <c r="AJ39" s="28">
        <v>2</v>
      </c>
      <c r="AK39" s="28">
        <v>2</v>
      </c>
      <c r="AL39" s="28">
        <v>2</v>
      </c>
      <c r="AM39" s="28">
        <v>2</v>
      </c>
      <c r="AN39" s="28">
        <v>2</v>
      </c>
      <c r="AO39" s="42">
        <v>2</v>
      </c>
      <c r="AP39" s="42">
        <v>3</v>
      </c>
      <c r="AQ39" s="42">
        <v>3</v>
      </c>
      <c r="AR39" s="28">
        <v>3</v>
      </c>
      <c r="AS39" s="28">
        <v>3</v>
      </c>
      <c r="AT39" s="28">
        <v>3</v>
      </c>
      <c r="AU39" s="28">
        <v>3</v>
      </c>
      <c r="AV39" s="29">
        <v>0</v>
      </c>
      <c r="AW39" s="30">
        <f t="shared" si="46"/>
        <v>52</v>
      </c>
      <c r="AX39" s="41">
        <f t="shared" ref="AX39:BF39" si="48">AX41+AX79</f>
        <v>0</v>
      </c>
      <c r="AY39" s="41">
        <f t="shared" si="48"/>
        <v>0</v>
      </c>
      <c r="AZ39" s="41">
        <f t="shared" si="48"/>
        <v>0</v>
      </c>
      <c r="BA39" s="41">
        <f t="shared" si="48"/>
        <v>0</v>
      </c>
      <c r="BB39" s="41">
        <f t="shared" si="48"/>
        <v>0</v>
      </c>
      <c r="BC39" s="41">
        <f t="shared" si="48"/>
        <v>0</v>
      </c>
      <c r="BD39" s="41">
        <f t="shared" si="48"/>
        <v>0</v>
      </c>
      <c r="BE39" s="41">
        <f t="shared" si="48"/>
        <v>0</v>
      </c>
      <c r="BF39" s="41">
        <f t="shared" si="48"/>
        <v>0</v>
      </c>
      <c r="BG39" s="30">
        <f t="shared" si="8"/>
        <v>100</v>
      </c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</row>
    <row r="40" spans="1:140" s="207" customFormat="1" x14ac:dyDescent="0.25">
      <c r="A40" s="216"/>
      <c r="B40" s="227"/>
      <c r="C40" s="228"/>
      <c r="D40" s="190" t="s">
        <v>51</v>
      </c>
      <c r="E40" s="190">
        <f>E39/2</f>
        <v>1.5</v>
      </c>
      <c r="F40" s="190">
        <f t="shared" ref="F40:T40" si="49">F39/2</f>
        <v>1.5</v>
      </c>
      <c r="G40" s="190">
        <f t="shared" si="49"/>
        <v>1.5</v>
      </c>
      <c r="H40" s="190">
        <f t="shared" si="49"/>
        <v>1.5</v>
      </c>
      <c r="I40" s="190">
        <f t="shared" si="49"/>
        <v>1.5</v>
      </c>
      <c r="J40" s="190">
        <f t="shared" si="49"/>
        <v>1.5</v>
      </c>
      <c r="K40" s="190">
        <f t="shared" si="49"/>
        <v>1.5</v>
      </c>
      <c r="L40" s="190">
        <f t="shared" si="49"/>
        <v>1.5</v>
      </c>
      <c r="M40" s="190">
        <f t="shared" si="49"/>
        <v>1.5</v>
      </c>
      <c r="N40" s="190">
        <f t="shared" si="49"/>
        <v>1.5</v>
      </c>
      <c r="O40" s="190">
        <f t="shared" si="49"/>
        <v>1.5</v>
      </c>
      <c r="P40" s="190">
        <f t="shared" si="49"/>
        <v>1.5</v>
      </c>
      <c r="Q40" s="190">
        <f t="shared" si="49"/>
        <v>1.5</v>
      </c>
      <c r="R40" s="190">
        <f t="shared" si="49"/>
        <v>1.5</v>
      </c>
      <c r="S40" s="190">
        <f t="shared" si="49"/>
        <v>1.5</v>
      </c>
      <c r="T40" s="190">
        <f t="shared" si="49"/>
        <v>1.5</v>
      </c>
      <c r="U40" s="23">
        <v>0</v>
      </c>
      <c r="V40" s="199">
        <f t="shared" si="13"/>
        <v>24</v>
      </c>
      <c r="W40" s="9">
        <v>0</v>
      </c>
      <c r="X40" s="9">
        <v>0</v>
      </c>
      <c r="Y40" s="190">
        <f>Y39/2</f>
        <v>1</v>
      </c>
      <c r="Z40" s="190">
        <f t="shared" ref="Z40:AO40" si="50">Z39/2</f>
        <v>1</v>
      </c>
      <c r="AA40" s="190">
        <f t="shared" si="50"/>
        <v>1</v>
      </c>
      <c r="AB40" s="190">
        <f t="shared" si="50"/>
        <v>1</v>
      </c>
      <c r="AC40" s="190">
        <f t="shared" si="50"/>
        <v>1</v>
      </c>
      <c r="AD40" s="190">
        <f t="shared" si="50"/>
        <v>1</v>
      </c>
      <c r="AE40" s="190">
        <f t="shared" si="50"/>
        <v>1</v>
      </c>
      <c r="AF40" s="190">
        <f t="shared" si="50"/>
        <v>1</v>
      </c>
      <c r="AG40" s="190">
        <f t="shared" si="50"/>
        <v>1</v>
      </c>
      <c r="AH40" s="190">
        <f t="shared" si="50"/>
        <v>1</v>
      </c>
      <c r="AI40" s="12">
        <f t="shared" si="50"/>
        <v>1</v>
      </c>
      <c r="AJ40" s="12">
        <f t="shared" si="50"/>
        <v>1</v>
      </c>
      <c r="AK40" s="12">
        <f t="shared" si="50"/>
        <v>1</v>
      </c>
      <c r="AL40" s="12">
        <f t="shared" si="50"/>
        <v>1</v>
      </c>
      <c r="AM40" s="12">
        <f t="shared" si="50"/>
        <v>1</v>
      </c>
      <c r="AN40" s="12">
        <f t="shared" si="50"/>
        <v>1</v>
      </c>
      <c r="AO40" s="12">
        <f t="shared" si="50"/>
        <v>1</v>
      </c>
      <c r="AP40" s="12">
        <v>1.5</v>
      </c>
      <c r="AQ40" s="12">
        <v>1.5</v>
      </c>
      <c r="AR40" s="12">
        <v>1.5</v>
      </c>
      <c r="AS40" s="12">
        <v>1.5</v>
      </c>
      <c r="AT40" s="190">
        <v>1.5</v>
      </c>
      <c r="AU40" s="190">
        <v>1.5</v>
      </c>
      <c r="AV40" s="24">
        <v>0</v>
      </c>
      <c r="AW40" s="199">
        <f t="shared" si="46"/>
        <v>26</v>
      </c>
      <c r="AX40" s="9">
        <f t="shared" ref="AX40:BF40" si="51">AX42+AX80</f>
        <v>0</v>
      </c>
      <c r="AY40" s="9">
        <f t="shared" si="51"/>
        <v>0</v>
      </c>
      <c r="AZ40" s="9">
        <f t="shared" si="51"/>
        <v>0</v>
      </c>
      <c r="BA40" s="9">
        <f t="shared" si="51"/>
        <v>0</v>
      </c>
      <c r="BB40" s="9">
        <f t="shared" si="51"/>
        <v>0</v>
      </c>
      <c r="BC40" s="9">
        <f t="shared" si="51"/>
        <v>0</v>
      </c>
      <c r="BD40" s="9">
        <f t="shared" si="51"/>
        <v>0</v>
      </c>
      <c r="BE40" s="9">
        <f t="shared" si="51"/>
        <v>0</v>
      </c>
      <c r="BF40" s="9">
        <f t="shared" si="51"/>
        <v>0</v>
      </c>
      <c r="BG40" s="199">
        <f t="shared" si="8"/>
        <v>50</v>
      </c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</row>
    <row r="41" spans="1:140" s="206" customFormat="1" x14ac:dyDescent="0.25">
      <c r="A41" s="216"/>
      <c r="B41" s="227" t="s">
        <v>111</v>
      </c>
      <c r="C41" s="228" t="s">
        <v>105</v>
      </c>
      <c r="D41" s="28" t="s">
        <v>50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42">
        <v>1</v>
      </c>
      <c r="N41" s="42">
        <v>2</v>
      </c>
      <c r="O41" s="28">
        <v>2</v>
      </c>
      <c r="P41" s="28">
        <v>2</v>
      </c>
      <c r="Q41" s="28">
        <v>2</v>
      </c>
      <c r="R41" s="28">
        <v>2</v>
      </c>
      <c r="S41" s="28">
        <v>2</v>
      </c>
      <c r="T41" s="28">
        <v>2</v>
      </c>
      <c r="U41" s="29">
        <v>0</v>
      </c>
      <c r="V41" s="30">
        <f t="shared" si="13"/>
        <v>23</v>
      </c>
      <c r="W41" s="41">
        <v>0</v>
      </c>
      <c r="X41" s="41">
        <v>0</v>
      </c>
      <c r="Y41" s="28">
        <v>2</v>
      </c>
      <c r="Z41" s="28">
        <v>2</v>
      </c>
      <c r="AA41" s="28">
        <v>2</v>
      </c>
      <c r="AB41" s="28">
        <v>2</v>
      </c>
      <c r="AC41" s="28">
        <v>2</v>
      </c>
      <c r="AD41" s="28">
        <v>2</v>
      </c>
      <c r="AE41" s="28">
        <v>2</v>
      </c>
      <c r="AF41" s="28">
        <v>2</v>
      </c>
      <c r="AG41" s="28">
        <v>2</v>
      </c>
      <c r="AH41" s="28">
        <v>2</v>
      </c>
      <c r="AI41" s="28">
        <v>2</v>
      </c>
      <c r="AJ41" s="28">
        <v>2</v>
      </c>
      <c r="AK41" s="28">
        <v>2</v>
      </c>
      <c r="AL41" s="28">
        <v>2</v>
      </c>
      <c r="AM41" s="28">
        <v>2</v>
      </c>
      <c r="AN41" s="28">
        <v>2</v>
      </c>
      <c r="AO41" s="28">
        <v>2</v>
      </c>
      <c r="AP41" s="28">
        <v>2</v>
      </c>
      <c r="AQ41" s="28">
        <v>2</v>
      </c>
      <c r="AR41" s="42">
        <v>2</v>
      </c>
      <c r="AS41" s="42">
        <v>3</v>
      </c>
      <c r="AT41" s="42">
        <v>3</v>
      </c>
      <c r="AU41" s="42">
        <v>3</v>
      </c>
      <c r="AV41" s="29">
        <v>0</v>
      </c>
      <c r="AW41" s="30">
        <f t="shared" si="46"/>
        <v>49</v>
      </c>
      <c r="AX41" s="41">
        <f t="shared" ref="AX41:BF41" si="52">AX59+AX81</f>
        <v>0</v>
      </c>
      <c r="AY41" s="41">
        <f t="shared" si="52"/>
        <v>0</v>
      </c>
      <c r="AZ41" s="41">
        <f t="shared" si="52"/>
        <v>0</v>
      </c>
      <c r="BA41" s="41">
        <f t="shared" si="52"/>
        <v>0</v>
      </c>
      <c r="BB41" s="41">
        <f t="shared" si="52"/>
        <v>0</v>
      </c>
      <c r="BC41" s="41">
        <f t="shared" si="52"/>
        <v>0</v>
      </c>
      <c r="BD41" s="41">
        <f t="shared" si="52"/>
        <v>0</v>
      </c>
      <c r="BE41" s="41">
        <f t="shared" si="52"/>
        <v>0</v>
      </c>
      <c r="BF41" s="41">
        <f t="shared" si="52"/>
        <v>0</v>
      </c>
      <c r="BG41" s="30">
        <f t="shared" si="8"/>
        <v>72</v>
      </c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</row>
    <row r="42" spans="1:140" s="206" customFormat="1" x14ac:dyDescent="0.25">
      <c r="A42" s="216"/>
      <c r="B42" s="227"/>
      <c r="C42" s="228"/>
      <c r="D42" s="190" t="s">
        <v>51</v>
      </c>
      <c r="E42" s="190">
        <f>E41/2</f>
        <v>0.5</v>
      </c>
      <c r="F42" s="190">
        <f t="shared" ref="F42:U42" si="53">F41/2</f>
        <v>0.5</v>
      </c>
      <c r="G42" s="190">
        <f t="shared" si="53"/>
        <v>0.5</v>
      </c>
      <c r="H42" s="190">
        <f t="shared" si="53"/>
        <v>0.5</v>
      </c>
      <c r="I42" s="190">
        <f t="shared" si="53"/>
        <v>0.5</v>
      </c>
      <c r="J42" s="190">
        <f t="shared" si="53"/>
        <v>0.5</v>
      </c>
      <c r="K42" s="190">
        <f t="shared" si="53"/>
        <v>0.5</v>
      </c>
      <c r="L42" s="190">
        <f t="shared" si="53"/>
        <v>0.5</v>
      </c>
      <c r="M42" s="190">
        <f t="shared" si="53"/>
        <v>0.5</v>
      </c>
      <c r="N42" s="190">
        <f t="shared" si="53"/>
        <v>1</v>
      </c>
      <c r="O42" s="190">
        <f t="shared" si="53"/>
        <v>1</v>
      </c>
      <c r="P42" s="190">
        <f t="shared" si="53"/>
        <v>1</v>
      </c>
      <c r="Q42" s="190">
        <f t="shared" si="53"/>
        <v>1</v>
      </c>
      <c r="R42" s="190">
        <f t="shared" si="53"/>
        <v>1</v>
      </c>
      <c r="S42" s="190">
        <f t="shared" si="53"/>
        <v>1</v>
      </c>
      <c r="T42" s="190">
        <v>1.5</v>
      </c>
      <c r="U42" s="24">
        <f t="shared" si="53"/>
        <v>0</v>
      </c>
      <c r="V42" s="199">
        <f t="shared" si="13"/>
        <v>12</v>
      </c>
      <c r="W42" s="9">
        <v>0</v>
      </c>
      <c r="X42" s="9">
        <v>0</v>
      </c>
      <c r="Y42" s="190">
        <f>Y41/2</f>
        <v>1</v>
      </c>
      <c r="Z42" s="190">
        <f t="shared" ref="Z42:AT42" si="54">Z41/2</f>
        <v>1</v>
      </c>
      <c r="AA42" s="190">
        <f t="shared" si="54"/>
        <v>1</v>
      </c>
      <c r="AB42" s="190">
        <f t="shared" si="54"/>
        <v>1</v>
      </c>
      <c r="AC42" s="190">
        <f t="shared" si="54"/>
        <v>1</v>
      </c>
      <c r="AD42" s="190">
        <f t="shared" si="54"/>
        <v>1</v>
      </c>
      <c r="AE42" s="190">
        <f t="shared" si="54"/>
        <v>1</v>
      </c>
      <c r="AF42" s="190">
        <f t="shared" si="54"/>
        <v>1</v>
      </c>
      <c r="AG42" s="190">
        <f t="shared" si="54"/>
        <v>1</v>
      </c>
      <c r="AH42" s="190">
        <f t="shared" si="54"/>
        <v>1</v>
      </c>
      <c r="AI42" s="190">
        <f t="shared" si="54"/>
        <v>1</v>
      </c>
      <c r="AJ42" s="190">
        <f t="shared" si="54"/>
        <v>1</v>
      </c>
      <c r="AK42" s="190">
        <f t="shared" si="54"/>
        <v>1</v>
      </c>
      <c r="AL42" s="190">
        <f t="shared" si="54"/>
        <v>1</v>
      </c>
      <c r="AM42" s="190">
        <f t="shared" si="54"/>
        <v>1</v>
      </c>
      <c r="AN42" s="190">
        <f t="shared" si="54"/>
        <v>1</v>
      </c>
      <c r="AO42" s="190">
        <f t="shared" si="54"/>
        <v>1</v>
      </c>
      <c r="AP42" s="190">
        <f t="shared" si="54"/>
        <v>1</v>
      </c>
      <c r="AQ42" s="190">
        <f t="shared" si="54"/>
        <v>1</v>
      </c>
      <c r="AR42" s="190">
        <f t="shared" si="54"/>
        <v>1</v>
      </c>
      <c r="AS42" s="190">
        <f t="shared" si="54"/>
        <v>1.5</v>
      </c>
      <c r="AT42" s="190">
        <f t="shared" si="54"/>
        <v>1.5</v>
      </c>
      <c r="AU42" s="190">
        <v>1</v>
      </c>
      <c r="AV42" s="24">
        <v>0</v>
      </c>
      <c r="AW42" s="199">
        <f t="shared" si="46"/>
        <v>24</v>
      </c>
      <c r="AX42" s="9">
        <f t="shared" ref="AX42:BF42" si="55">AX60+AX82</f>
        <v>0</v>
      </c>
      <c r="AY42" s="9">
        <f t="shared" si="55"/>
        <v>0</v>
      </c>
      <c r="AZ42" s="9">
        <f t="shared" si="55"/>
        <v>0</v>
      </c>
      <c r="BA42" s="9">
        <f t="shared" si="55"/>
        <v>0</v>
      </c>
      <c r="BB42" s="9">
        <f t="shared" si="55"/>
        <v>0</v>
      </c>
      <c r="BC42" s="9">
        <f t="shared" si="55"/>
        <v>0</v>
      </c>
      <c r="BD42" s="9">
        <f t="shared" si="55"/>
        <v>0</v>
      </c>
      <c r="BE42" s="9">
        <f t="shared" si="55"/>
        <v>0</v>
      </c>
      <c r="BF42" s="9">
        <f t="shared" si="55"/>
        <v>0</v>
      </c>
      <c r="BG42" s="199">
        <f t="shared" si="8"/>
        <v>36</v>
      </c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</row>
    <row r="43" spans="1:140" s="206" customFormat="1" x14ac:dyDescent="0.25">
      <c r="A43" s="216"/>
      <c r="B43" s="227" t="s">
        <v>137</v>
      </c>
      <c r="C43" s="228" t="s">
        <v>99</v>
      </c>
      <c r="D43" s="28" t="s">
        <v>50</v>
      </c>
      <c r="E43" s="28">
        <v>5</v>
      </c>
      <c r="F43" s="28">
        <v>5</v>
      </c>
      <c r="G43" s="28">
        <v>5</v>
      </c>
      <c r="H43" s="42">
        <v>5</v>
      </c>
      <c r="I43" s="42">
        <v>6</v>
      </c>
      <c r="J43" s="42">
        <v>6</v>
      </c>
      <c r="K43" s="42">
        <v>6</v>
      </c>
      <c r="L43" s="42">
        <v>6</v>
      </c>
      <c r="M43" s="42">
        <v>6</v>
      </c>
      <c r="N43" s="42">
        <v>5</v>
      </c>
      <c r="O43" s="28">
        <v>5</v>
      </c>
      <c r="P43" s="28">
        <v>5</v>
      </c>
      <c r="Q43" s="28">
        <v>5</v>
      </c>
      <c r="R43" s="28">
        <v>5</v>
      </c>
      <c r="S43" s="28">
        <v>5</v>
      </c>
      <c r="T43" s="28">
        <v>5</v>
      </c>
      <c r="U43" s="29">
        <v>0</v>
      </c>
      <c r="V43" s="30">
        <f t="shared" si="13"/>
        <v>85</v>
      </c>
      <c r="W43" s="41">
        <v>0</v>
      </c>
      <c r="X43" s="41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9">
        <v>0</v>
      </c>
      <c r="AW43" s="30">
        <f t="shared" si="46"/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30">
        <f t="shared" si="8"/>
        <v>85</v>
      </c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</row>
    <row r="44" spans="1:140" s="207" customFormat="1" x14ac:dyDescent="0.25">
      <c r="A44" s="216"/>
      <c r="B44" s="227"/>
      <c r="C44" s="228"/>
      <c r="D44" s="190" t="s">
        <v>51</v>
      </c>
      <c r="E44" s="190">
        <f>E43/2</f>
        <v>2.5</v>
      </c>
      <c r="F44" s="190">
        <f t="shared" ref="F44:S44" si="56">F43/2</f>
        <v>2.5</v>
      </c>
      <c r="G44" s="190">
        <f t="shared" si="56"/>
        <v>2.5</v>
      </c>
      <c r="H44" s="190">
        <f t="shared" si="56"/>
        <v>2.5</v>
      </c>
      <c r="I44" s="190">
        <f t="shared" si="56"/>
        <v>3</v>
      </c>
      <c r="J44" s="190">
        <f t="shared" si="56"/>
        <v>3</v>
      </c>
      <c r="K44" s="190">
        <f t="shared" si="56"/>
        <v>3</v>
      </c>
      <c r="L44" s="190">
        <f t="shared" si="56"/>
        <v>3</v>
      </c>
      <c r="M44" s="190">
        <f t="shared" si="56"/>
        <v>3</v>
      </c>
      <c r="N44" s="190">
        <f t="shared" si="56"/>
        <v>2.5</v>
      </c>
      <c r="O44" s="190">
        <f t="shared" si="56"/>
        <v>2.5</v>
      </c>
      <c r="P44" s="190">
        <f t="shared" si="56"/>
        <v>2.5</v>
      </c>
      <c r="Q44" s="190">
        <f t="shared" si="56"/>
        <v>2.5</v>
      </c>
      <c r="R44" s="190">
        <f t="shared" si="56"/>
        <v>2.5</v>
      </c>
      <c r="S44" s="190">
        <f t="shared" si="56"/>
        <v>2.5</v>
      </c>
      <c r="T44" s="190">
        <v>2</v>
      </c>
      <c r="U44" s="23">
        <v>0</v>
      </c>
      <c r="V44" s="199">
        <f t="shared" si="13"/>
        <v>42</v>
      </c>
      <c r="W44" s="9">
        <v>0</v>
      </c>
      <c r="X44" s="9">
        <v>0</v>
      </c>
      <c r="Y44" s="190">
        <f>Y43/2</f>
        <v>0</v>
      </c>
      <c r="Z44" s="190">
        <f t="shared" ref="Z44:AT44" si="57">Z43/2</f>
        <v>0</v>
      </c>
      <c r="AA44" s="190">
        <f t="shared" si="57"/>
        <v>0</v>
      </c>
      <c r="AB44" s="190">
        <f t="shared" si="57"/>
        <v>0</v>
      </c>
      <c r="AC44" s="190">
        <f t="shared" si="57"/>
        <v>0</v>
      </c>
      <c r="AD44" s="190">
        <f t="shared" si="57"/>
        <v>0</v>
      </c>
      <c r="AE44" s="190">
        <f t="shared" si="57"/>
        <v>0</v>
      </c>
      <c r="AF44" s="190">
        <f t="shared" si="57"/>
        <v>0</v>
      </c>
      <c r="AG44" s="190">
        <f t="shared" si="57"/>
        <v>0</v>
      </c>
      <c r="AH44" s="190">
        <f t="shared" si="57"/>
        <v>0</v>
      </c>
      <c r="AI44" s="12">
        <f t="shared" si="57"/>
        <v>0</v>
      </c>
      <c r="AJ44" s="12">
        <f t="shared" si="57"/>
        <v>0</v>
      </c>
      <c r="AK44" s="12">
        <f t="shared" si="57"/>
        <v>0</v>
      </c>
      <c r="AL44" s="12">
        <f t="shared" si="57"/>
        <v>0</v>
      </c>
      <c r="AM44" s="12">
        <f t="shared" si="57"/>
        <v>0</v>
      </c>
      <c r="AN44" s="12">
        <f t="shared" si="57"/>
        <v>0</v>
      </c>
      <c r="AO44" s="12">
        <f t="shared" si="57"/>
        <v>0</v>
      </c>
      <c r="AP44" s="12">
        <f t="shared" si="57"/>
        <v>0</v>
      </c>
      <c r="AQ44" s="12">
        <f t="shared" si="57"/>
        <v>0</v>
      </c>
      <c r="AR44" s="12">
        <f t="shared" si="57"/>
        <v>0</v>
      </c>
      <c r="AS44" s="12">
        <f t="shared" si="57"/>
        <v>0</v>
      </c>
      <c r="AT44" s="190">
        <f t="shared" si="57"/>
        <v>0</v>
      </c>
      <c r="AU44" s="190">
        <v>0</v>
      </c>
      <c r="AV44" s="24">
        <v>0</v>
      </c>
      <c r="AW44" s="199">
        <f t="shared" si="46"/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99">
        <f t="shared" si="8"/>
        <v>42</v>
      </c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</row>
    <row r="45" spans="1:140" s="206" customFormat="1" x14ac:dyDescent="0.25">
      <c r="A45" s="216"/>
      <c r="B45" s="223" t="s">
        <v>100</v>
      </c>
      <c r="C45" s="224" t="s">
        <v>101</v>
      </c>
      <c r="D45" s="16" t="s">
        <v>50</v>
      </c>
      <c r="E45" s="44">
        <f>E47</f>
        <v>0</v>
      </c>
      <c r="F45" s="44">
        <f t="shared" ref="F45:T46" si="58">F47</f>
        <v>0</v>
      </c>
      <c r="G45" s="44">
        <f t="shared" si="58"/>
        <v>0</v>
      </c>
      <c r="H45" s="44">
        <f t="shared" si="58"/>
        <v>0</v>
      </c>
      <c r="I45" s="44">
        <f t="shared" si="58"/>
        <v>0</v>
      </c>
      <c r="J45" s="44">
        <f t="shared" si="58"/>
        <v>0</v>
      </c>
      <c r="K45" s="44">
        <f t="shared" si="58"/>
        <v>0</v>
      </c>
      <c r="L45" s="44">
        <f t="shared" si="58"/>
        <v>0</v>
      </c>
      <c r="M45" s="44">
        <f t="shared" si="58"/>
        <v>0</v>
      </c>
      <c r="N45" s="44">
        <f t="shared" si="58"/>
        <v>0</v>
      </c>
      <c r="O45" s="44">
        <f t="shared" si="58"/>
        <v>0</v>
      </c>
      <c r="P45" s="44">
        <f t="shared" si="58"/>
        <v>0</v>
      </c>
      <c r="Q45" s="44">
        <f t="shared" si="58"/>
        <v>0</v>
      </c>
      <c r="R45" s="44">
        <f t="shared" si="58"/>
        <v>0</v>
      </c>
      <c r="S45" s="44">
        <f t="shared" si="58"/>
        <v>0</v>
      </c>
      <c r="T45" s="44">
        <f t="shared" si="58"/>
        <v>0</v>
      </c>
      <c r="U45" s="191">
        <v>0</v>
      </c>
      <c r="V45" s="30">
        <f t="shared" si="13"/>
        <v>0</v>
      </c>
      <c r="W45" s="16">
        <v>0</v>
      </c>
      <c r="X45" s="16">
        <v>0</v>
      </c>
      <c r="Y45" s="16">
        <f>Y47</f>
        <v>2</v>
      </c>
      <c r="Z45" s="16">
        <f t="shared" ref="Z45:AU45" si="59">Z47</f>
        <v>2</v>
      </c>
      <c r="AA45" s="16">
        <f t="shared" si="59"/>
        <v>2</v>
      </c>
      <c r="AB45" s="16">
        <f t="shared" si="59"/>
        <v>2</v>
      </c>
      <c r="AC45" s="16">
        <f t="shared" si="59"/>
        <v>2</v>
      </c>
      <c r="AD45" s="16">
        <f t="shared" si="59"/>
        <v>2</v>
      </c>
      <c r="AE45" s="16">
        <f t="shared" si="59"/>
        <v>2</v>
      </c>
      <c r="AF45" s="16">
        <f t="shared" si="59"/>
        <v>2</v>
      </c>
      <c r="AG45" s="16">
        <f t="shared" si="59"/>
        <v>2</v>
      </c>
      <c r="AH45" s="16">
        <f t="shared" si="59"/>
        <v>2</v>
      </c>
      <c r="AI45" s="17">
        <f t="shared" si="59"/>
        <v>1</v>
      </c>
      <c r="AJ45" s="17">
        <f t="shared" si="59"/>
        <v>1</v>
      </c>
      <c r="AK45" s="17">
        <f t="shared" si="59"/>
        <v>1</v>
      </c>
      <c r="AL45" s="17">
        <f t="shared" si="59"/>
        <v>1</v>
      </c>
      <c r="AM45" s="17">
        <f t="shared" si="59"/>
        <v>1</v>
      </c>
      <c r="AN45" s="17">
        <f t="shared" si="59"/>
        <v>2</v>
      </c>
      <c r="AO45" s="17">
        <f t="shared" si="59"/>
        <v>2</v>
      </c>
      <c r="AP45" s="17">
        <f t="shared" si="59"/>
        <v>2</v>
      </c>
      <c r="AQ45" s="17">
        <f t="shared" si="59"/>
        <v>1</v>
      </c>
      <c r="AR45" s="17">
        <f t="shared" si="59"/>
        <v>1</v>
      </c>
      <c r="AS45" s="17">
        <f t="shared" si="59"/>
        <v>1</v>
      </c>
      <c r="AT45" s="16">
        <f t="shared" si="59"/>
        <v>1</v>
      </c>
      <c r="AU45" s="16">
        <f t="shared" si="59"/>
        <v>1</v>
      </c>
      <c r="AV45" s="16">
        <v>0</v>
      </c>
      <c r="AW45" s="191">
        <f t="shared" si="46"/>
        <v>36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99">
        <f t="shared" si="8"/>
        <v>36</v>
      </c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</row>
    <row r="46" spans="1:140" s="206" customFormat="1" x14ac:dyDescent="0.25">
      <c r="A46" s="216"/>
      <c r="B46" s="223"/>
      <c r="C46" s="224"/>
      <c r="D46" s="16" t="s">
        <v>51</v>
      </c>
      <c r="E46" s="16">
        <f>E45/2</f>
        <v>0</v>
      </c>
      <c r="F46" s="16">
        <f t="shared" si="58"/>
        <v>0</v>
      </c>
      <c r="G46" s="16">
        <f t="shared" si="58"/>
        <v>0</v>
      </c>
      <c r="H46" s="16">
        <f t="shared" si="58"/>
        <v>0</v>
      </c>
      <c r="I46" s="16">
        <f t="shared" si="58"/>
        <v>0</v>
      </c>
      <c r="J46" s="16">
        <f t="shared" si="58"/>
        <v>0</v>
      </c>
      <c r="K46" s="16">
        <f t="shared" si="58"/>
        <v>0</v>
      </c>
      <c r="L46" s="16">
        <f t="shared" si="58"/>
        <v>0</v>
      </c>
      <c r="M46" s="16">
        <f t="shared" si="58"/>
        <v>0</v>
      </c>
      <c r="N46" s="16">
        <f t="shared" si="58"/>
        <v>0</v>
      </c>
      <c r="O46" s="16">
        <f t="shared" si="58"/>
        <v>0</v>
      </c>
      <c r="P46" s="16">
        <f t="shared" si="58"/>
        <v>0</v>
      </c>
      <c r="Q46" s="16">
        <f t="shared" si="58"/>
        <v>0</v>
      </c>
      <c r="R46" s="16">
        <f t="shared" si="58"/>
        <v>0</v>
      </c>
      <c r="S46" s="16">
        <f t="shared" si="58"/>
        <v>0</v>
      </c>
      <c r="T46" s="16">
        <f t="shared" si="58"/>
        <v>0</v>
      </c>
      <c r="U46" s="191">
        <v>0</v>
      </c>
      <c r="V46" s="199">
        <f t="shared" si="13"/>
        <v>0</v>
      </c>
      <c r="W46" s="16">
        <v>0</v>
      </c>
      <c r="X46" s="16">
        <v>0</v>
      </c>
      <c r="Y46" s="16">
        <f>Y45/2</f>
        <v>1</v>
      </c>
      <c r="Z46" s="16">
        <f t="shared" ref="Z46:AW46" si="60">Z45/2</f>
        <v>1</v>
      </c>
      <c r="AA46" s="16">
        <f t="shared" si="60"/>
        <v>1</v>
      </c>
      <c r="AB46" s="16">
        <f t="shared" si="60"/>
        <v>1</v>
      </c>
      <c r="AC46" s="16">
        <f t="shared" si="60"/>
        <v>1</v>
      </c>
      <c r="AD46" s="16">
        <f t="shared" si="60"/>
        <v>1</v>
      </c>
      <c r="AE46" s="16">
        <f t="shared" si="60"/>
        <v>1</v>
      </c>
      <c r="AF46" s="16">
        <f t="shared" si="60"/>
        <v>1</v>
      </c>
      <c r="AG46" s="16">
        <f t="shared" si="60"/>
        <v>1</v>
      </c>
      <c r="AH46" s="16">
        <f t="shared" si="60"/>
        <v>1</v>
      </c>
      <c r="AI46" s="17">
        <f t="shared" si="60"/>
        <v>0.5</v>
      </c>
      <c r="AJ46" s="17">
        <f t="shared" si="60"/>
        <v>0.5</v>
      </c>
      <c r="AK46" s="17">
        <f t="shared" si="60"/>
        <v>0.5</v>
      </c>
      <c r="AL46" s="17">
        <f t="shared" si="60"/>
        <v>0.5</v>
      </c>
      <c r="AM46" s="17">
        <f t="shared" si="60"/>
        <v>0.5</v>
      </c>
      <c r="AN46" s="17">
        <f t="shared" si="60"/>
        <v>1</v>
      </c>
      <c r="AO46" s="17">
        <f t="shared" si="60"/>
        <v>1</v>
      </c>
      <c r="AP46" s="17">
        <f t="shared" si="60"/>
        <v>1</v>
      </c>
      <c r="AQ46" s="17">
        <f t="shared" si="60"/>
        <v>0.5</v>
      </c>
      <c r="AR46" s="17">
        <f t="shared" si="60"/>
        <v>0.5</v>
      </c>
      <c r="AS46" s="17">
        <f t="shared" si="60"/>
        <v>0.5</v>
      </c>
      <c r="AT46" s="16">
        <f t="shared" si="60"/>
        <v>0.5</v>
      </c>
      <c r="AU46" s="16">
        <f t="shared" si="60"/>
        <v>0.5</v>
      </c>
      <c r="AV46" s="16">
        <f t="shared" si="60"/>
        <v>0</v>
      </c>
      <c r="AW46" s="16">
        <f t="shared" si="60"/>
        <v>18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99">
        <f t="shared" si="8"/>
        <v>18</v>
      </c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</row>
    <row r="47" spans="1:140" s="206" customFormat="1" x14ac:dyDescent="0.25">
      <c r="A47" s="216"/>
      <c r="B47" s="227" t="s">
        <v>127</v>
      </c>
      <c r="C47" s="228" t="s">
        <v>138</v>
      </c>
      <c r="D47" s="28" t="s">
        <v>50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29">
        <v>0</v>
      </c>
      <c r="V47" s="30">
        <f t="shared" si="13"/>
        <v>0</v>
      </c>
      <c r="W47" s="41">
        <v>0</v>
      </c>
      <c r="X47" s="41">
        <v>0</v>
      </c>
      <c r="Y47" s="28">
        <v>2</v>
      </c>
      <c r="Z47" s="28">
        <v>2</v>
      </c>
      <c r="AA47" s="28">
        <v>2</v>
      </c>
      <c r="AB47" s="28">
        <v>2</v>
      </c>
      <c r="AC47" s="28">
        <v>2</v>
      </c>
      <c r="AD47" s="28">
        <v>2</v>
      </c>
      <c r="AE47" s="28">
        <v>2</v>
      </c>
      <c r="AF47" s="28">
        <v>2</v>
      </c>
      <c r="AG47" s="28">
        <v>2</v>
      </c>
      <c r="AH47" s="42">
        <v>2</v>
      </c>
      <c r="AI47" s="42">
        <v>1</v>
      </c>
      <c r="AJ47" s="42">
        <v>1</v>
      </c>
      <c r="AK47" s="42">
        <v>1</v>
      </c>
      <c r="AL47" s="42">
        <v>1</v>
      </c>
      <c r="AM47" s="42">
        <v>1</v>
      </c>
      <c r="AN47" s="42">
        <v>2</v>
      </c>
      <c r="AO47" s="42">
        <v>2</v>
      </c>
      <c r="AP47" s="42">
        <v>2</v>
      </c>
      <c r="AQ47" s="42">
        <v>1</v>
      </c>
      <c r="AR47" s="42">
        <v>1</v>
      </c>
      <c r="AS47" s="42">
        <v>1</v>
      </c>
      <c r="AT47" s="42">
        <v>1</v>
      </c>
      <c r="AU47" s="42">
        <v>1</v>
      </c>
      <c r="AV47" s="29">
        <v>0</v>
      </c>
      <c r="AW47" s="30">
        <f>SUM(W47:AV47)</f>
        <v>36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30">
        <f t="shared" si="8"/>
        <v>36</v>
      </c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</row>
    <row r="48" spans="1:140" s="206" customFormat="1" ht="15" customHeight="1" x14ac:dyDescent="0.25">
      <c r="A48" s="216"/>
      <c r="B48" s="227"/>
      <c r="C48" s="228"/>
      <c r="D48" s="190" t="s">
        <v>51</v>
      </c>
      <c r="E48" s="195">
        <f>E47/2</f>
        <v>0</v>
      </c>
      <c r="F48" s="195">
        <f t="shared" ref="F48:T48" si="61">F47/2</f>
        <v>0</v>
      </c>
      <c r="G48" s="195">
        <f t="shared" si="61"/>
        <v>0</v>
      </c>
      <c r="H48" s="195">
        <f t="shared" si="61"/>
        <v>0</v>
      </c>
      <c r="I48" s="195">
        <f t="shared" si="61"/>
        <v>0</v>
      </c>
      <c r="J48" s="195">
        <f t="shared" si="61"/>
        <v>0</v>
      </c>
      <c r="K48" s="195">
        <f t="shared" si="61"/>
        <v>0</v>
      </c>
      <c r="L48" s="195">
        <f t="shared" si="61"/>
        <v>0</v>
      </c>
      <c r="M48" s="195">
        <f t="shared" si="61"/>
        <v>0</v>
      </c>
      <c r="N48" s="195">
        <f t="shared" si="61"/>
        <v>0</v>
      </c>
      <c r="O48" s="195">
        <f t="shared" si="61"/>
        <v>0</v>
      </c>
      <c r="P48" s="195">
        <f t="shared" si="61"/>
        <v>0</v>
      </c>
      <c r="Q48" s="195">
        <f t="shared" si="61"/>
        <v>0</v>
      </c>
      <c r="R48" s="195">
        <f t="shared" si="61"/>
        <v>0</v>
      </c>
      <c r="S48" s="195">
        <f t="shared" si="61"/>
        <v>0</v>
      </c>
      <c r="T48" s="195">
        <f t="shared" si="61"/>
        <v>0</v>
      </c>
      <c r="U48" s="23">
        <v>0</v>
      </c>
      <c r="V48" s="199">
        <f t="shared" si="13"/>
        <v>0</v>
      </c>
      <c r="W48" s="9">
        <v>0</v>
      </c>
      <c r="X48" s="9">
        <v>0</v>
      </c>
      <c r="Y48" s="190">
        <f>Y47/2</f>
        <v>1</v>
      </c>
      <c r="Z48" s="190">
        <f t="shared" ref="Z48:AU48" si="62">Z47/2</f>
        <v>1</v>
      </c>
      <c r="AA48" s="190">
        <f t="shared" si="62"/>
        <v>1</v>
      </c>
      <c r="AB48" s="190">
        <f t="shared" si="62"/>
        <v>1</v>
      </c>
      <c r="AC48" s="190">
        <f t="shared" si="62"/>
        <v>1</v>
      </c>
      <c r="AD48" s="190">
        <f t="shared" si="62"/>
        <v>1</v>
      </c>
      <c r="AE48" s="190">
        <f t="shared" si="62"/>
        <v>1</v>
      </c>
      <c r="AF48" s="190">
        <f t="shared" si="62"/>
        <v>1</v>
      </c>
      <c r="AG48" s="190">
        <f t="shared" si="62"/>
        <v>1</v>
      </c>
      <c r="AH48" s="190">
        <f t="shared" si="62"/>
        <v>1</v>
      </c>
      <c r="AI48" s="12">
        <f t="shared" si="62"/>
        <v>0.5</v>
      </c>
      <c r="AJ48" s="12">
        <f t="shared" si="62"/>
        <v>0.5</v>
      </c>
      <c r="AK48" s="12">
        <f t="shared" si="62"/>
        <v>0.5</v>
      </c>
      <c r="AL48" s="12">
        <f t="shared" si="62"/>
        <v>0.5</v>
      </c>
      <c r="AM48" s="12">
        <f t="shared" si="62"/>
        <v>0.5</v>
      </c>
      <c r="AN48" s="12">
        <f t="shared" si="62"/>
        <v>1</v>
      </c>
      <c r="AO48" s="12">
        <f t="shared" si="62"/>
        <v>1</v>
      </c>
      <c r="AP48" s="12">
        <f t="shared" si="62"/>
        <v>1</v>
      </c>
      <c r="AQ48" s="12">
        <f t="shared" si="62"/>
        <v>0.5</v>
      </c>
      <c r="AR48" s="12">
        <f t="shared" si="62"/>
        <v>0.5</v>
      </c>
      <c r="AS48" s="12">
        <f t="shared" si="62"/>
        <v>0.5</v>
      </c>
      <c r="AT48" s="190">
        <f t="shared" si="62"/>
        <v>0.5</v>
      </c>
      <c r="AU48" s="190">
        <f t="shared" si="62"/>
        <v>0.5</v>
      </c>
      <c r="AV48" s="24">
        <v>0</v>
      </c>
      <c r="AW48" s="199">
        <f>SUM(W48:AV48)</f>
        <v>18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99">
        <f t="shared" si="8"/>
        <v>18</v>
      </c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</row>
    <row r="49" spans="1:140" s="206" customFormat="1" x14ac:dyDescent="0.25">
      <c r="A49" s="216"/>
      <c r="B49" s="221" t="s">
        <v>59</v>
      </c>
      <c r="C49" s="229" t="s">
        <v>102</v>
      </c>
      <c r="D49" s="196" t="s">
        <v>50</v>
      </c>
      <c r="E49" s="196">
        <f t="shared" ref="E49:T50" si="63">E51</f>
        <v>0</v>
      </c>
      <c r="F49" s="196">
        <f t="shared" si="63"/>
        <v>0</v>
      </c>
      <c r="G49" s="196">
        <f t="shared" si="63"/>
        <v>0</v>
      </c>
      <c r="H49" s="196">
        <f t="shared" si="63"/>
        <v>0</v>
      </c>
      <c r="I49" s="196">
        <f t="shared" si="63"/>
        <v>0</v>
      </c>
      <c r="J49" s="196">
        <f t="shared" si="63"/>
        <v>0</v>
      </c>
      <c r="K49" s="196">
        <f t="shared" si="63"/>
        <v>0</v>
      </c>
      <c r="L49" s="196">
        <f t="shared" si="63"/>
        <v>0</v>
      </c>
      <c r="M49" s="196">
        <f t="shared" si="63"/>
        <v>0</v>
      </c>
      <c r="N49" s="196">
        <f t="shared" si="63"/>
        <v>0</v>
      </c>
      <c r="O49" s="196">
        <f t="shared" si="63"/>
        <v>0</v>
      </c>
      <c r="P49" s="196">
        <f t="shared" si="63"/>
        <v>0</v>
      </c>
      <c r="Q49" s="196">
        <f t="shared" si="63"/>
        <v>0</v>
      </c>
      <c r="R49" s="196">
        <f t="shared" si="63"/>
        <v>0</v>
      </c>
      <c r="S49" s="196">
        <f t="shared" si="63"/>
        <v>0</v>
      </c>
      <c r="T49" s="196">
        <f t="shared" si="63"/>
        <v>0</v>
      </c>
      <c r="U49" s="196">
        <v>0</v>
      </c>
      <c r="V49" s="199">
        <f t="shared" si="13"/>
        <v>0</v>
      </c>
      <c r="W49" s="196">
        <v>0</v>
      </c>
      <c r="X49" s="196">
        <v>0</v>
      </c>
      <c r="Y49" s="196">
        <f>Y51</f>
        <v>1</v>
      </c>
      <c r="Z49" s="196">
        <f t="shared" ref="Z49:AU49" si="64">Z51</f>
        <v>1</v>
      </c>
      <c r="AA49" s="196">
        <f t="shared" si="64"/>
        <v>1</v>
      </c>
      <c r="AB49" s="196">
        <f t="shared" si="64"/>
        <v>1</v>
      </c>
      <c r="AC49" s="196">
        <f t="shared" si="64"/>
        <v>1</v>
      </c>
      <c r="AD49" s="196">
        <f t="shared" si="64"/>
        <v>1</v>
      </c>
      <c r="AE49" s="196">
        <f t="shared" si="64"/>
        <v>1</v>
      </c>
      <c r="AF49" s="196">
        <f t="shared" si="64"/>
        <v>1</v>
      </c>
      <c r="AG49" s="196">
        <f t="shared" si="64"/>
        <v>1</v>
      </c>
      <c r="AH49" s="196">
        <f t="shared" si="64"/>
        <v>1</v>
      </c>
      <c r="AI49" s="19">
        <f t="shared" si="64"/>
        <v>2</v>
      </c>
      <c r="AJ49" s="19">
        <f t="shared" si="64"/>
        <v>2</v>
      </c>
      <c r="AK49" s="19">
        <f t="shared" si="64"/>
        <v>2</v>
      </c>
      <c r="AL49" s="19">
        <f t="shared" si="64"/>
        <v>2</v>
      </c>
      <c r="AM49" s="19">
        <f t="shared" si="64"/>
        <v>2</v>
      </c>
      <c r="AN49" s="19">
        <f t="shared" si="64"/>
        <v>2</v>
      </c>
      <c r="AO49" s="19">
        <f t="shared" si="64"/>
        <v>2</v>
      </c>
      <c r="AP49" s="19">
        <f t="shared" si="64"/>
        <v>2</v>
      </c>
      <c r="AQ49" s="19">
        <f t="shared" si="64"/>
        <v>2</v>
      </c>
      <c r="AR49" s="19">
        <f t="shared" si="64"/>
        <v>2</v>
      </c>
      <c r="AS49" s="19">
        <f t="shared" si="64"/>
        <v>2</v>
      </c>
      <c r="AT49" s="196">
        <f t="shared" si="64"/>
        <v>2</v>
      </c>
      <c r="AU49" s="196">
        <f t="shared" si="64"/>
        <v>2</v>
      </c>
      <c r="AV49" s="196">
        <v>0</v>
      </c>
      <c r="AW49" s="193">
        <f>SUM(W49:AV49)</f>
        <v>36</v>
      </c>
      <c r="AX49" s="196">
        <v>0</v>
      </c>
      <c r="AY49" s="196">
        <v>0</v>
      </c>
      <c r="AZ49" s="196">
        <v>0</v>
      </c>
      <c r="BA49" s="196">
        <v>0</v>
      </c>
      <c r="BB49" s="196">
        <v>0</v>
      </c>
      <c r="BC49" s="196">
        <v>0</v>
      </c>
      <c r="BD49" s="196">
        <v>0</v>
      </c>
      <c r="BE49" s="196">
        <v>0</v>
      </c>
      <c r="BF49" s="196">
        <v>0</v>
      </c>
      <c r="BG49" s="199">
        <f t="shared" si="8"/>
        <v>36</v>
      </c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</row>
    <row r="50" spans="1:140" s="207" customFormat="1" x14ac:dyDescent="0.25">
      <c r="A50" s="216"/>
      <c r="B50" s="221"/>
      <c r="C50" s="229"/>
      <c r="D50" s="196" t="s">
        <v>51</v>
      </c>
      <c r="E50" s="196">
        <f t="shared" si="63"/>
        <v>0</v>
      </c>
      <c r="F50" s="196">
        <f t="shared" si="63"/>
        <v>0</v>
      </c>
      <c r="G50" s="196">
        <f t="shared" si="63"/>
        <v>0</v>
      </c>
      <c r="H50" s="196">
        <f t="shared" si="63"/>
        <v>0</v>
      </c>
      <c r="I50" s="196">
        <f t="shared" si="63"/>
        <v>0</v>
      </c>
      <c r="J50" s="196">
        <f t="shared" si="63"/>
        <v>0</v>
      </c>
      <c r="K50" s="196">
        <f t="shared" si="63"/>
        <v>0</v>
      </c>
      <c r="L50" s="196">
        <f t="shared" si="63"/>
        <v>0</v>
      </c>
      <c r="M50" s="196">
        <f t="shared" si="63"/>
        <v>0</v>
      </c>
      <c r="N50" s="196">
        <f t="shared" si="63"/>
        <v>0</v>
      </c>
      <c r="O50" s="196">
        <f t="shared" si="63"/>
        <v>0</v>
      </c>
      <c r="P50" s="196">
        <f t="shared" si="63"/>
        <v>0</v>
      </c>
      <c r="Q50" s="196">
        <f t="shared" si="63"/>
        <v>0</v>
      </c>
      <c r="R50" s="196">
        <f t="shared" si="63"/>
        <v>0</v>
      </c>
      <c r="S50" s="196">
        <f t="shared" si="63"/>
        <v>0</v>
      </c>
      <c r="T50" s="196">
        <f t="shared" si="63"/>
        <v>0</v>
      </c>
      <c r="U50" s="196">
        <v>0</v>
      </c>
      <c r="V50" s="199">
        <f t="shared" si="13"/>
        <v>0</v>
      </c>
      <c r="W50" s="196">
        <v>0</v>
      </c>
      <c r="X50" s="196">
        <v>0</v>
      </c>
      <c r="Y50" s="196">
        <f>Y49/2</f>
        <v>0.5</v>
      </c>
      <c r="Z50" s="196">
        <f t="shared" ref="Z50:AV50" si="65">Z49/2</f>
        <v>0.5</v>
      </c>
      <c r="AA50" s="196">
        <f t="shared" si="65"/>
        <v>0.5</v>
      </c>
      <c r="AB50" s="196">
        <f t="shared" si="65"/>
        <v>0.5</v>
      </c>
      <c r="AC50" s="196">
        <f t="shared" si="65"/>
        <v>0.5</v>
      </c>
      <c r="AD50" s="196">
        <f t="shared" si="65"/>
        <v>0.5</v>
      </c>
      <c r="AE50" s="196">
        <f t="shared" si="65"/>
        <v>0.5</v>
      </c>
      <c r="AF50" s="196">
        <f t="shared" si="65"/>
        <v>0.5</v>
      </c>
      <c r="AG50" s="196">
        <f t="shared" si="65"/>
        <v>0.5</v>
      </c>
      <c r="AH50" s="196">
        <f>AH49/2</f>
        <v>0.5</v>
      </c>
      <c r="AI50" s="19">
        <f t="shared" si="65"/>
        <v>1</v>
      </c>
      <c r="AJ50" s="19">
        <f t="shared" si="65"/>
        <v>1</v>
      </c>
      <c r="AK50" s="19">
        <f t="shared" si="65"/>
        <v>1</v>
      </c>
      <c r="AL50" s="19">
        <f t="shared" si="65"/>
        <v>1</v>
      </c>
      <c r="AM50" s="19">
        <f t="shared" si="65"/>
        <v>1</v>
      </c>
      <c r="AN50" s="19">
        <f t="shared" si="65"/>
        <v>1</v>
      </c>
      <c r="AO50" s="19">
        <f t="shared" si="65"/>
        <v>1</v>
      </c>
      <c r="AP50" s="19">
        <f t="shared" si="65"/>
        <v>1</v>
      </c>
      <c r="AQ50" s="19">
        <f t="shared" si="65"/>
        <v>1</v>
      </c>
      <c r="AR50" s="19">
        <f t="shared" si="65"/>
        <v>1</v>
      </c>
      <c r="AS50" s="19">
        <f t="shared" si="65"/>
        <v>1</v>
      </c>
      <c r="AT50" s="196">
        <f t="shared" si="65"/>
        <v>1</v>
      </c>
      <c r="AU50" s="196">
        <f t="shared" si="65"/>
        <v>1</v>
      </c>
      <c r="AV50" s="196">
        <f t="shared" si="65"/>
        <v>0</v>
      </c>
      <c r="AW50" s="193">
        <f t="shared" ref="AW50:AW58" si="66">SUM(W50:AV50)</f>
        <v>18</v>
      </c>
      <c r="AX50" s="196">
        <v>0</v>
      </c>
      <c r="AY50" s="196">
        <v>0</v>
      </c>
      <c r="AZ50" s="196">
        <v>0</v>
      </c>
      <c r="BA50" s="196">
        <v>0</v>
      </c>
      <c r="BB50" s="196">
        <v>0</v>
      </c>
      <c r="BC50" s="196">
        <v>0</v>
      </c>
      <c r="BD50" s="196">
        <v>0</v>
      </c>
      <c r="BE50" s="196">
        <v>0</v>
      </c>
      <c r="BF50" s="196">
        <v>0</v>
      </c>
      <c r="BG50" s="199">
        <f t="shared" si="8"/>
        <v>18</v>
      </c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</row>
    <row r="51" spans="1:140" s="206" customFormat="1" ht="21" customHeight="1" x14ac:dyDescent="0.25">
      <c r="A51" s="216"/>
      <c r="B51" s="217" t="s">
        <v>60</v>
      </c>
      <c r="C51" s="218" t="s">
        <v>139</v>
      </c>
      <c r="D51" s="28" t="s">
        <v>50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29">
        <v>0</v>
      </c>
      <c r="V51" s="30">
        <f>SUM(E51:U51)</f>
        <v>0</v>
      </c>
      <c r="W51" s="41">
        <v>0</v>
      </c>
      <c r="X51" s="41">
        <v>0</v>
      </c>
      <c r="Y51" s="28">
        <v>1</v>
      </c>
      <c r="Z51" s="28">
        <v>1</v>
      </c>
      <c r="AA51" s="28">
        <v>1</v>
      </c>
      <c r="AB51" s="28">
        <v>1</v>
      </c>
      <c r="AC51" s="28">
        <v>1</v>
      </c>
      <c r="AD51" s="28">
        <v>1</v>
      </c>
      <c r="AE51" s="28">
        <v>1</v>
      </c>
      <c r="AF51" s="28">
        <v>1</v>
      </c>
      <c r="AG51" s="28">
        <v>1</v>
      </c>
      <c r="AH51" s="42">
        <v>1</v>
      </c>
      <c r="AI51" s="42">
        <v>2</v>
      </c>
      <c r="AJ51" s="42">
        <v>2</v>
      </c>
      <c r="AK51" s="42">
        <v>2</v>
      </c>
      <c r="AL51" s="42">
        <v>2</v>
      </c>
      <c r="AM51" s="42">
        <v>2</v>
      </c>
      <c r="AN51" s="42">
        <v>2</v>
      </c>
      <c r="AO51" s="42">
        <v>2</v>
      </c>
      <c r="AP51" s="42">
        <v>2</v>
      </c>
      <c r="AQ51" s="42">
        <v>2</v>
      </c>
      <c r="AR51" s="42">
        <v>2</v>
      </c>
      <c r="AS51" s="42">
        <v>2</v>
      </c>
      <c r="AT51" s="42">
        <v>2</v>
      </c>
      <c r="AU51" s="42">
        <v>2</v>
      </c>
      <c r="AV51" s="29">
        <v>0</v>
      </c>
      <c r="AW51" s="30">
        <f t="shared" si="66"/>
        <v>36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30">
        <f t="shared" si="8"/>
        <v>36</v>
      </c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</row>
    <row r="52" spans="1:140" s="206" customFormat="1" ht="36.75" customHeight="1" x14ac:dyDescent="0.25">
      <c r="A52" s="216"/>
      <c r="B52" s="217"/>
      <c r="C52" s="218"/>
      <c r="D52" s="190" t="s">
        <v>51</v>
      </c>
      <c r="E52" s="195">
        <f>E51/2</f>
        <v>0</v>
      </c>
      <c r="F52" s="195">
        <f t="shared" ref="F52:T52" si="67">F51/2</f>
        <v>0</v>
      </c>
      <c r="G52" s="195">
        <f t="shared" si="67"/>
        <v>0</v>
      </c>
      <c r="H52" s="195">
        <f t="shared" si="67"/>
        <v>0</v>
      </c>
      <c r="I52" s="195">
        <f t="shared" si="67"/>
        <v>0</v>
      </c>
      <c r="J52" s="195">
        <f t="shared" si="67"/>
        <v>0</v>
      </c>
      <c r="K52" s="195">
        <f t="shared" si="67"/>
        <v>0</v>
      </c>
      <c r="L52" s="195">
        <f t="shared" si="67"/>
        <v>0</v>
      </c>
      <c r="M52" s="195">
        <f t="shared" si="67"/>
        <v>0</v>
      </c>
      <c r="N52" s="195">
        <f t="shared" si="67"/>
        <v>0</v>
      </c>
      <c r="O52" s="195">
        <f t="shared" si="67"/>
        <v>0</v>
      </c>
      <c r="P52" s="195">
        <f t="shared" si="67"/>
        <v>0</v>
      </c>
      <c r="Q52" s="195">
        <f t="shared" si="67"/>
        <v>0</v>
      </c>
      <c r="R52" s="195">
        <f t="shared" si="67"/>
        <v>0</v>
      </c>
      <c r="S52" s="195">
        <f t="shared" si="67"/>
        <v>0</v>
      </c>
      <c r="T52" s="195">
        <f t="shared" si="67"/>
        <v>0</v>
      </c>
      <c r="U52" s="24">
        <v>0</v>
      </c>
      <c r="V52" s="199">
        <f>SUM(E52:U52)</f>
        <v>0</v>
      </c>
      <c r="W52" s="9">
        <v>0</v>
      </c>
      <c r="X52" s="9">
        <v>0</v>
      </c>
      <c r="Y52" s="195">
        <f>Y51/2</f>
        <v>0.5</v>
      </c>
      <c r="Z52" s="195">
        <f t="shared" ref="Z52:AV52" si="68">Z51/2</f>
        <v>0.5</v>
      </c>
      <c r="AA52" s="195">
        <f t="shared" si="68"/>
        <v>0.5</v>
      </c>
      <c r="AB52" s="195">
        <f t="shared" si="68"/>
        <v>0.5</v>
      </c>
      <c r="AC52" s="195">
        <f t="shared" si="68"/>
        <v>0.5</v>
      </c>
      <c r="AD52" s="195">
        <f t="shared" si="68"/>
        <v>0.5</v>
      </c>
      <c r="AE52" s="195">
        <f t="shared" si="68"/>
        <v>0.5</v>
      </c>
      <c r="AF52" s="195">
        <f t="shared" si="68"/>
        <v>0.5</v>
      </c>
      <c r="AG52" s="195">
        <f t="shared" si="68"/>
        <v>0.5</v>
      </c>
      <c r="AH52" s="195">
        <f t="shared" si="68"/>
        <v>0.5</v>
      </c>
      <c r="AI52" s="15">
        <f t="shared" si="68"/>
        <v>1</v>
      </c>
      <c r="AJ52" s="15">
        <f t="shared" si="68"/>
        <v>1</v>
      </c>
      <c r="AK52" s="15">
        <f t="shared" si="68"/>
        <v>1</v>
      </c>
      <c r="AL52" s="15">
        <f t="shared" si="68"/>
        <v>1</v>
      </c>
      <c r="AM52" s="15">
        <f t="shared" si="68"/>
        <v>1</v>
      </c>
      <c r="AN52" s="15">
        <f t="shared" si="68"/>
        <v>1</v>
      </c>
      <c r="AO52" s="15">
        <f t="shared" si="68"/>
        <v>1</v>
      </c>
      <c r="AP52" s="15">
        <f t="shared" si="68"/>
        <v>1</v>
      </c>
      <c r="AQ52" s="15">
        <f t="shared" si="68"/>
        <v>1</v>
      </c>
      <c r="AR52" s="15">
        <f t="shared" si="68"/>
        <v>1</v>
      </c>
      <c r="AS52" s="15">
        <f t="shared" si="68"/>
        <v>1</v>
      </c>
      <c r="AT52" s="195">
        <f t="shared" si="68"/>
        <v>1</v>
      </c>
      <c r="AU52" s="195">
        <f t="shared" si="68"/>
        <v>1</v>
      </c>
      <c r="AV52" s="24">
        <f t="shared" si="68"/>
        <v>0</v>
      </c>
      <c r="AW52" s="199">
        <f t="shared" si="66"/>
        <v>18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99">
        <f t="shared" si="8"/>
        <v>18</v>
      </c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</row>
    <row r="53" spans="1:140" s="206" customFormat="1" x14ac:dyDescent="0.25">
      <c r="A53" s="216"/>
      <c r="B53" s="221" t="s">
        <v>61</v>
      </c>
      <c r="C53" s="222" t="s">
        <v>62</v>
      </c>
      <c r="D53" s="196" t="s">
        <v>50</v>
      </c>
      <c r="E53" s="196">
        <f>E55</f>
        <v>0</v>
      </c>
      <c r="F53" s="196">
        <f t="shared" ref="F53:T56" si="69">F55</f>
        <v>0</v>
      </c>
      <c r="G53" s="196">
        <f t="shared" si="69"/>
        <v>0</v>
      </c>
      <c r="H53" s="196">
        <f t="shared" si="69"/>
        <v>0</v>
      </c>
      <c r="I53" s="196">
        <f t="shared" si="69"/>
        <v>0</v>
      </c>
      <c r="J53" s="196">
        <f t="shared" si="69"/>
        <v>0</v>
      </c>
      <c r="K53" s="196">
        <f t="shared" si="69"/>
        <v>0</v>
      </c>
      <c r="L53" s="196">
        <f t="shared" si="69"/>
        <v>0</v>
      </c>
      <c r="M53" s="196">
        <f t="shared" si="69"/>
        <v>0</v>
      </c>
      <c r="N53" s="196">
        <f t="shared" si="69"/>
        <v>0</v>
      </c>
      <c r="O53" s="196">
        <f t="shared" si="69"/>
        <v>0</v>
      </c>
      <c r="P53" s="196">
        <f t="shared" si="69"/>
        <v>0</v>
      </c>
      <c r="Q53" s="196">
        <f t="shared" si="69"/>
        <v>0</v>
      </c>
      <c r="R53" s="196">
        <f t="shared" si="69"/>
        <v>0</v>
      </c>
      <c r="S53" s="196">
        <f t="shared" si="69"/>
        <v>0</v>
      </c>
      <c r="T53" s="196">
        <f t="shared" si="69"/>
        <v>0</v>
      </c>
      <c r="U53" s="196">
        <v>0</v>
      </c>
      <c r="V53" s="199">
        <f t="shared" si="13"/>
        <v>0</v>
      </c>
      <c r="W53" s="196">
        <v>0</v>
      </c>
      <c r="X53" s="196">
        <v>0</v>
      </c>
      <c r="Y53" s="196">
        <f>Y55</f>
        <v>1</v>
      </c>
      <c r="Z53" s="196">
        <f t="shared" ref="Z53:AU55" si="70">Z55</f>
        <v>1</v>
      </c>
      <c r="AA53" s="196">
        <f t="shared" si="70"/>
        <v>1</v>
      </c>
      <c r="AB53" s="196">
        <f t="shared" si="70"/>
        <v>1</v>
      </c>
      <c r="AC53" s="196">
        <f t="shared" si="70"/>
        <v>1</v>
      </c>
      <c r="AD53" s="196">
        <f t="shared" si="70"/>
        <v>1</v>
      </c>
      <c r="AE53" s="196">
        <f t="shared" si="70"/>
        <v>1</v>
      </c>
      <c r="AF53" s="196">
        <f t="shared" si="70"/>
        <v>1</v>
      </c>
      <c r="AG53" s="196">
        <f t="shared" si="70"/>
        <v>1</v>
      </c>
      <c r="AH53" s="196">
        <f t="shared" si="70"/>
        <v>1</v>
      </c>
      <c r="AI53" s="19">
        <f t="shared" si="70"/>
        <v>2</v>
      </c>
      <c r="AJ53" s="19">
        <f t="shared" si="70"/>
        <v>2</v>
      </c>
      <c r="AK53" s="19">
        <f t="shared" si="70"/>
        <v>2</v>
      </c>
      <c r="AL53" s="19">
        <f t="shared" si="70"/>
        <v>2</v>
      </c>
      <c r="AM53" s="19">
        <f t="shared" si="70"/>
        <v>2</v>
      </c>
      <c r="AN53" s="19">
        <f t="shared" si="70"/>
        <v>2</v>
      </c>
      <c r="AO53" s="19">
        <f t="shared" si="70"/>
        <v>2</v>
      </c>
      <c r="AP53" s="19">
        <f t="shared" si="70"/>
        <v>2</v>
      </c>
      <c r="AQ53" s="19">
        <f t="shared" si="70"/>
        <v>2</v>
      </c>
      <c r="AR53" s="19">
        <f t="shared" si="70"/>
        <v>2</v>
      </c>
      <c r="AS53" s="19">
        <f t="shared" si="70"/>
        <v>2</v>
      </c>
      <c r="AT53" s="196">
        <f t="shared" si="70"/>
        <v>2</v>
      </c>
      <c r="AU53" s="196">
        <f t="shared" si="70"/>
        <v>2</v>
      </c>
      <c r="AV53" s="19">
        <v>0</v>
      </c>
      <c r="AW53" s="193">
        <f t="shared" si="66"/>
        <v>36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9">
        <f t="shared" si="8"/>
        <v>36</v>
      </c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</row>
    <row r="54" spans="1:140" s="206" customFormat="1" x14ac:dyDescent="0.25">
      <c r="A54" s="216"/>
      <c r="B54" s="221"/>
      <c r="C54" s="222"/>
      <c r="D54" s="196" t="s">
        <v>51</v>
      </c>
      <c r="E54" s="196">
        <f>E56</f>
        <v>0</v>
      </c>
      <c r="F54" s="196">
        <f t="shared" si="69"/>
        <v>0</v>
      </c>
      <c r="G54" s="196">
        <f t="shared" si="69"/>
        <v>0</v>
      </c>
      <c r="H54" s="196">
        <f t="shared" si="69"/>
        <v>0</v>
      </c>
      <c r="I54" s="196">
        <f t="shared" si="69"/>
        <v>0</v>
      </c>
      <c r="J54" s="196">
        <f t="shared" si="69"/>
        <v>0</v>
      </c>
      <c r="K54" s="196">
        <f t="shared" si="69"/>
        <v>0</v>
      </c>
      <c r="L54" s="196">
        <f t="shared" si="69"/>
        <v>0</v>
      </c>
      <c r="M54" s="196">
        <f t="shared" si="69"/>
        <v>0</v>
      </c>
      <c r="N54" s="196">
        <f t="shared" si="69"/>
        <v>0</v>
      </c>
      <c r="O54" s="196">
        <f t="shared" si="69"/>
        <v>0</v>
      </c>
      <c r="P54" s="196">
        <f t="shared" si="69"/>
        <v>0</v>
      </c>
      <c r="Q54" s="196">
        <f t="shared" si="69"/>
        <v>0</v>
      </c>
      <c r="R54" s="196">
        <f t="shared" si="69"/>
        <v>0</v>
      </c>
      <c r="S54" s="196">
        <f t="shared" si="69"/>
        <v>0</v>
      </c>
      <c r="T54" s="196">
        <f t="shared" si="69"/>
        <v>0</v>
      </c>
      <c r="U54" s="196">
        <v>0</v>
      </c>
      <c r="V54" s="199">
        <f t="shared" si="13"/>
        <v>0</v>
      </c>
      <c r="W54" s="196">
        <v>0</v>
      </c>
      <c r="X54" s="196">
        <v>0</v>
      </c>
      <c r="Y54" s="196">
        <f>Y56</f>
        <v>0.5</v>
      </c>
      <c r="Z54" s="196">
        <f t="shared" si="70"/>
        <v>0.5</v>
      </c>
      <c r="AA54" s="196">
        <f t="shared" si="70"/>
        <v>0.5</v>
      </c>
      <c r="AB54" s="196">
        <f t="shared" si="70"/>
        <v>0.5</v>
      </c>
      <c r="AC54" s="196">
        <f t="shared" si="70"/>
        <v>0.5</v>
      </c>
      <c r="AD54" s="196">
        <f t="shared" si="70"/>
        <v>0.5</v>
      </c>
      <c r="AE54" s="196">
        <f t="shared" si="70"/>
        <v>0.5</v>
      </c>
      <c r="AF54" s="196">
        <f t="shared" si="70"/>
        <v>0.5</v>
      </c>
      <c r="AG54" s="196">
        <f t="shared" si="70"/>
        <v>0.5</v>
      </c>
      <c r="AH54" s="196">
        <f t="shared" si="70"/>
        <v>0.5</v>
      </c>
      <c r="AI54" s="19">
        <f t="shared" si="70"/>
        <v>1</v>
      </c>
      <c r="AJ54" s="19">
        <f t="shared" si="70"/>
        <v>1</v>
      </c>
      <c r="AK54" s="19">
        <f t="shared" si="70"/>
        <v>1</v>
      </c>
      <c r="AL54" s="19">
        <f t="shared" si="70"/>
        <v>1</v>
      </c>
      <c r="AM54" s="19">
        <f t="shared" si="70"/>
        <v>1</v>
      </c>
      <c r="AN54" s="19">
        <f t="shared" si="70"/>
        <v>1</v>
      </c>
      <c r="AO54" s="19">
        <f t="shared" si="70"/>
        <v>1</v>
      </c>
      <c r="AP54" s="19">
        <f t="shared" si="70"/>
        <v>1</v>
      </c>
      <c r="AQ54" s="19">
        <f t="shared" si="70"/>
        <v>1</v>
      </c>
      <c r="AR54" s="19">
        <f t="shared" si="70"/>
        <v>1</v>
      </c>
      <c r="AS54" s="19">
        <f t="shared" si="70"/>
        <v>1</v>
      </c>
      <c r="AT54" s="196">
        <f t="shared" si="70"/>
        <v>1</v>
      </c>
      <c r="AU54" s="196">
        <f t="shared" si="70"/>
        <v>1</v>
      </c>
      <c r="AV54" s="19">
        <v>0</v>
      </c>
      <c r="AW54" s="193">
        <f t="shared" si="66"/>
        <v>18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9">
        <f t="shared" si="8"/>
        <v>18</v>
      </c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</row>
    <row r="55" spans="1:140" s="206" customFormat="1" x14ac:dyDescent="0.25">
      <c r="A55" s="216"/>
      <c r="B55" s="223" t="s">
        <v>63</v>
      </c>
      <c r="C55" s="224" t="s">
        <v>64</v>
      </c>
      <c r="D55" s="16" t="s">
        <v>50</v>
      </c>
      <c r="E55" s="16">
        <f>E57</f>
        <v>0</v>
      </c>
      <c r="F55" s="16">
        <f t="shared" si="69"/>
        <v>0</v>
      </c>
      <c r="G55" s="16">
        <f t="shared" si="69"/>
        <v>0</v>
      </c>
      <c r="H55" s="16">
        <f t="shared" si="69"/>
        <v>0</v>
      </c>
      <c r="I55" s="16">
        <f t="shared" si="69"/>
        <v>0</v>
      </c>
      <c r="J55" s="16">
        <f t="shared" si="69"/>
        <v>0</v>
      </c>
      <c r="K55" s="16">
        <f t="shared" si="69"/>
        <v>0</v>
      </c>
      <c r="L55" s="16">
        <f t="shared" si="69"/>
        <v>0</v>
      </c>
      <c r="M55" s="16">
        <f t="shared" si="69"/>
        <v>0</v>
      </c>
      <c r="N55" s="16">
        <f t="shared" si="69"/>
        <v>0</v>
      </c>
      <c r="O55" s="16">
        <f t="shared" si="69"/>
        <v>0</v>
      </c>
      <c r="P55" s="16">
        <f t="shared" si="69"/>
        <v>0</v>
      </c>
      <c r="Q55" s="16">
        <f t="shared" si="69"/>
        <v>0</v>
      </c>
      <c r="R55" s="16">
        <f t="shared" si="69"/>
        <v>0</v>
      </c>
      <c r="S55" s="16">
        <f t="shared" si="69"/>
        <v>0</v>
      </c>
      <c r="T55" s="16">
        <f t="shared" si="69"/>
        <v>0</v>
      </c>
      <c r="U55" s="16">
        <v>0</v>
      </c>
      <c r="V55" s="199">
        <f t="shared" si="13"/>
        <v>0</v>
      </c>
      <c r="W55" s="16">
        <v>0</v>
      </c>
      <c r="X55" s="16">
        <v>0</v>
      </c>
      <c r="Y55" s="16">
        <f>Y57</f>
        <v>1</v>
      </c>
      <c r="Z55" s="16">
        <f t="shared" si="70"/>
        <v>1</v>
      </c>
      <c r="AA55" s="16">
        <f t="shared" si="70"/>
        <v>1</v>
      </c>
      <c r="AB55" s="16">
        <f t="shared" si="70"/>
        <v>1</v>
      </c>
      <c r="AC55" s="16">
        <f t="shared" si="70"/>
        <v>1</v>
      </c>
      <c r="AD55" s="16">
        <f t="shared" si="70"/>
        <v>1</v>
      </c>
      <c r="AE55" s="16">
        <f t="shared" si="70"/>
        <v>1</v>
      </c>
      <c r="AF55" s="16">
        <f t="shared" si="70"/>
        <v>1</v>
      </c>
      <c r="AG55" s="16">
        <f t="shared" si="70"/>
        <v>1</v>
      </c>
      <c r="AH55" s="16">
        <f t="shared" si="70"/>
        <v>1</v>
      </c>
      <c r="AI55" s="17">
        <f t="shared" si="70"/>
        <v>2</v>
      </c>
      <c r="AJ55" s="17">
        <f t="shared" si="70"/>
        <v>2</v>
      </c>
      <c r="AK55" s="17">
        <f t="shared" si="70"/>
        <v>2</v>
      </c>
      <c r="AL55" s="17">
        <f t="shared" si="70"/>
        <v>2</v>
      </c>
      <c r="AM55" s="17">
        <f t="shared" si="70"/>
        <v>2</v>
      </c>
      <c r="AN55" s="17">
        <f t="shared" si="70"/>
        <v>2</v>
      </c>
      <c r="AO55" s="17">
        <f t="shared" si="70"/>
        <v>2</v>
      </c>
      <c r="AP55" s="17">
        <f t="shared" si="70"/>
        <v>2</v>
      </c>
      <c r="AQ55" s="17">
        <f t="shared" si="70"/>
        <v>2</v>
      </c>
      <c r="AR55" s="17">
        <f t="shared" si="70"/>
        <v>2</v>
      </c>
      <c r="AS55" s="17">
        <f t="shared" si="70"/>
        <v>2</v>
      </c>
      <c r="AT55" s="16">
        <f t="shared" si="70"/>
        <v>2</v>
      </c>
      <c r="AU55" s="16">
        <f t="shared" si="70"/>
        <v>2</v>
      </c>
      <c r="AV55" s="17">
        <v>0</v>
      </c>
      <c r="AW55" s="191">
        <f t="shared" si="66"/>
        <v>36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91">
        <f t="shared" si="8"/>
        <v>36</v>
      </c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</row>
    <row r="56" spans="1:140" s="207" customFormat="1" x14ac:dyDescent="0.25">
      <c r="A56" s="216"/>
      <c r="B56" s="223"/>
      <c r="C56" s="224"/>
      <c r="D56" s="16" t="s">
        <v>51</v>
      </c>
      <c r="E56" s="16">
        <f>E58</f>
        <v>0</v>
      </c>
      <c r="F56" s="16">
        <f t="shared" si="69"/>
        <v>0</v>
      </c>
      <c r="G56" s="16">
        <f t="shared" si="69"/>
        <v>0</v>
      </c>
      <c r="H56" s="16">
        <f t="shared" si="69"/>
        <v>0</v>
      </c>
      <c r="I56" s="16">
        <f t="shared" si="69"/>
        <v>0</v>
      </c>
      <c r="J56" s="16">
        <f t="shared" si="69"/>
        <v>0</v>
      </c>
      <c r="K56" s="16">
        <f t="shared" si="69"/>
        <v>0</v>
      </c>
      <c r="L56" s="16">
        <f t="shared" si="69"/>
        <v>0</v>
      </c>
      <c r="M56" s="16">
        <f t="shared" si="69"/>
        <v>0</v>
      </c>
      <c r="N56" s="16">
        <f t="shared" si="69"/>
        <v>0</v>
      </c>
      <c r="O56" s="16">
        <f t="shared" si="69"/>
        <v>0</v>
      </c>
      <c r="P56" s="16">
        <f t="shared" si="69"/>
        <v>0</v>
      </c>
      <c r="Q56" s="16">
        <f t="shared" si="69"/>
        <v>0</v>
      </c>
      <c r="R56" s="16">
        <f t="shared" si="69"/>
        <v>0</v>
      </c>
      <c r="S56" s="16">
        <f t="shared" si="69"/>
        <v>0</v>
      </c>
      <c r="T56" s="16">
        <f t="shared" si="69"/>
        <v>0</v>
      </c>
      <c r="U56" s="16">
        <v>0</v>
      </c>
      <c r="V56" s="199">
        <f t="shared" si="13"/>
        <v>0</v>
      </c>
      <c r="W56" s="16">
        <v>0</v>
      </c>
      <c r="X56" s="16">
        <v>0</v>
      </c>
      <c r="Y56" s="16">
        <f>Y55/2</f>
        <v>0.5</v>
      </c>
      <c r="Z56" s="16">
        <f t="shared" ref="Z56:AU56" si="71">Z55/2</f>
        <v>0.5</v>
      </c>
      <c r="AA56" s="16">
        <f t="shared" si="71"/>
        <v>0.5</v>
      </c>
      <c r="AB56" s="16">
        <f t="shared" si="71"/>
        <v>0.5</v>
      </c>
      <c r="AC56" s="16">
        <f t="shared" si="71"/>
        <v>0.5</v>
      </c>
      <c r="AD56" s="16">
        <f t="shared" si="71"/>
        <v>0.5</v>
      </c>
      <c r="AE56" s="16">
        <f t="shared" si="71"/>
        <v>0.5</v>
      </c>
      <c r="AF56" s="16">
        <f t="shared" si="71"/>
        <v>0.5</v>
      </c>
      <c r="AG56" s="16">
        <f t="shared" si="71"/>
        <v>0.5</v>
      </c>
      <c r="AH56" s="16">
        <f t="shared" si="71"/>
        <v>0.5</v>
      </c>
      <c r="AI56" s="17">
        <f t="shared" si="71"/>
        <v>1</v>
      </c>
      <c r="AJ56" s="17">
        <f t="shared" si="71"/>
        <v>1</v>
      </c>
      <c r="AK56" s="17">
        <f t="shared" si="71"/>
        <v>1</v>
      </c>
      <c r="AL56" s="17">
        <f t="shared" si="71"/>
        <v>1</v>
      </c>
      <c r="AM56" s="17">
        <f t="shared" si="71"/>
        <v>1</v>
      </c>
      <c r="AN56" s="17">
        <f t="shared" si="71"/>
        <v>1</v>
      </c>
      <c r="AO56" s="17">
        <f t="shared" si="71"/>
        <v>1</v>
      </c>
      <c r="AP56" s="17">
        <f t="shared" si="71"/>
        <v>1</v>
      </c>
      <c r="AQ56" s="17">
        <f t="shared" si="71"/>
        <v>1</v>
      </c>
      <c r="AR56" s="17">
        <f t="shared" si="71"/>
        <v>1</v>
      </c>
      <c r="AS56" s="17">
        <f t="shared" si="71"/>
        <v>1</v>
      </c>
      <c r="AT56" s="16">
        <f t="shared" si="71"/>
        <v>1</v>
      </c>
      <c r="AU56" s="16">
        <f t="shared" si="71"/>
        <v>1</v>
      </c>
      <c r="AV56" s="17">
        <v>0</v>
      </c>
      <c r="AW56" s="191">
        <f t="shared" si="66"/>
        <v>18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91">
        <f t="shared" si="8"/>
        <v>18</v>
      </c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</row>
    <row r="57" spans="1:140" s="206" customFormat="1" x14ac:dyDescent="0.25">
      <c r="A57" s="216"/>
      <c r="B57" s="225" t="s">
        <v>65</v>
      </c>
      <c r="C57" s="226" t="s">
        <v>103</v>
      </c>
      <c r="D57" s="28" t="s">
        <v>50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29">
        <v>0</v>
      </c>
      <c r="V57" s="30">
        <f t="shared" si="13"/>
        <v>0</v>
      </c>
      <c r="W57" s="41">
        <v>0</v>
      </c>
      <c r="X57" s="41">
        <v>0</v>
      </c>
      <c r="Y57" s="28">
        <v>1</v>
      </c>
      <c r="Z57" s="28">
        <v>1</v>
      </c>
      <c r="AA57" s="28">
        <v>1</v>
      </c>
      <c r="AB57" s="28">
        <v>1</v>
      </c>
      <c r="AC57" s="28">
        <v>1</v>
      </c>
      <c r="AD57" s="28">
        <v>1</v>
      </c>
      <c r="AE57" s="28">
        <v>1</v>
      </c>
      <c r="AF57" s="28">
        <v>1</v>
      </c>
      <c r="AG57" s="28">
        <v>1</v>
      </c>
      <c r="AH57" s="42">
        <v>1</v>
      </c>
      <c r="AI57" s="42">
        <v>2</v>
      </c>
      <c r="AJ57" s="28">
        <v>2</v>
      </c>
      <c r="AK57" s="28">
        <v>2</v>
      </c>
      <c r="AL57" s="28">
        <v>2</v>
      </c>
      <c r="AM57" s="28">
        <v>2</v>
      </c>
      <c r="AN57" s="28">
        <v>2</v>
      </c>
      <c r="AO57" s="28">
        <v>2</v>
      </c>
      <c r="AP57" s="28">
        <v>2</v>
      </c>
      <c r="AQ57" s="28">
        <v>2</v>
      </c>
      <c r="AR57" s="28">
        <v>2</v>
      </c>
      <c r="AS57" s="28">
        <v>2</v>
      </c>
      <c r="AT57" s="28">
        <v>2</v>
      </c>
      <c r="AU57" s="28">
        <v>2</v>
      </c>
      <c r="AV57" s="29">
        <v>0</v>
      </c>
      <c r="AW57" s="30">
        <f t="shared" si="66"/>
        <v>36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30">
        <f t="shared" si="8"/>
        <v>36</v>
      </c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</row>
    <row r="58" spans="1:140" s="207" customFormat="1" x14ac:dyDescent="0.25">
      <c r="A58" s="216"/>
      <c r="B58" s="225"/>
      <c r="C58" s="226"/>
      <c r="D58" s="190" t="s">
        <v>51</v>
      </c>
      <c r="E58" s="195">
        <f>E57/2</f>
        <v>0</v>
      </c>
      <c r="F58" s="195">
        <f t="shared" ref="F58:T58" si="72">F57/2</f>
        <v>0</v>
      </c>
      <c r="G58" s="195">
        <f t="shared" si="72"/>
        <v>0</v>
      </c>
      <c r="H58" s="195">
        <f t="shared" si="72"/>
        <v>0</v>
      </c>
      <c r="I58" s="195">
        <f t="shared" si="72"/>
        <v>0</v>
      </c>
      <c r="J58" s="195">
        <f t="shared" si="72"/>
        <v>0</v>
      </c>
      <c r="K58" s="195">
        <f t="shared" si="72"/>
        <v>0</v>
      </c>
      <c r="L58" s="195">
        <f t="shared" si="72"/>
        <v>0</v>
      </c>
      <c r="M58" s="195">
        <f t="shared" si="72"/>
        <v>0</v>
      </c>
      <c r="N58" s="195">
        <f t="shared" si="72"/>
        <v>0</v>
      </c>
      <c r="O58" s="195">
        <f t="shared" si="72"/>
        <v>0</v>
      </c>
      <c r="P58" s="195">
        <f t="shared" si="72"/>
        <v>0</v>
      </c>
      <c r="Q58" s="195">
        <f t="shared" si="72"/>
        <v>0</v>
      </c>
      <c r="R58" s="195">
        <f t="shared" si="72"/>
        <v>0</v>
      </c>
      <c r="S58" s="195">
        <f t="shared" si="72"/>
        <v>0</v>
      </c>
      <c r="T58" s="195">
        <f t="shared" si="72"/>
        <v>0</v>
      </c>
      <c r="U58" s="24">
        <v>0</v>
      </c>
      <c r="V58" s="199">
        <f t="shared" si="13"/>
        <v>0</v>
      </c>
      <c r="W58" s="9">
        <v>0</v>
      </c>
      <c r="X58" s="9">
        <v>0</v>
      </c>
      <c r="Y58" s="195">
        <f>Y57/2</f>
        <v>0.5</v>
      </c>
      <c r="Z58" s="195">
        <f t="shared" ref="Z58:AU58" si="73">Z57/2</f>
        <v>0.5</v>
      </c>
      <c r="AA58" s="195">
        <f t="shared" si="73"/>
        <v>0.5</v>
      </c>
      <c r="AB58" s="195">
        <f t="shared" si="73"/>
        <v>0.5</v>
      </c>
      <c r="AC58" s="195">
        <f t="shared" si="73"/>
        <v>0.5</v>
      </c>
      <c r="AD58" s="195">
        <f t="shared" si="73"/>
        <v>0.5</v>
      </c>
      <c r="AE58" s="195">
        <f t="shared" si="73"/>
        <v>0.5</v>
      </c>
      <c r="AF58" s="195">
        <f t="shared" si="73"/>
        <v>0.5</v>
      </c>
      <c r="AG58" s="195">
        <f t="shared" si="73"/>
        <v>0.5</v>
      </c>
      <c r="AH58" s="195">
        <f t="shared" si="73"/>
        <v>0.5</v>
      </c>
      <c r="AI58" s="15">
        <f t="shared" si="73"/>
        <v>1</v>
      </c>
      <c r="AJ58" s="15">
        <f t="shared" si="73"/>
        <v>1</v>
      </c>
      <c r="AK58" s="15">
        <f t="shared" si="73"/>
        <v>1</v>
      </c>
      <c r="AL58" s="15">
        <f t="shared" si="73"/>
        <v>1</v>
      </c>
      <c r="AM58" s="15">
        <f t="shared" si="73"/>
        <v>1</v>
      </c>
      <c r="AN58" s="15">
        <f t="shared" si="73"/>
        <v>1</v>
      </c>
      <c r="AO58" s="15">
        <f t="shared" si="73"/>
        <v>1</v>
      </c>
      <c r="AP58" s="15">
        <f t="shared" si="73"/>
        <v>1</v>
      </c>
      <c r="AQ58" s="15">
        <f t="shared" si="73"/>
        <v>1</v>
      </c>
      <c r="AR58" s="15">
        <f t="shared" si="73"/>
        <v>1</v>
      </c>
      <c r="AS58" s="15">
        <f t="shared" si="73"/>
        <v>1</v>
      </c>
      <c r="AT58" s="195">
        <f t="shared" si="73"/>
        <v>1</v>
      </c>
      <c r="AU58" s="195">
        <f t="shared" si="73"/>
        <v>1</v>
      </c>
      <c r="AV58" s="25">
        <v>0</v>
      </c>
      <c r="AW58" s="199">
        <f t="shared" si="66"/>
        <v>18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99">
        <f t="shared" si="8"/>
        <v>18</v>
      </c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</row>
    <row r="59" spans="1:140" s="206" customFormat="1" x14ac:dyDescent="0.25">
      <c r="A59" s="216"/>
      <c r="B59" s="219" t="s">
        <v>52</v>
      </c>
      <c r="C59" s="219"/>
      <c r="D59" s="219"/>
      <c r="E59" s="199">
        <f t="shared" ref="E59:T59" si="74">E9+E49+E53</f>
        <v>36</v>
      </c>
      <c r="F59" s="199">
        <f t="shared" si="74"/>
        <v>36</v>
      </c>
      <c r="G59" s="199">
        <f t="shared" si="74"/>
        <v>36</v>
      </c>
      <c r="H59" s="199">
        <f t="shared" si="74"/>
        <v>36</v>
      </c>
      <c r="I59" s="199">
        <f t="shared" si="74"/>
        <v>36</v>
      </c>
      <c r="J59" s="199">
        <f t="shared" si="74"/>
        <v>36</v>
      </c>
      <c r="K59" s="199">
        <f t="shared" si="74"/>
        <v>36</v>
      </c>
      <c r="L59" s="199">
        <f t="shared" si="74"/>
        <v>36</v>
      </c>
      <c r="M59" s="199">
        <f t="shared" si="74"/>
        <v>36</v>
      </c>
      <c r="N59" s="199">
        <f t="shared" si="74"/>
        <v>36</v>
      </c>
      <c r="O59" s="199">
        <f t="shared" si="74"/>
        <v>36</v>
      </c>
      <c r="P59" s="199">
        <f t="shared" si="74"/>
        <v>36</v>
      </c>
      <c r="Q59" s="199">
        <f t="shared" si="74"/>
        <v>36</v>
      </c>
      <c r="R59" s="199">
        <f t="shared" si="74"/>
        <v>36</v>
      </c>
      <c r="S59" s="199">
        <f t="shared" si="74"/>
        <v>36</v>
      </c>
      <c r="T59" s="199">
        <f t="shared" si="74"/>
        <v>36</v>
      </c>
      <c r="U59" s="199">
        <f>U13+U19+U21+U23+U25+U27+U29+U31+U33+U37+U39+U41</f>
        <v>0</v>
      </c>
      <c r="V59" s="199">
        <f>SUM(V9+V49+V53)</f>
        <v>576</v>
      </c>
      <c r="W59" s="194">
        <v>0</v>
      </c>
      <c r="X59" s="194">
        <v>0</v>
      </c>
      <c r="Y59" s="199">
        <f t="shared" ref="Y59:AV59" si="75">Y11+Y35+Y45+Y49+Y55</f>
        <v>36</v>
      </c>
      <c r="Z59" s="199">
        <f t="shared" si="75"/>
        <v>36</v>
      </c>
      <c r="AA59" s="199">
        <f t="shared" si="75"/>
        <v>36</v>
      </c>
      <c r="AB59" s="199">
        <f t="shared" si="75"/>
        <v>36</v>
      </c>
      <c r="AC59" s="199">
        <f t="shared" si="75"/>
        <v>36</v>
      </c>
      <c r="AD59" s="199">
        <f t="shared" si="75"/>
        <v>36</v>
      </c>
      <c r="AE59" s="199">
        <f t="shared" si="75"/>
        <v>36</v>
      </c>
      <c r="AF59" s="199">
        <f t="shared" si="75"/>
        <v>36</v>
      </c>
      <c r="AG59" s="199">
        <f t="shared" si="75"/>
        <v>36</v>
      </c>
      <c r="AH59" s="199">
        <f t="shared" si="75"/>
        <v>36</v>
      </c>
      <c r="AI59" s="200">
        <f t="shared" si="75"/>
        <v>36</v>
      </c>
      <c r="AJ59" s="200">
        <f t="shared" si="75"/>
        <v>36</v>
      </c>
      <c r="AK59" s="200">
        <f t="shared" si="75"/>
        <v>36</v>
      </c>
      <c r="AL59" s="200">
        <f t="shared" si="75"/>
        <v>36</v>
      </c>
      <c r="AM59" s="200">
        <f t="shared" si="75"/>
        <v>36</v>
      </c>
      <c r="AN59" s="200">
        <f t="shared" si="75"/>
        <v>36</v>
      </c>
      <c r="AO59" s="200">
        <f t="shared" si="75"/>
        <v>36</v>
      </c>
      <c r="AP59" s="200">
        <f t="shared" si="75"/>
        <v>36</v>
      </c>
      <c r="AQ59" s="200">
        <f t="shared" si="75"/>
        <v>36</v>
      </c>
      <c r="AR59" s="200">
        <f t="shared" si="75"/>
        <v>36</v>
      </c>
      <c r="AS59" s="200">
        <f t="shared" si="75"/>
        <v>36</v>
      </c>
      <c r="AT59" s="199">
        <f t="shared" si="75"/>
        <v>36</v>
      </c>
      <c r="AU59" s="199">
        <f t="shared" si="75"/>
        <v>36</v>
      </c>
      <c r="AV59" s="199">
        <f t="shared" si="75"/>
        <v>0</v>
      </c>
      <c r="AW59" s="6">
        <f>SUM(Y59:AV59)</f>
        <v>828</v>
      </c>
      <c r="AX59" s="194">
        <f t="shared" ref="AX59:BF59" si="76">AX61+AX83</f>
        <v>0</v>
      </c>
      <c r="AY59" s="194">
        <f t="shared" si="76"/>
        <v>0</v>
      </c>
      <c r="AZ59" s="194">
        <f t="shared" si="76"/>
        <v>0</v>
      </c>
      <c r="BA59" s="194">
        <f t="shared" si="76"/>
        <v>0</v>
      </c>
      <c r="BB59" s="194">
        <f t="shared" si="76"/>
        <v>0</v>
      </c>
      <c r="BC59" s="194">
        <f t="shared" si="76"/>
        <v>0</v>
      </c>
      <c r="BD59" s="194">
        <f t="shared" si="76"/>
        <v>0</v>
      </c>
      <c r="BE59" s="194">
        <f t="shared" si="76"/>
        <v>0</v>
      </c>
      <c r="BF59" s="194">
        <f t="shared" si="76"/>
        <v>0</v>
      </c>
      <c r="BG59" s="199">
        <f>V59+AW59</f>
        <v>1404</v>
      </c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</row>
    <row r="60" spans="1:140" s="207" customFormat="1" x14ac:dyDescent="0.25">
      <c r="A60" s="216"/>
      <c r="B60" s="220" t="s">
        <v>53</v>
      </c>
      <c r="C60" s="220"/>
      <c r="D60" s="220"/>
      <c r="E60" s="45">
        <f>E10+E50+E54</f>
        <v>18</v>
      </c>
      <c r="F60" s="45">
        <f t="shared" ref="F60:T60" si="77">F10+F50+F54</f>
        <v>18</v>
      </c>
      <c r="G60" s="45">
        <f t="shared" si="77"/>
        <v>18</v>
      </c>
      <c r="H60" s="45">
        <f t="shared" si="77"/>
        <v>18</v>
      </c>
      <c r="I60" s="45">
        <f t="shared" si="77"/>
        <v>18</v>
      </c>
      <c r="J60" s="45">
        <f t="shared" si="77"/>
        <v>18</v>
      </c>
      <c r="K60" s="45">
        <f t="shared" si="77"/>
        <v>18</v>
      </c>
      <c r="L60" s="45">
        <f t="shared" si="77"/>
        <v>18</v>
      </c>
      <c r="M60" s="45">
        <f t="shared" si="77"/>
        <v>18</v>
      </c>
      <c r="N60" s="45">
        <f t="shared" si="77"/>
        <v>18</v>
      </c>
      <c r="O60" s="45">
        <f t="shared" si="77"/>
        <v>18</v>
      </c>
      <c r="P60" s="45">
        <f t="shared" si="77"/>
        <v>18</v>
      </c>
      <c r="Q60" s="45">
        <f t="shared" si="77"/>
        <v>18</v>
      </c>
      <c r="R60" s="45">
        <f t="shared" si="77"/>
        <v>18</v>
      </c>
      <c r="S60" s="45">
        <f t="shared" si="77"/>
        <v>18</v>
      </c>
      <c r="T60" s="45">
        <f t="shared" si="77"/>
        <v>18</v>
      </c>
      <c r="U60" s="10">
        <f>U14+U20+U22+U24+U26+U28+U30+U32+U34+U38+U40+U42</f>
        <v>0</v>
      </c>
      <c r="V60" s="199">
        <f>SUM(V10+V50+V54)</f>
        <v>288</v>
      </c>
      <c r="W60" s="194">
        <v>0</v>
      </c>
      <c r="X60" s="194">
        <v>0</v>
      </c>
      <c r="Y60" s="45">
        <f>Y10+Y50+Y54</f>
        <v>18</v>
      </c>
      <c r="Z60" s="45">
        <f t="shared" ref="Z60:AV60" si="78">Z10+Z50+Z54</f>
        <v>18</v>
      </c>
      <c r="AA60" s="45">
        <f t="shared" si="78"/>
        <v>18</v>
      </c>
      <c r="AB60" s="45">
        <f t="shared" si="78"/>
        <v>18</v>
      </c>
      <c r="AC60" s="45">
        <f t="shared" si="78"/>
        <v>18</v>
      </c>
      <c r="AD60" s="45">
        <f t="shared" si="78"/>
        <v>18</v>
      </c>
      <c r="AE60" s="45">
        <f t="shared" si="78"/>
        <v>18</v>
      </c>
      <c r="AF60" s="45">
        <f t="shared" si="78"/>
        <v>18</v>
      </c>
      <c r="AG60" s="45">
        <f t="shared" si="78"/>
        <v>18</v>
      </c>
      <c r="AH60" s="45">
        <f t="shared" si="78"/>
        <v>18</v>
      </c>
      <c r="AI60" s="45">
        <f t="shared" si="78"/>
        <v>18</v>
      </c>
      <c r="AJ60" s="45">
        <f t="shared" si="78"/>
        <v>18</v>
      </c>
      <c r="AK60" s="45">
        <f t="shared" si="78"/>
        <v>18</v>
      </c>
      <c r="AL60" s="45">
        <f t="shared" si="78"/>
        <v>18</v>
      </c>
      <c r="AM60" s="45">
        <f t="shared" si="78"/>
        <v>18</v>
      </c>
      <c r="AN60" s="45">
        <f t="shared" si="78"/>
        <v>18</v>
      </c>
      <c r="AO60" s="45">
        <f t="shared" si="78"/>
        <v>18</v>
      </c>
      <c r="AP60" s="45">
        <f t="shared" si="78"/>
        <v>18</v>
      </c>
      <c r="AQ60" s="45">
        <f t="shared" si="78"/>
        <v>18</v>
      </c>
      <c r="AR60" s="45">
        <f t="shared" si="78"/>
        <v>18</v>
      </c>
      <c r="AS60" s="45">
        <f t="shared" si="78"/>
        <v>18</v>
      </c>
      <c r="AT60" s="45">
        <f t="shared" si="78"/>
        <v>18</v>
      </c>
      <c r="AU60" s="45">
        <f t="shared" si="78"/>
        <v>18</v>
      </c>
      <c r="AV60" s="45">
        <f t="shared" si="78"/>
        <v>0</v>
      </c>
      <c r="AW60" s="47">
        <f>SUM(Y60:AV60)</f>
        <v>414</v>
      </c>
      <c r="AX60" s="194">
        <f t="shared" ref="AX60:BF60" si="79">AX62+AX84</f>
        <v>0</v>
      </c>
      <c r="AY60" s="194">
        <f t="shared" si="79"/>
        <v>0</v>
      </c>
      <c r="AZ60" s="194">
        <f t="shared" si="79"/>
        <v>0</v>
      </c>
      <c r="BA60" s="194">
        <f t="shared" si="79"/>
        <v>0</v>
      </c>
      <c r="BB60" s="194">
        <f t="shared" si="79"/>
        <v>0</v>
      </c>
      <c r="BC60" s="194">
        <f t="shared" si="79"/>
        <v>0</v>
      </c>
      <c r="BD60" s="194">
        <f t="shared" si="79"/>
        <v>0</v>
      </c>
      <c r="BE60" s="194">
        <f t="shared" si="79"/>
        <v>0</v>
      </c>
      <c r="BF60" s="194">
        <f t="shared" si="79"/>
        <v>0</v>
      </c>
      <c r="BG60" s="10">
        <f>V60+AW60</f>
        <v>702</v>
      </c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</row>
    <row r="61" spans="1:140" s="206" customFormat="1" x14ac:dyDescent="0.25">
      <c r="A61" s="216"/>
      <c r="B61" s="220" t="s">
        <v>54</v>
      </c>
      <c r="C61" s="220"/>
      <c r="D61" s="220"/>
      <c r="E61" s="10">
        <f>E59+E60</f>
        <v>54</v>
      </c>
      <c r="F61" s="10">
        <f t="shared" ref="F61:AV61" si="80">F59+F60</f>
        <v>54</v>
      </c>
      <c r="G61" s="10">
        <f t="shared" si="80"/>
        <v>54</v>
      </c>
      <c r="H61" s="10">
        <f t="shared" si="80"/>
        <v>54</v>
      </c>
      <c r="I61" s="10">
        <f t="shared" si="80"/>
        <v>54</v>
      </c>
      <c r="J61" s="10">
        <f t="shared" si="80"/>
        <v>54</v>
      </c>
      <c r="K61" s="10">
        <f t="shared" si="80"/>
        <v>54</v>
      </c>
      <c r="L61" s="10">
        <f t="shared" si="80"/>
        <v>54</v>
      </c>
      <c r="M61" s="10">
        <f t="shared" si="80"/>
        <v>54</v>
      </c>
      <c r="N61" s="10">
        <f t="shared" si="80"/>
        <v>54</v>
      </c>
      <c r="O61" s="10">
        <f t="shared" si="80"/>
        <v>54</v>
      </c>
      <c r="P61" s="10">
        <f t="shared" si="80"/>
        <v>54</v>
      </c>
      <c r="Q61" s="10">
        <f t="shared" si="80"/>
        <v>54</v>
      </c>
      <c r="R61" s="10">
        <f t="shared" si="80"/>
        <v>54</v>
      </c>
      <c r="S61" s="10">
        <f t="shared" si="80"/>
        <v>54</v>
      </c>
      <c r="T61" s="10">
        <f t="shared" si="80"/>
        <v>54</v>
      </c>
      <c r="U61" s="10">
        <f t="shared" si="80"/>
        <v>0</v>
      </c>
      <c r="V61" s="10">
        <f t="shared" si="80"/>
        <v>864</v>
      </c>
      <c r="W61" s="194">
        <v>0</v>
      </c>
      <c r="X61" s="194">
        <v>0</v>
      </c>
      <c r="Y61" s="10">
        <f t="shared" si="80"/>
        <v>54</v>
      </c>
      <c r="Z61" s="10">
        <f t="shared" si="80"/>
        <v>54</v>
      </c>
      <c r="AA61" s="10">
        <f t="shared" si="80"/>
        <v>54</v>
      </c>
      <c r="AB61" s="10">
        <f t="shared" si="80"/>
        <v>54</v>
      </c>
      <c r="AC61" s="10">
        <f t="shared" si="80"/>
        <v>54</v>
      </c>
      <c r="AD61" s="10">
        <f t="shared" si="80"/>
        <v>54</v>
      </c>
      <c r="AE61" s="10">
        <f t="shared" si="80"/>
        <v>54</v>
      </c>
      <c r="AF61" s="10">
        <f t="shared" si="80"/>
        <v>54</v>
      </c>
      <c r="AG61" s="10">
        <f t="shared" si="80"/>
        <v>54</v>
      </c>
      <c r="AH61" s="10">
        <f t="shared" si="80"/>
        <v>54</v>
      </c>
      <c r="AI61" s="8">
        <f t="shared" si="80"/>
        <v>54</v>
      </c>
      <c r="AJ61" s="8">
        <f t="shared" si="80"/>
        <v>54</v>
      </c>
      <c r="AK61" s="8">
        <f t="shared" si="80"/>
        <v>54</v>
      </c>
      <c r="AL61" s="8">
        <f t="shared" si="80"/>
        <v>54</v>
      </c>
      <c r="AM61" s="8">
        <f t="shared" si="80"/>
        <v>54</v>
      </c>
      <c r="AN61" s="8">
        <f t="shared" si="80"/>
        <v>54</v>
      </c>
      <c r="AO61" s="8">
        <f t="shared" si="80"/>
        <v>54</v>
      </c>
      <c r="AP61" s="8">
        <f t="shared" si="80"/>
        <v>54</v>
      </c>
      <c r="AQ61" s="8">
        <f t="shared" si="80"/>
        <v>54</v>
      </c>
      <c r="AR61" s="8">
        <f t="shared" si="80"/>
        <v>54</v>
      </c>
      <c r="AS61" s="8">
        <f t="shared" si="80"/>
        <v>54</v>
      </c>
      <c r="AT61" s="10">
        <f t="shared" si="80"/>
        <v>54</v>
      </c>
      <c r="AU61" s="10">
        <f t="shared" si="80"/>
        <v>54</v>
      </c>
      <c r="AV61" s="10">
        <f t="shared" si="80"/>
        <v>0</v>
      </c>
      <c r="AW61" s="20">
        <f>SUM(Y61:AV61)</f>
        <v>1242</v>
      </c>
      <c r="AX61" s="194">
        <f t="shared" ref="AX61:BF61" si="81">AX65+AX85</f>
        <v>0</v>
      </c>
      <c r="AY61" s="194">
        <f t="shared" si="81"/>
        <v>0</v>
      </c>
      <c r="AZ61" s="194">
        <f t="shared" si="81"/>
        <v>0</v>
      </c>
      <c r="BA61" s="194">
        <f t="shared" si="81"/>
        <v>0</v>
      </c>
      <c r="BB61" s="194">
        <f t="shared" si="81"/>
        <v>0</v>
      </c>
      <c r="BC61" s="194">
        <f t="shared" si="81"/>
        <v>0</v>
      </c>
      <c r="BD61" s="194">
        <f t="shared" si="81"/>
        <v>0</v>
      </c>
      <c r="BE61" s="194">
        <f t="shared" si="81"/>
        <v>0</v>
      </c>
      <c r="BF61" s="194">
        <f t="shared" si="81"/>
        <v>0</v>
      </c>
      <c r="BG61" s="10">
        <f>V61+AW61</f>
        <v>2106</v>
      </c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</row>
    <row r="62" spans="1:140" s="32" customFormat="1" x14ac:dyDescent="0.25">
      <c r="A62" s="2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</row>
    <row r="63" spans="1:140" s="32" customFormat="1" x14ac:dyDescent="0.25">
      <c r="A63" s="211"/>
      <c r="B63" s="213" t="s">
        <v>262</v>
      </c>
      <c r="C63" s="2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</row>
    <row r="64" spans="1:140" s="32" customFormat="1" x14ac:dyDescent="0.25">
      <c r="A64" s="2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</row>
    <row r="65" spans="1:140" s="1" customFormat="1" x14ac:dyDescent="0.25">
      <c r="A65" s="211"/>
      <c r="B65" s="48"/>
      <c r="C65" s="14" t="s">
        <v>78</v>
      </c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</row>
    <row r="66" spans="1:140" ht="15" customHeight="1" x14ac:dyDescent="0.25">
      <c r="A66" s="211"/>
      <c r="B66" s="13"/>
      <c r="C66" s="14" t="s">
        <v>79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37"/>
      <c r="AJ66" s="37"/>
      <c r="AK66" s="37"/>
      <c r="AL66" s="37"/>
      <c r="AM66" s="37"/>
      <c r="AN66" s="37"/>
      <c r="AO66" s="37"/>
      <c r="AP66" s="37"/>
      <c r="AT66" s="1"/>
      <c r="AU66" s="1"/>
      <c r="AV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140" x14ac:dyDescent="0.25">
      <c r="A67" s="2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37"/>
      <c r="AJ67" s="37"/>
      <c r="AK67" s="37"/>
      <c r="AL67" s="37"/>
      <c r="AM67" s="37"/>
      <c r="AN67" s="37"/>
      <c r="AO67" s="37"/>
      <c r="AP67" s="37"/>
      <c r="AT67" s="1"/>
      <c r="AU67" s="1"/>
      <c r="AV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140" x14ac:dyDescent="0.25">
      <c r="A68" s="2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37"/>
      <c r="AJ68" s="37"/>
      <c r="AK68" s="37"/>
      <c r="AL68" s="37"/>
      <c r="AM68" s="37"/>
      <c r="AN68" s="37"/>
      <c r="AO68" s="37"/>
      <c r="AP68" s="37"/>
      <c r="AT68" s="1"/>
      <c r="AU68" s="1"/>
      <c r="AV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140" x14ac:dyDescent="0.25">
      <c r="A69" s="2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37"/>
      <c r="AJ69" s="37"/>
      <c r="AK69" s="37"/>
      <c r="AL69" s="37"/>
      <c r="AM69" s="37"/>
      <c r="AN69" s="37"/>
      <c r="AO69" s="37"/>
      <c r="AP69" s="37"/>
      <c r="AT69" s="1"/>
      <c r="AU69" s="1"/>
      <c r="AV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140" x14ac:dyDescent="0.25">
      <c r="S70" s="1"/>
      <c r="V70"/>
      <c r="AN70" s="37"/>
      <c r="AO70" s="37"/>
      <c r="AP70" s="37"/>
      <c r="AS70"/>
      <c r="AT70" s="1"/>
      <c r="AU70"/>
      <c r="AW70"/>
    </row>
    <row r="71" spans="1:140" x14ac:dyDescent="0.25">
      <c r="S71" s="1"/>
      <c r="V71"/>
      <c r="AN71" s="37"/>
      <c r="AO71" s="37"/>
      <c r="AP71" s="37"/>
      <c r="AS71"/>
      <c r="AT71" s="1"/>
      <c r="AU71"/>
      <c r="AW71"/>
    </row>
  </sheetData>
  <mergeCells count="90">
    <mergeCell ref="B17:B18"/>
    <mergeCell ref="C17:C18"/>
    <mergeCell ref="C27:C28"/>
    <mergeCell ref="B29:B30"/>
    <mergeCell ref="A1:G1"/>
    <mergeCell ref="D3:D8"/>
    <mergeCell ref="E3:H3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B11:B12"/>
    <mergeCell ref="C11:C12"/>
    <mergeCell ref="B13:B14"/>
    <mergeCell ref="C13:C14"/>
    <mergeCell ref="B15:B16"/>
    <mergeCell ref="C15:C16"/>
    <mergeCell ref="A3:A8"/>
    <mergeCell ref="B3:B8"/>
    <mergeCell ref="C3:C8"/>
    <mergeCell ref="B9:B10"/>
    <mergeCell ref="C9:C10"/>
    <mergeCell ref="I3:I4"/>
    <mergeCell ref="J3:L3"/>
    <mergeCell ref="M3:M4"/>
    <mergeCell ref="N3:Q3"/>
    <mergeCell ref="R3:U3"/>
    <mergeCell ref="AS3:AV3"/>
    <mergeCell ref="V3:V4"/>
    <mergeCell ref="W3:W4"/>
    <mergeCell ref="X3:Z3"/>
    <mergeCell ref="AA3:AA4"/>
    <mergeCell ref="AB3:AD3"/>
    <mergeCell ref="AE3:AE4"/>
    <mergeCell ref="AF3:AI3"/>
    <mergeCell ref="BG3:BG8"/>
    <mergeCell ref="E5:Q5"/>
    <mergeCell ref="R5:AR5"/>
    <mergeCell ref="AS5:BF5"/>
    <mergeCell ref="E7:Q7"/>
    <mergeCell ref="S7:AR7"/>
    <mergeCell ref="AS7:BF7"/>
    <mergeCell ref="AW3:AW4"/>
    <mergeCell ref="AX3:AX4"/>
    <mergeCell ref="AY3:BA3"/>
    <mergeCell ref="BB3:BB4"/>
    <mergeCell ref="BC3:BF3"/>
    <mergeCell ref="AJ3:AJ4"/>
    <mergeCell ref="AK3:AM3"/>
    <mergeCell ref="AN3:AN4"/>
    <mergeCell ref="AO3:AR3"/>
    <mergeCell ref="C29:C30"/>
    <mergeCell ref="B31:B32"/>
    <mergeCell ref="C31:C32"/>
    <mergeCell ref="B33:B34"/>
    <mergeCell ref="C33:C34"/>
    <mergeCell ref="C49:C50"/>
    <mergeCell ref="B45:B46"/>
    <mergeCell ref="C45:C46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63:C63"/>
    <mergeCell ref="A9:A61"/>
    <mergeCell ref="B51:B52"/>
    <mergeCell ref="C51:C52"/>
    <mergeCell ref="B59:D59"/>
    <mergeCell ref="B60:D60"/>
    <mergeCell ref="B61:D61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topLeftCell="A39" zoomScale="90" zoomScaleNormal="90" workbookViewId="0">
      <selection activeCell="W75" sqref="W75"/>
    </sheetView>
  </sheetViews>
  <sheetFormatPr defaultRowHeight="15" x14ac:dyDescent="0.25"/>
  <cols>
    <col min="1" max="1" width="5.28515625" customWidth="1"/>
    <col min="3" max="3" width="32.28515625" customWidth="1"/>
    <col min="5" max="5" width="5.7109375" customWidth="1"/>
    <col min="6" max="6" width="4.140625" customWidth="1"/>
    <col min="7" max="7" width="4.7109375" customWidth="1"/>
    <col min="8" max="8" width="4.28515625" customWidth="1"/>
    <col min="9" max="9" width="5.28515625" customWidth="1"/>
    <col min="10" max="10" width="4.5703125" customWidth="1"/>
    <col min="11" max="11" width="5" customWidth="1"/>
    <col min="12" max="12" width="5.5703125" customWidth="1"/>
    <col min="13" max="13" width="5.7109375" customWidth="1"/>
    <col min="14" max="14" width="5.140625" customWidth="1"/>
    <col min="15" max="15" width="5.85546875" customWidth="1"/>
    <col min="16" max="18" width="5.140625" customWidth="1"/>
    <col min="19" max="19" width="5.28515625" customWidth="1"/>
    <col min="20" max="20" width="5.42578125" customWidth="1"/>
    <col min="21" max="22" width="5.85546875" customWidth="1"/>
    <col min="23" max="23" width="5.5703125" customWidth="1"/>
    <col min="24" max="24" width="5.140625" customWidth="1"/>
    <col min="25" max="25" width="5.42578125" customWidth="1"/>
    <col min="26" max="26" width="5.5703125" customWidth="1"/>
    <col min="27" max="27" width="5.28515625" customWidth="1"/>
    <col min="28" max="28" width="4.85546875" customWidth="1"/>
    <col min="29" max="29" width="5.140625" customWidth="1"/>
    <col min="30" max="31" width="5.7109375" customWidth="1"/>
    <col min="32" max="32" width="6.28515625" customWidth="1"/>
    <col min="33" max="33" width="5.28515625" customWidth="1"/>
    <col min="34" max="34" width="6.5703125" customWidth="1"/>
    <col min="35" max="36" width="5.5703125" customWidth="1"/>
    <col min="37" max="37" width="6.140625" customWidth="1"/>
    <col min="38" max="38" width="6.42578125" customWidth="1"/>
    <col min="39" max="39" width="5.85546875" customWidth="1"/>
    <col min="40" max="41" width="5.7109375" customWidth="1"/>
    <col min="42" max="42" width="6.42578125" customWidth="1"/>
    <col min="43" max="43" width="6.7109375" customWidth="1"/>
    <col min="44" max="44" width="7" customWidth="1"/>
    <col min="45" max="45" width="5.42578125" customWidth="1"/>
    <col min="46" max="46" width="6" customWidth="1"/>
    <col min="47" max="47" width="6.5703125" customWidth="1"/>
    <col min="48" max="48" width="6.42578125" customWidth="1"/>
    <col min="49" max="49" width="7.28515625" customWidth="1"/>
    <col min="50" max="50" width="6.5703125" customWidth="1"/>
    <col min="51" max="51" width="6" customWidth="1"/>
    <col min="52" max="52" width="5.85546875" customWidth="1"/>
    <col min="53" max="53" width="6.5703125" customWidth="1"/>
    <col min="54" max="54" width="6.28515625" customWidth="1"/>
    <col min="55" max="55" width="6.140625" customWidth="1"/>
    <col min="56" max="56" width="5.7109375" customWidth="1"/>
    <col min="57" max="57" width="6.5703125" customWidth="1"/>
    <col min="58" max="58" width="5.5703125" customWidth="1"/>
  </cols>
  <sheetData>
    <row r="1" spans="1:59" x14ac:dyDescent="0.25">
      <c r="B1" s="240" t="s">
        <v>0</v>
      </c>
      <c r="C1" s="240"/>
      <c r="D1" s="240"/>
      <c r="E1" s="240"/>
      <c r="F1" s="240"/>
      <c r="G1" s="240"/>
      <c r="H1" s="240"/>
    </row>
    <row r="2" spans="1:59" x14ac:dyDescent="0.25">
      <c r="A2" s="215" t="s">
        <v>1</v>
      </c>
      <c r="B2" s="215" t="s">
        <v>2</v>
      </c>
      <c r="C2" s="239" t="s">
        <v>3</v>
      </c>
      <c r="D2" s="241" t="s">
        <v>4</v>
      </c>
      <c r="E2" s="233" t="s">
        <v>5</v>
      </c>
      <c r="F2" s="233"/>
      <c r="G2" s="233"/>
      <c r="H2" s="233"/>
      <c r="I2" s="215" t="s">
        <v>124</v>
      </c>
      <c r="J2" s="233" t="s">
        <v>6</v>
      </c>
      <c r="K2" s="233"/>
      <c r="L2" s="233"/>
      <c r="M2" s="215" t="s">
        <v>7</v>
      </c>
      <c r="N2" s="233" t="s">
        <v>8</v>
      </c>
      <c r="O2" s="233"/>
      <c r="P2" s="233"/>
      <c r="Q2" s="233"/>
      <c r="R2" s="233" t="s">
        <v>9</v>
      </c>
      <c r="S2" s="233"/>
      <c r="T2" s="233"/>
      <c r="U2" s="233"/>
      <c r="V2" s="245" t="s">
        <v>147</v>
      </c>
      <c r="W2" s="215" t="s">
        <v>132</v>
      </c>
      <c r="X2" s="233" t="s">
        <v>10</v>
      </c>
      <c r="Y2" s="233"/>
      <c r="Z2" s="233"/>
      <c r="AA2" s="215" t="s">
        <v>125</v>
      </c>
      <c r="AB2" s="233" t="s">
        <v>11</v>
      </c>
      <c r="AC2" s="233"/>
      <c r="AD2" s="233"/>
      <c r="AE2" s="215" t="s">
        <v>126</v>
      </c>
      <c r="AF2" s="233" t="s">
        <v>12</v>
      </c>
      <c r="AG2" s="233"/>
      <c r="AH2" s="233"/>
      <c r="AI2" s="233"/>
      <c r="AJ2" s="244" t="s">
        <v>13</v>
      </c>
      <c r="AK2" s="249" t="s">
        <v>14</v>
      </c>
      <c r="AL2" s="249"/>
      <c r="AM2" s="249"/>
      <c r="AN2" s="244" t="s">
        <v>15</v>
      </c>
      <c r="AO2" s="250" t="s">
        <v>16</v>
      </c>
      <c r="AP2" s="247"/>
      <c r="AQ2" s="247"/>
      <c r="AR2" s="248"/>
      <c r="AS2" s="250" t="s">
        <v>17</v>
      </c>
      <c r="AT2" s="247"/>
      <c r="AU2" s="247"/>
      <c r="AV2" s="248"/>
      <c r="AW2" s="245" t="s">
        <v>148</v>
      </c>
      <c r="AX2" s="215" t="s">
        <v>18</v>
      </c>
      <c r="AY2" s="233" t="s">
        <v>19</v>
      </c>
      <c r="AZ2" s="233"/>
      <c r="BA2" s="233"/>
      <c r="BB2" s="235" t="s">
        <v>20</v>
      </c>
      <c r="BC2" s="233" t="s">
        <v>21</v>
      </c>
      <c r="BD2" s="233"/>
      <c r="BE2" s="233"/>
      <c r="BF2" s="233"/>
      <c r="BG2" s="232" t="s">
        <v>22</v>
      </c>
    </row>
    <row r="3" spans="1:59" ht="84" customHeight="1" x14ac:dyDescent="0.25">
      <c r="A3" s="215"/>
      <c r="B3" s="215"/>
      <c r="C3" s="239"/>
      <c r="D3" s="241"/>
      <c r="E3" s="5" t="s">
        <v>32</v>
      </c>
      <c r="F3" s="5" t="s">
        <v>33</v>
      </c>
      <c r="G3" s="5" t="s">
        <v>23</v>
      </c>
      <c r="H3" s="5" t="s">
        <v>24</v>
      </c>
      <c r="I3" s="215"/>
      <c r="J3" s="5" t="s">
        <v>25</v>
      </c>
      <c r="K3" s="5" t="s">
        <v>26</v>
      </c>
      <c r="L3" s="5" t="s">
        <v>27</v>
      </c>
      <c r="M3" s="215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46"/>
      <c r="W3" s="215"/>
      <c r="X3" s="5" t="s">
        <v>34</v>
      </c>
      <c r="Y3" s="5" t="s">
        <v>35</v>
      </c>
      <c r="Z3" s="5" t="s">
        <v>36</v>
      </c>
      <c r="AA3" s="215"/>
      <c r="AB3" s="5" t="s">
        <v>37</v>
      </c>
      <c r="AC3" s="5" t="s">
        <v>38</v>
      </c>
      <c r="AD3" s="5" t="s">
        <v>39</v>
      </c>
      <c r="AE3" s="215"/>
      <c r="AF3" s="5" t="s">
        <v>37</v>
      </c>
      <c r="AG3" s="5" t="s">
        <v>38</v>
      </c>
      <c r="AH3" s="5" t="s">
        <v>39</v>
      </c>
      <c r="AI3" s="80" t="s">
        <v>40</v>
      </c>
      <c r="AJ3" s="244"/>
      <c r="AK3" s="80" t="s">
        <v>25</v>
      </c>
      <c r="AL3" s="80" t="s">
        <v>26</v>
      </c>
      <c r="AM3" s="80" t="s">
        <v>27</v>
      </c>
      <c r="AN3" s="244"/>
      <c r="AO3" s="80" t="s">
        <v>41</v>
      </c>
      <c r="AP3" s="80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46"/>
      <c r="AX3" s="215"/>
      <c r="AY3" s="5" t="s">
        <v>25</v>
      </c>
      <c r="AZ3" s="5" t="s">
        <v>26</v>
      </c>
      <c r="BA3" s="5" t="s">
        <v>27</v>
      </c>
      <c r="BB3" s="215"/>
      <c r="BC3" s="5" t="s">
        <v>28</v>
      </c>
      <c r="BD3" s="5" t="s">
        <v>29</v>
      </c>
      <c r="BE3" s="5" t="s">
        <v>30</v>
      </c>
      <c r="BF3" s="5" t="s">
        <v>31</v>
      </c>
      <c r="BG3" s="232"/>
    </row>
    <row r="4" spans="1:59" ht="18" customHeight="1" x14ac:dyDescent="0.25">
      <c r="A4" s="215"/>
      <c r="B4" s="215"/>
      <c r="C4" s="239"/>
      <c r="D4" s="241"/>
      <c r="E4" s="233" t="s">
        <v>45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 t="s">
        <v>46</v>
      </c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 t="s">
        <v>46</v>
      </c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2"/>
    </row>
    <row r="5" spans="1:59" x14ac:dyDescent="0.25">
      <c r="A5" s="215"/>
      <c r="B5" s="215"/>
      <c r="C5" s="239"/>
      <c r="D5" s="241"/>
      <c r="E5" s="71">
        <v>1</v>
      </c>
      <c r="F5" s="71">
        <v>2</v>
      </c>
      <c r="G5" s="71">
        <v>3</v>
      </c>
      <c r="H5" s="71">
        <v>4</v>
      </c>
      <c r="I5" s="71">
        <v>5</v>
      </c>
      <c r="J5" s="71">
        <v>6</v>
      </c>
      <c r="K5" s="71">
        <v>7</v>
      </c>
      <c r="L5" s="71">
        <v>8</v>
      </c>
      <c r="M5" s="71">
        <v>9</v>
      </c>
      <c r="N5" s="71">
        <v>10</v>
      </c>
      <c r="O5" s="71">
        <v>11</v>
      </c>
      <c r="P5" s="71">
        <v>12</v>
      </c>
      <c r="Q5" s="71">
        <v>13</v>
      </c>
      <c r="R5" s="71">
        <v>14</v>
      </c>
      <c r="S5" s="71">
        <v>15</v>
      </c>
      <c r="T5" s="71">
        <v>16</v>
      </c>
      <c r="U5" s="71">
        <v>17</v>
      </c>
      <c r="V5" s="6"/>
      <c r="W5" s="71"/>
      <c r="X5" s="71"/>
      <c r="Y5" s="71">
        <v>1</v>
      </c>
      <c r="Z5" s="71">
        <v>2</v>
      </c>
      <c r="AA5" s="71">
        <v>3</v>
      </c>
      <c r="AB5" s="71">
        <v>4</v>
      </c>
      <c r="AC5" s="71">
        <v>5</v>
      </c>
      <c r="AD5" s="71">
        <v>6</v>
      </c>
      <c r="AE5" s="71">
        <v>7</v>
      </c>
      <c r="AF5" s="71">
        <v>8</v>
      </c>
      <c r="AG5" s="71">
        <v>9</v>
      </c>
      <c r="AH5" s="71">
        <v>10</v>
      </c>
      <c r="AI5" s="71">
        <v>11</v>
      </c>
      <c r="AJ5" s="71">
        <v>12</v>
      </c>
      <c r="AK5" s="71">
        <v>13</v>
      </c>
      <c r="AL5" s="71">
        <v>14</v>
      </c>
      <c r="AM5" s="71">
        <v>15</v>
      </c>
      <c r="AN5" s="71">
        <v>16</v>
      </c>
      <c r="AO5" s="71">
        <v>17</v>
      </c>
      <c r="AP5" s="71">
        <v>18</v>
      </c>
      <c r="AQ5" s="71">
        <v>19</v>
      </c>
      <c r="AR5" s="71">
        <v>20</v>
      </c>
      <c r="AS5" s="71">
        <v>21</v>
      </c>
      <c r="AT5" s="71">
        <v>22</v>
      </c>
      <c r="AU5" s="71">
        <v>23</v>
      </c>
      <c r="AV5" s="71">
        <v>24</v>
      </c>
      <c r="AW5" s="6"/>
      <c r="AX5" s="71">
        <v>25</v>
      </c>
      <c r="AY5" s="71">
        <v>26</v>
      </c>
      <c r="AZ5" s="71">
        <v>27</v>
      </c>
      <c r="BA5" s="71">
        <v>28</v>
      </c>
      <c r="BB5" s="71">
        <v>29</v>
      </c>
      <c r="BC5" s="71">
        <v>30</v>
      </c>
      <c r="BD5" s="71">
        <v>31</v>
      </c>
      <c r="BE5" s="71">
        <v>32</v>
      </c>
      <c r="BF5" s="71">
        <v>33</v>
      </c>
      <c r="BG5" s="232"/>
    </row>
    <row r="6" spans="1:59" x14ac:dyDescent="0.25">
      <c r="A6" s="215"/>
      <c r="B6" s="215"/>
      <c r="C6" s="239"/>
      <c r="D6" s="241"/>
      <c r="E6" s="233" t="s">
        <v>47</v>
      </c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75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 t="s">
        <v>47</v>
      </c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8"/>
      <c r="BG6" s="232"/>
    </row>
    <row r="7" spans="1:59" x14ac:dyDescent="0.25">
      <c r="A7" s="215"/>
      <c r="B7" s="215"/>
      <c r="C7" s="239"/>
      <c r="D7" s="241"/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  <c r="S7" s="71">
        <v>15</v>
      </c>
      <c r="T7" s="71">
        <v>16</v>
      </c>
      <c r="U7" s="71">
        <v>17</v>
      </c>
      <c r="V7" s="6"/>
      <c r="W7" s="71">
        <v>18</v>
      </c>
      <c r="X7" s="71">
        <v>19</v>
      </c>
      <c r="Y7" s="71">
        <v>20</v>
      </c>
      <c r="Z7" s="71">
        <v>21</v>
      </c>
      <c r="AA7" s="71">
        <v>22</v>
      </c>
      <c r="AB7" s="71">
        <v>23</v>
      </c>
      <c r="AC7" s="71">
        <v>24</v>
      </c>
      <c r="AD7" s="71">
        <v>25</v>
      </c>
      <c r="AE7" s="71">
        <v>26</v>
      </c>
      <c r="AF7" s="71">
        <v>27</v>
      </c>
      <c r="AG7" s="71">
        <v>28</v>
      </c>
      <c r="AH7" s="71">
        <v>29</v>
      </c>
      <c r="AI7" s="71">
        <v>30</v>
      </c>
      <c r="AJ7" s="71">
        <v>31</v>
      </c>
      <c r="AK7" s="71">
        <v>32</v>
      </c>
      <c r="AL7" s="71">
        <v>33</v>
      </c>
      <c r="AM7" s="71">
        <v>34</v>
      </c>
      <c r="AN7" s="71">
        <v>35</v>
      </c>
      <c r="AO7" s="71">
        <v>36</v>
      </c>
      <c r="AP7" s="71">
        <v>37</v>
      </c>
      <c r="AQ7" s="71">
        <v>38</v>
      </c>
      <c r="AR7" s="71">
        <v>39</v>
      </c>
      <c r="AS7" s="71">
        <v>40</v>
      </c>
      <c r="AT7" s="71">
        <v>41</v>
      </c>
      <c r="AU7" s="71">
        <v>42</v>
      </c>
      <c r="AV7" s="71">
        <v>43</v>
      </c>
      <c r="AW7" s="71">
        <v>44</v>
      </c>
      <c r="AX7" s="71">
        <v>45</v>
      </c>
      <c r="AY7" s="71">
        <v>46</v>
      </c>
      <c r="AZ7" s="71">
        <v>47</v>
      </c>
      <c r="BA7" s="71">
        <v>48</v>
      </c>
      <c r="BB7" s="71">
        <v>49</v>
      </c>
      <c r="BC7" s="71">
        <v>50</v>
      </c>
      <c r="BD7" s="71">
        <v>51</v>
      </c>
      <c r="BE7" s="71">
        <v>52</v>
      </c>
      <c r="BF7" s="71">
        <v>53</v>
      </c>
      <c r="BG7" s="232"/>
    </row>
    <row r="8" spans="1:59" ht="15" customHeight="1" x14ac:dyDescent="0.25">
      <c r="A8" s="242" t="s">
        <v>149</v>
      </c>
      <c r="B8" s="221" t="s">
        <v>49</v>
      </c>
      <c r="C8" s="253" t="s">
        <v>81</v>
      </c>
      <c r="D8" s="74" t="s">
        <v>50</v>
      </c>
      <c r="E8" s="74">
        <f>E10</f>
        <v>5</v>
      </c>
      <c r="F8" s="74">
        <f t="shared" ref="F8:V8" si="0">F10</f>
        <v>5</v>
      </c>
      <c r="G8" s="74">
        <f t="shared" si="0"/>
        <v>5</v>
      </c>
      <c r="H8" s="74">
        <f t="shared" si="0"/>
        <v>5</v>
      </c>
      <c r="I8" s="74">
        <f t="shared" si="0"/>
        <v>5</v>
      </c>
      <c r="J8" s="74">
        <f t="shared" si="0"/>
        <v>5</v>
      </c>
      <c r="K8" s="74">
        <f t="shared" si="0"/>
        <v>5</v>
      </c>
      <c r="L8" s="74">
        <f t="shared" si="0"/>
        <v>5</v>
      </c>
      <c r="M8" s="74">
        <f t="shared" si="0"/>
        <v>4</v>
      </c>
      <c r="N8" s="74">
        <f t="shared" si="0"/>
        <v>4</v>
      </c>
      <c r="O8" s="74">
        <f t="shared" si="0"/>
        <v>4</v>
      </c>
      <c r="P8" s="74">
        <f t="shared" si="0"/>
        <v>4</v>
      </c>
      <c r="Q8" s="74">
        <f t="shared" si="0"/>
        <v>4</v>
      </c>
      <c r="R8" s="74">
        <f t="shared" si="0"/>
        <v>4</v>
      </c>
      <c r="S8" s="74">
        <f t="shared" si="0"/>
        <v>4</v>
      </c>
      <c r="T8" s="74">
        <f t="shared" si="0"/>
        <v>4</v>
      </c>
      <c r="U8" s="74">
        <f t="shared" si="0"/>
        <v>0</v>
      </c>
      <c r="V8" s="74">
        <f t="shared" si="0"/>
        <v>72</v>
      </c>
      <c r="W8" s="74">
        <f>W10</f>
        <v>0</v>
      </c>
      <c r="X8" s="74">
        <f t="shared" ref="X8:BF8" si="1">X10</f>
        <v>0</v>
      </c>
      <c r="Y8" s="74">
        <f t="shared" si="1"/>
        <v>0</v>
      </c>
      <c r="Z8" s="74">
        <f t="shared" si="1"/>
        <v>0</v>
      </c>
      <c r="AA8" s="74">
        <f t="shared" si="1"/>
        <v>0</v>
      </c>
      <c r="AB8" s="74">
        <f t="shared" si="1"/>
        <v>0</v>
      </c>
      <c r="AC8" s="74">
        <f t="shared" si="1"/>
        <v>0</v>
      </c>
      <c r="AD8" s="74">
        <f t="shared" si="1"/>
        <v>0</v>
      </c>
      <c r="AE8" s="74">
        <f t="shared" si="1"/>
        <v>0</v>
      </c>
      <c r="AF8" s="74">
        <f t="shared" si="1"/>
        <v>0</v>
      </c>
      <c r="AG8" s="74">
        <f t="shared" si="1"/>
        <v>0</v>
      </c>
      <c r="AH8" s="74">
        <f t="shared" si="1"/>
        <v>0</v>
      </c>
      <c r="AI8" s="74">
        <f t="shared" si="1"/>
        <v>0</v>
      </c>
      <c r="AJ8" s="74">
        <f t="shared" si="1"/>
        <v>0</v>
      </c>
      <c r="AK8" s="74">
        <f t="shared" si="1"/>
        <v>0</v>
      </c>
      <c r="AL8" s="74">
        <f t="shared" si="1"/>
        <v>0</v>
      </c>
      <c r="AM8" s="74">
        <f t="shared" si="1"/>
        <v>0</v>
      </c>
      <c r="AN8" s="74">
        <f t="shared" si="1"/>
        <v>0</v>
      </c>
      <c r="AO8" s="74">
        <f t="shared" si="1"/>
        <v>0</v>
      </c>
      <c r="AP8" s="74">
        <f t="shared" si="1"/>
        <v>0</v>
      </c>
      <c r="AQ8" s="74">
        <f t="shared" si="1"/>
        <v>0</v>
      </c>
      <c r="AR8" s="74">
        <f t="shared" si="1"/>
        <v>0</v>
      </c>
      <c r="AS8" s="74">
        <f t="shared" si="1"/>
        <v>0</v>
      </c>
      <c r="AT8" s="74">
        <f t="shared" si="1"/>
        <v>0</v>
      </c>
      <c r="AU8" s="74">
        <f t="shared" si="1"/>
        <v>0</v>
      </c>
      <c r="AV8" s="74">
        <f t="shared" si="1"/>
        <v>0</v>
      </c>
      <c r="AW8" s="74">
        <f t="shared" si="1"/>
        <v>0</v>
      </c>
      <c r="AX8" s="74">
        <f t="shared" si="1"/>
        <v>0</v>
      </c>
      <c r="AY8" s="74">
        <f t="shared" si="1"/>
        <v>0</v>
      </c>
      <c r="AZ8" s="74">
        <f t="shared" si="1"/>
        <v>0</v>
      </c>
      <c r="BA8" s="74">
        <f t="shared" si="1"/>
        <v>0</v>
      </c>
      <c r="BB8" s="74">
        <f t="shared" si="1"/>
        <v>0</v>
      </c>
      <c r="BC8" s="74">
        <f t="shared" si="1"/>
        <v>0</v>
      </c>
      <c r="BD8" s="74">
        <f t="shared" si="1"/>
        <v>0</v>
      </c>
      <c r="BE8" s="74">
        <f t="shared" si="1"/>
        <v>0</v>
      </c>
      <c r="BF8" s="74">
        <f t="shared" si="1"/>
        <v>0</v>
      </c>
      <c r="BG8" s="6">
        <f>V8+AX8</f>
        <v>72</v>
      </c>
    </row>
    <row r="9" spans="1:59" x14ac:dyDescent="0.25">
      <c r="A9" s="243"/>
      <c r="B9" s="221"/>
      <c r="C9" s="254"/>
      <c r="D9" s="74" t="s">
        <v>51</v>
      </c>
      <c r="E9" s="21">
        <f>E11</f>
        <v>2.5</v>
      </c>
      <c r="F9" s="21">
        <f t="shared" ref="F9:V9" si="2">F11</f>
        <v>2.5</v>
      </c>
      <c r="G9" s="21">
        <f t="shared" si="2"/>
        <v>2.5</v>
      </c>
      <c r="H9" s="21">
        <f t="shared" si="2"/>
        <v>2.5</v>
      </c>
      <c r="I9" s="21">
        <f t="shared" si="2"/>
        <v>2.5</v>
      </c>
      <c r="J9" s="21">
        <f t="shared" si="2"/>
        <v>2.5</v>
      </c>
      <c r="K9" s="21">
        <f t="shared" si="2"/>
        <v>2.5</v>
      </c>
      <c r="L9" s="21">
        <f t="shared" si="2"/>
        <v>2.5</v>
      </c>
      <c r="M9" s="21">
        <f t="shared" si="2"/>
        <v>2</v>
      </c>
      <c r="N9" s="21">
        <f t="shared" si="2"/>
        <v>2</v>
      </c>
      <c r="O9" s="21">
        <f t="shared" si="2"/>
        <v>2</v>
      </c>
      <c r="P9" s="21">
        <f t="shared" si="2"/>
        <v>2</v>
      </c>
      <c r="Q9" s="21">
        <f t="shared" si="2"/>
        <v>2</v>
      </c>
      <c r="R9" s="21">
        <f t="shared" si="2"/>
        <v>2</v>
      </c>
      <c r="S9" s="21">
        <f t="shared" si="2"/>
        <v>2</v>
      </c>
      <c r="T9" s="21">
        <f t="shared" si="2"/>
        <v>2</v>
      </c>
      <c r="U9" s="21">
        <f t="shared" si="2"/>
        <v>0</v>
      </c>
      <c r="V9" s="21">
        <f t="shared" si="2"/>
        <v>36</v>
      </c>
      <c r="W9" s="21">
        <f>W11</f>
        <v>0</v>
      </c>
      <c r="X9" s="21">
        <f t="shared" ref="X9:BF9" si="3">X11</f>
        <v>0</v>
      </c>
      <c r="Y9" s="21">
        <f t="shared" si="3"/>
        <v>0</v>
      </c>
      <c r="Z9" s="21">
        <f t="shared" si="3"/>
        <v>0</v>
      </c>
      <c r="AA9" s="21">
        <f t="shared" si="3"/>
        <v>0</v>
      </c>
      <c r="AB9" s="21">
        <f t="shared" si="3"/>
        <v>0</v>
      </c>
      <c r="AC9" s="21">
        <f t="shared" si="3"/>
        <v>0</v>
      </c>
      <c r="AD9" s="21">
        <f t="shared" si="3"/>
        <v>0</v>
      </c>
      <c r="AE9" s="21">
        <f t="shared" si="3"/>
        <v>0</v>
      </c>
      <c r="AF9" s="21">
        <f t="shared" si="3"/>
        <v>0</v>
      </c>
      <c r="AG9" s="21">
        <f t="shared" si="3"/>
        <v>0</v>
      </c>
      <c r="AH9" s="21">
        <f t="shared" si="3"/>
        <v>0</v>
      </c>
      <c r="AI9" s="21">
        <f t="shared" si="3"/>
        <v>0</v>
      </c>
      <c r="AJ9" s="21">
        <f t="shared" si="3"/>
        <v>0</v>
      </c>
      <c r="AK9" s="21">
        <f t="shared" si="3"/>
        <v>0</v>
      </c>
      <c r="AL9" s="21">
        <f t="shared" si="3"/>
        <v>0</v>
      </c>
      <c r="AM9" s="21">
        <f t="shared" si="3"/>
        <v>0</v>
      </c>
      <c r="AN9" s="21">
        <f t="shared" si="3"/>
        <v>0</v>
      </c>
      <c r="AO9" s="21">
        <f t="shared" si="3"/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  <c r="AS9" s="21">
        <f t="shared" si="3"/>
        <v>0</v>
      </c>
      <c r="AT9" s="21">
        <f t="shared" si="3"/>
        <v>0</v>
      </c>
      <c r="AU9" s="21">
        <f t="shared" si="3"/>
        <v>0</v>
      </c>
      <c r="AV9" s="21">
        <f t="shared" si="3"/>
        <v>0</v>
      </c>
      <c r="AW9" s="21">
        <f t="shared" si="3"/>
        <v>0</v>
      </c>
      <c r="AX9" s="21">
        <f t="shared" si="3"/>
        <v>0</v>
      </c>
      <c r="AY9" s="21">
        <f t="shared" si="3"/>
        <v>0</v>
      </c>
      <c r="AZ9" s="21">
        <f t="shared" si="3"/>
        <v>0</v>
      </c>
      <c r="BA9" s="21">
        <f t="shared" si="3"/>
        <v>0</v>
      </c>
      <c r="BB9" s="21">
        <f t="shared" si="3"/>
        <v>0</v>
      </c>
      <c r="BC9" s="21">
        <f t="shared" si="3"/>
        <v>0</v>
      </c>
      <c r="BD9" s="21">
        <f t="shared" si="3"/>
        <v>0</v>
      </c>
      <c r="BE9" s="21">
        <f t="shared" si="3"/>
        <v>0</v>
      </c>
      <c r="BF9" s="21">
        <f t="shared" si="3"/>
        <v>0</v>
      </c>
      <c r="BG9" s="6">
        <f t="shared" ref="BG9:BG55" si="4">V9+AX9</f>
        <v>36</v>
      </c>
    </row>
    <row r="10" spans="1:59" x14ac:dyDescent="0.25">
      <c r="A10" s="243"/>
      <c r="B10" s="255" t="s">
        <v>82</v>
      </c>
      <c r="C10" s="256" t="s">
        <v>83</v>
      </c>
      <c r="D10" s="11" t="s">
        <v>50</v>
      </c>
      <c r="E10" s="6">
        <f>E12</f>
        <v>5</v>
      </c>
      <c r="F10" s="6">
        <f t="shared" ref="F10:T10" si="5">F12</f>
        <v>5</v>
      </c>
      <c r="G10" s="6">
        <f t="shared" si="5"/>
        <v>5</v>
      </c>
      <c r="H10" s="6">
        <f t="shared" si="5"/>
        <v>5</v>
      </c>
      <c r="I10" s="6">
        <f t="shared" si="5"/>
        <v>5</v>
      </c>
      <c r="J10" s="6">
        <f t="shared" si="5"/>
        <v>5</v>
      </c>
      <c r="K10" s="6">
        <f t="shared" si="5"/>
        <v>5</v>
      </c>
      <c r="L10" s="6">
        <f t="shared" si="5"/>
        <v>5</v>
      </c>
      <c r="M10" s="6">
        <f t="shared" si="5"/>
        <v>4</v>
      </c>
      <c r="N10" s="6">
        <f t="shared" si="5"/>
        <v>4</v>
      </c>
      <c r="O10" s="6">
        <f t="shared" si="5"/>
        <v>4</v>
      </c>
      <c r="P10" s="6">
        <f t="shared" si="5"/>
        <v>4</v>
      </c>
      <c r="Q10" s="6">
        <f t="shared" si="5"/>
        <v>4</v>
      </c>
      <c r="R10" s="6">
        <f t="shared" si="5"/>
        <v>4</v>
      </c>
      <c r="S10" s="6">
        <f t="shared" si="5"/>
        <v>4</v>
      </c>
      <c r="T10" s="6">
        <f t="shared" si="5"/>
        <v>4</v>
      </c>
      <c r="U10" s="6">
        <f t="shared" ref="U10:V10" si="6">U12</f>
        <v>0</v>
      </c>
      <c r="V10" s="6">
        <f t="shared" si="6"/>
        <v>72</v>
      </c>
      <c r="W10" s="6">
        <f>W12</f>
        <v>0</v>
      </c>
      <c r="X10" s="6">
        <f t="shared" ref="X10:BG10" si="7">X12</f>
        <v>0</v>
      </c>
      <c r="Y10" s="6">
        <f t="shared" si="7"/>
        <v>0</v>
      </c>
      <c r="Z10" s="6">
        <f t="shared" si="7"/>
        <v>0</v>
      </c>
      <c r="AA10" s="6">
        <f t="shared" si="7"/>
        <v>0</v>
      </c>
      <c r="AB10" s="6">
        <f t="shared" si="7"/>
        <v>0</v>
      </c>
      <c r="AC10" s="6">
        <f t="shared" si="7"/>
        <v>0</v>
      </c>
      <c r="AD10" s="6">
        <f t="shared" si="7"/>
        <v>0</v>
      </c>
      <c r="AE10" s="6">
        <f t="shared" si="7"/>
        <v>0</v>
      </c>
      <c r="AF10" s="6">
        <f t="shared" si="7"/>
        <v>0</v>
      </c>
      <c r="AG10" s="6">
        <f t="shared" si="7"/>
        <v>0</v>
      </c>
      <c r="AH10" s="6">
        <f t="shared" si="7"/>
        <v>0</v>
      </c>
      <c r="AI10" s="6">
        <f t="shared" si="7"/>
        <v>0</v>
      </c>
      <c r="AJ10" s="6">
        <f t="shared" si="7"/>
        <v>0</v>
      </c>
      <c r="AK10" s="6">
        <f t="shared" si="7"/>
        <v>0</v>
      </c>
      <c r="AL10" s="6">
        <f t="shared" si="7"/>
        <v>0</v>
      </c>
      <c r="AM10" s="6">
        <f t="shared" si="7"/>
        <v>0</v>
      </c>
      <c r="AN10" s="6">
        <f t="shared" si="7"/>
        <v>0</v>
      </c>
      <c r="AO10" s="6">
        <f t="shared" si="7"/>
        <v>0</v>
      </c>
      <c r="AP10" s="6">
        <f t="shared" si="7"/>
        <v>0</v>
      </c>
      <c r="AQ10" s="6">
        <f t="shared" si="7"/>
        <v>0</v>
      </c>
      <c r="AR10" s="6">
        <f t="shared" si="7"/>
        <v>0</v>
      </c>
      <c r="AS10" s="6">
        <f>AS12</f>
        <v>0</v>
      </c>
      <c r="AT10" s="6">
        <f t="shared" si="7"/>
        <v>0</v>
      </c>
      <c r="AU10" s="6">
        <f t="shared" si="7"/>
        <v>0</v>
      </c>
      <c r="AV10" s="6">
        <f t="shared" si="7"/>
        <v>0</v>
      </c>
      <c r="AW10" s="6">
        <f t="shared" si="7"/>
        <v>0</v>
      </c>
      <c r="AX10" s="6">
        <f t="shared" si="7"/>
        <v>0</v>
      </c>
      <c r="AY10" s="6">
        <f t="shared" si="7"/>
        <v>0</v>
      </c>
      <c r="AZ10" s="6">
        <f t="shared" si="7"/>
        <v>0</v>
      </c>
      <c r="BA10" s="6">
        <f t="shared" si="7"/>
        <v>0</v>
      </c>
      <c r="BB10" s="6">
        <f t="shared" si="7"/>
        <v>0</v>
      </c>
      <c r="BC10" s="6">
        <f t="shared" si="7"/>
        <v>0</v>
      </c>
      <c r="BD10" s="6">
        <f t="shared" si="7"/>
        <v>0</v>
      </c>
      <c r="BE10" s="6">
        <f t="shared" si="7"/>
        <v>0</v>
      </c>
      <c r="BF10" s="6">
        <f t="shared" si="7"/>
        <v>0</v>
      </c>
      <c r="BG10" s="6">
        <f t="shared" si="7"/>
        <v>72</v>
      </c>
    </row>
    <row r="11" spans="1:59" x14ac:dyDescent="0.25">
      <c r="A11" s="243"/>
      <c r="B11" s="255"/>
      <c r="C11" s="256"/>
      <c r="D11" s="11" t="s">
        <v>51</v>
      </c>
      <c r="E11" s="11">
        <f>E13</f>
        <v>2.5</v>
      </c>
      <c r="F11" s="81">
        <f t="shared" ref="F11:T11" si="8">F13</f>
        <v>2.5</v>
      </c>
      <c r="G11" s="81">
        <f t="shared" si="8"/>
        <v>2.5</v>
      </c>
      <c r="H11" s="81">
        <f t="shared" si="8"/>
        <v>2.5</v>
      </c>
      <c r="I11" s="81">
        <f t="shared" si="8"/>
        <v>2.5</v>
      </c>
      <c r="J11" s="81">
        <f t="shared" si="8"/>
        <v>2.5</v>
      </c>
      <c r="K11" s="81">
        <f t="shared" si="8"/>
        <v>2.5</v>
      </c>
      <c r="L11" s="81">
        <f t="shared" si="8"/>
        <v>2.5</v>
      </c>
      <c r="M11" s="81">
        <f t="shared" si="8"/>
        <v>2</v>
      </c>
      <c r="N11" s="81">
        <f t="shared" si="8"/>
        <v>2</v>
      </c>
      <c r="O11" s="81">
        <f t="shared" si="8"/>
        <v>2</v>
      </c>
      <c r="P11" s="81">
        <f t="shared" si="8"/>
        <v>2</v>
      </c>
      <c r="Q11" s="81">
        <f t="shared" si="8"/>
        <v>2</v>
      </c>
      <c r="R11" s="81">
        <f t="shared" si="8"/>
        <v>2</v>
      </c>
      <c r="S11" s="81">
        <f t="shared" si="8"/>
        <v>2</v>
      </c>
      <c r="T11" s="81">
        <f t="shared" si="8"/>
        <v>2</v>
      </c>
      <c r="U11" s="11">
        <f t="shared" ref="U11:V11" si="9">U13</f>
        <v>0</v>
      </c>
      <c r="V11" s="11">
        <f t="shared" si="9"/>
        <v>36</v>
      </c>
      <c r="W11" s="11">
        <f>W13</f>
        <v>0</v>
      </c>
      <c r="X11" s="11">
        <f t="shared" ref="X11:BG11" si="10">X13</f>
        <v>0</v>
      </c>
      <c r="Y11" s="11">
        <f t="shared" si="10"/>
        <v>0</v>
      </c>
      <c r="Z11" s="11">
        <f t="shared" si="10"/>
        <v>0</v>
      </c>
      <c r="AA11" s="11">
        <f t="shared" si="10"/>
        <v>0</v>
      </c>
      <c r="AB11" s="11">
        <f t="shared" si="10"/>
        <v>0</v>
      </c>
      <c r="AC11" s="11">
        <f t="shared" si="10"/>
        <v>0</v>
      </c>
      <c r="AD11" s="11">
        <f t="shared" si="10"/>
        <v>0</v>
      </c>
      <c r="AE11" s="11">
        <f t="shared" si="10"/>
        <v>0</v>
      </c>
      <c r="AF11" s="11">
        <f t="shared" si="10"/>
        <v>0</v>
      </c>
      <c r="AG11" s="11">
        <f t="shared" si="10"/>
        <v>0</v>
      </c>
      <c r="AH11" s="11">
        <f t="shared" si="10"/>
        <v>0</v>
      </c>
      <c r="AI11" s="11">
        <f t="shared" si="10"/>
        <v>0</v>
      </c>
      <c r="AJ11" s="11">
        <f t="shared" si="10"/>
        <v>0</v>
      </c>
      <c r="AK11" s="11">
        <f t="shared" si="10"/>
        <v>0</v>
      </c>
      <c r="AL11" s="11">
        <f t="shared" si="10"/>
        <v>0</v>
      </c>
      <c r="AM11" s="11">
        <f t="shared" si="10"/>
        <v>0</v>
      </c>
      <c r="AN11" s="11">
        <f t="shared" si="10"/>
        <v>0</v>
      </c>
      <c r="AO11" s="11">
        <f t="shared" si="10"/>
        <v>0</v>
      </c>
      <c r="AP11" s="11">
        <f t="shared" si="10"/>
        <v>0</v>
      </c>
      <c r="AQ11" s="11">
        <f t="shared" si="10"/>
        <v>0</v>
      </c>
      <c r="AR11" s="11">
        <f t="shared" si="10"/>
        <v>0</v>
      </c>
      <c r="AS11" s="11">
        <f t="shared" si="10"/>
        <v>0</v>
      </c>
      <c r="AT11" s="11">
        <f t="shared" si="10"/>
        <v>0</v>
      </c>
      <c r="AU11" s="11">
        <f t="shared" si="10"/>
        <v>0</v>
      </c>
      <c r="AV11" s="11">
        <f t="shared" si="10"/>
        <v>0</v>
      </c>
      <c r="AW11" s="11">
        <f t="shared" si="10"/>
        <v>0</v>
      </c>
      <c r="AX11" s="11">
        <f t="shared" si="10"/>
        <v>0</v>
      </c>
      <c r="AY11" s="11">
        <f t="shared" si="10"/>
        <v>0</v>
      </c>
      <c r="AZ11" s="11">
        <f t="shared" si="10"/>
        <v>0</v>
      </c>
      <c r="BA11" s="11">
        <f t="shared" si="10"/>
        <v>0</v>
      </c>
      <c r="BB11" s="11">
        <f t="shared" si="10"/>
        <v>0</v>
      </c>
      <c r="BC11" s="11">
        <f t="shared" si="10"/>
        <v>0</v>
      </c>
      <c r="BD11" s="11">
        <f t="shared" si="10"/>
        <v>0</v>
      </c>
      <c r="BE11" s="11">
        <f t="shared" si="10"/>
        <v>0</v>
      </c>
      <c r="BF11" s="11">
        <f t="shared" si="10"/>
        <v>0</v>
      </c>
      <c r="BG11" s="11">
        <f t="shared" si="10"/>
        <v>36</v>
      </c>
    </row>
    <row r="12" spans="1:59" x14ac:dyDescent="0.25">
      <c r="A12" s="243"/>
      <c r="B12" s="225" t="s">
        <v>115</v>
      </c>
      <c r="C12" s="228" t="s">
        <v>185</v>
      </c>
      <c r="D12" s="28" t="s">
        <v>50</v>
      </c>
      <c r="E12" s="28">
        <v>5</v>
      </c>
      <c r="F12" s="28">
        <v>5</v>
      </c>
      <c r="G12" s="28">
        <v>5</v>
      </c>
      <c r="H12" s="28">
        <v>5</v>
      </c>
      <c r="I12" s="28">
        <v>5</v>
      </c>
      <c r="J12" s="28">
        <v>5</v>
      </c>
      <c r="K12" s="28">
        <v>5</v>
      </c>
      <c r="L12" s="83">
        <v>5</v>
      </c>
      <c r="M12" s="83">
        <v>4</v>
      </c>
      <c r="N12" s="28">
        <v>4</v>
      </c>
      <c r="O12" s="28">
        <v>4</v>
      </c>
      <c r="P12" s="28">
        <v>4</v>
      </c>
      <c r="Q12" s="28">
        <v>4</v>
      </c>
      <c r="R12" s="28">
        <v>4</v>
      </c>
      <c r="S12" s="28">
        <v>4</v>
      </c>
      <c r="T12" s="28">
        <v>4</v>
      </c>
      <c r="U12" s="82">
        <v>0</v>
      </c>
      <c r="V12" s="30">
        <f t="shared" ref="V12:V64" si="11">SUM(E12:U12)</f>
        <v>72</v>
      </c>
      <c r="W12" s="83">
        <v>0</v>
      </c>
      <c r="X12" s="83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5">
        <v>0</v>
      </c>
      <c r="AR12" s="85">
        <v>0</v>
      </c>
      <c r="AS12" s="86">
        <v>0</v>
      </c>
      <c r="AT12" s="86">
        <v>0</v>
      </c>
      <c r="AU12" s="86">
        <v>0</v>
      </c>
      <c r="AV12" s="82">
        <v>0</v>
      </c>
      <c r="AW12" s="87">
        <f t="shared" ref="AW12:AW64" si="12">SUM(X12:AU12)</f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7">
        <f t="shared" ref="BG12:BG13" si="13">V12+AW12</f>
        <v>72</v>
      </c>
    </row>
    <row r="13" spans="1:59" x14ac:dyDescent="0.25">
      <c r="A13" s="243"/>
      <c r="B13" s="225"/>
      <c r="C13" s="228"/>
      <c r="D13" s="70" t="s">
        <v>51</v>
      </c>
      <c r="E13" s="70">
        <f>E12/2</f>
        <v>2.5</v>
      </c>
      <c r="F13" s="70">
        <f t="shared" ref="F13:T13" si="14">F12/2</f>
        <v>2.5</v>
      </c>
      <c r="G13" s="70">
        <f t="shared" si="14"/>
        <v>2.5</v>
      </c>
      <c r="H13" s="70">
        <f t="shared" si="14"/>
        <v>2.5</v>
      </c>
      <c r="I13" s="70">
        <f t="shared" si="14"/>
        <v>2.5</v>
      </c>
      <c r="J13" s="70">
        <f t="shared" si="14"/>
        <v>2.5</v>
      </c>
      <c r="K13" s="70">
        <f t="shared" si="14"/>
        <v>2.5</v>
      </c>
      <c r="L13" s="70">
        <f t="shared" si="14"/>
        <v>2.5</v>
      </c>
      <c r="M13" s="70">
        <f t="shared" si="14"/>
        <v>2</v>
      </c>
      <c r="N13" s="70">
        <f t="shared" si="14"/>
        <v>2</v>
      </c>
      <c r="O13" s="70">
        <f t="shared" si="14"/>
        <v>2</v>
      </c>
      <c r="P13" s="70">
        <f t="shared" si="14"/>
        <v>2</v>
      </c>
      <c r="Q13" s="70">
        <f t="shared" si="14"/>
        <v>2</v>
      </c>
      <c r="R13" s="70">
        <f t="shared" si="14"/>
        <v>2</v>
      </c>
      <c r="S13" s="70">
        <f t="shared" si="14"/>
        <v>2</v>
      </c>
      <c r="T13" s="70">
        <f t="shared" si="14"/>
        <v>2</v>
      </c>
      <c r="U13" s="88">
        <f t="shared" ref="U13" si="15">U12/2</f>
        <v>0</v>
      </c>
      <c r="V13" s="39">
        <f t="shared" si="11"/>
        <v>36</v>
      </c>
      <c r="W13" s="89">
        <v>0</v>
      </c>
      <c r="X13" s="89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0">
        <v>0</v>
      </c>
      <c r="AR13" s="90">
        <v>0</v>
      </c>
      <c r="AS13" s="91">
        <v>0</v>
      </c>
      <c r="AT13" s="91">
        <v>0</v>
      </c>
      <c r="AU13" s="91">
        <v>0</v>
      </c>
      <c r="AV13" s="92">
        <v>0</v>
      </c>
      <c r="AW13" s="6">
        <f t="shared" si="12"/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22">
        <f t="shared" si="13"/>
        <v>36</v>
      </c>
    </row>
    <row r="14" spans="1:59" x14ac:dyDescent="0.25">
      <c r="A14" s="243"/>
      <c r="B14" s="251" t="s">
        <v>59</v>
      </c>
      <c r="C14" s="253" t="s">
        <v>102</v>
      </c>
      <c r="D14" s="74" t="s">
        <v>50</v>
      </c>
      <c r="E14" s="74">
        <f>E16+E18+E20+E22</f>
        <v>7</v>
      </c>
      <c r="F14" s="78">
        <f t="shared" ref="F14:T14" si="16">F16+F18+F20+F22</f>
        <v>7</v>
      </c>
      <c r="G14" s="78">
        <f t="shared" si="16"/>
        <v>7</v>
      </c>
      <c r="H14" s="78">
        <f t="shared" si="16"/>
        <v>7</v>
      </c>
      <c r="I14" s="78">
        <f t="shared" si="16"/>
        <v>7</v>
      </c>
      <c r="J14" s="78">
        <f t="shared" si="16"/>
        <v>7</v>
      </c>
      <c r="K14" s="78">
        <f t="shared" si="16"/>
        <v>7</v>
      </c>
      <c r="L14" s="78">
        <f t="shared" si="16"/>
        <v>7</v>
      </c>
      <c r="M14" s="78">
        <f t="shared" si="16"/>
        <v>7</v>
      </c>
      <c r="N14" s="78">
        <f t="shared" si="16"/>
        <v>7</v>
      </c>
      <c r="O14" s="78">
        <f t="shared" si="16"/>
        <v>7</v>
      </c>
      <c r="P14" s="78">
        <f t="shared" si="16"/>
        <v>7</v>
      </c>
      <c r="Q14" s="78">
        <f t="shared" si="16"/>
        <v>7</v>
      </c>
      <c r="R14" s="78">
        <f t="shared" si="16"/>
        <v>7</v>
      </c>
      <c r="S14" s="78">
        <f t="shared" si="16"/>
        <v>7</v>
      </c>
      <c r="T14" s="78">
        <f t="shared" si="16"/>
        <v>7</v>
      </c>
      <c r="U14" s="74">
        <v>0</v>
      </c>
      <c r="V14" s="74">
        <f>SUM(E14:U14)</f>
        <v>112</v>
      </c>
      <c r="W14" s="74">
        <f>W16+W18+W20+W22</f>
        <v>0</v>
      </c>
      <c r="X14" s="74">
        <f t="shared" ref="X14:AV15" si="17">X16+X18+X20+X22</f>
        <v>0</v>
      </c>
      <c r="Y14" s="74">
        <f>Y16+Y18+Y20+Y22</f>
        <v>6</v>
      </c>
      <c r="Z14" s="74">
        <f t="shared" si="17"/>
        <v>6</v>
      </c>
      <c r="AA14" s="74">
        <f t="shared" si="17"/>
        <v>6</v>
      </c>
      <c r="AB14" s="74">
        <f t="shared" si="17"/>
        <v>6</v>
      </c>
      <c r="AC14" s="74">
        <f t="shared" si="17"/>
        <v>6</v>
      </c>
      <c r="AD14" s="74">
        <f t="shared" si="17"/>
        <v>6</v>
      </c>
      <c r="AE14" s="74">
        <f t="shared" si="17"/>
        <v>7</v>
      </c>
      <c r="AF14" s="74">
        <f t="shared" si="17"/>
        <v>7</v>
      </c>
      <c r="AG14" s="74">
        <f t="shared" si="17"/>
        <v>7</v>
      </c>
      <c r="AH14" s="74">
        <f t="shared" si="17"/>
        <v>7</v>
      </c>
      <c r="AI14" s="74">
        <f t="shared" si="17"/>
        <v>7</v>
      </c>
      <c r="AJ14" s="74">
        <f t="shared" si="17"/>
        <v>7</v>
      </c>
      <c r="AK14" s="74">
        <f t="shared" si="17"/>
        <v>7</v>
      </c>
      <c r="AL14" s="74">
        <f t="shared" si="17"/>
        <v>7</v>
      </c>
      <c r="AM14" s="74">
        <f t="shared" si="17"/>
        <v>7</v>
      </c>
      <c r="AN14" s="74">
        <f t="shared" si="17"/>
        <v>7</v>
      </c>
      <c r="AO14" s="74">
        <f t="shared" si="17"/>
        <v>7</v>
      </c>
      <c r="AP14" s="74">
        <f t="shared" si="17"/>
        <v>7</v>
      </c>
      <c r="AQ14" s="74">
        <f t="shared" si="17"/>
        <v>0</v>
      </c>
      <c r="AR14" s="74">
        <f t="shared" si="17"/>
        <v>0</v>
      </c>
      <c r="AS14" s="74">
        <f t="shared" si="17"/>
        <v>0</v>
      </c>
      <c r="AT14" s="74">
        <f t="shared" si="17"/>
        <v>0</v>
      </c>
      <c r="AU14" s="74">
        <f t="shared" si="17"/>
        <v>0</v>
      </c>
      <c r="AV14" s="74">
        <f t="shared" si="17"/>
        <v>0</v>
      </c>
      <c r="AW14" s="74">
        <f t="shared" si="12"/>
        <v>120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6">
        <f t="shared" si="4"/>
        <v>112</v>
      </c>
    </row>
    <row r="15" spans="1:59" x14ac:dyDescent="0.25">
      <c r="A15" s="243"/>
      <c r="B15" s="252"/>
      <c r="C15" s="254"/>
      <c r="D15" s="74" t="s">
        <v>51</v>
      </c>
      <c r="E15" s="21">
        <f>E17+E19+E21+E23</f>
        <v>3.5</v>
      </c>
      <c r="F15" s="21">
        <f t="shared" ref="F15:T15" si="18">F17+F19+F21+F23</f>
        <v>3.5</v>
      </c>
      <c r="G15" s="21">
        <f t="shared" si="18"/>
        <v>3.5</v>
      </c>
      <c r="H15" s="21">
        <f t="shared" si="18"/>
        <v>3.5</v>
      </c>
      <c r="I15" s="21">
        <f t="shared" si="18"/>
        <v>3.5</v>
      </c>
      <c r="J15" s="21">
        <f t="shared" si="18"/>
        <v>3.5</v>
      </c>
      <c r="K15" s="21">
        <f t="shared" si="18"/>
        <v>3.5</v>
      </c>
      <c r="L15" s="21">
        <f t="shared" si="18"/>
        <v>3.5</v>
      </c>
      <c r="M15" s="21">
        <f t="shared" si="18"/>
        <v>3.5</v>
      </c>
      <c r="N15" s="21">
        <f t="shared" si="18"/>
        <v>3.5</v>
      </c>
      <c r="O15" s="21">
        <f t="shared" si="18"/>
        <v>3.5</v>
      </c>
      <c r="P15" s="21">
        <f t="shared" si="18"/>
        <v>3.5</v>
      </c>
      <c r="Q15" s="21">
        <f t="shared" si="18"/>
        <v>3.5</v>
      </c>
      <c r="R15" s="21">
        <f t="shared" si="18"/>
        <v>3.5</v>
      </c>
      <c r="S15" s="21">
        <f t="shared" si="18"/>
        <v>3.5</v>
      </c>
      <c r="T15" s="21">
        <f t="shared" si="18"/>
        <v>3.5</v>
      </c>
      <c r="U15" s="21">
        <f t="shared" ref="U15" si="19">U17+U19+U21+U23</f>
        <v>0</v>
      </c>
      <c r="V15" s="21">
        <f>SUM(E15:U15)</f>
        <v>56</v>
      </c>
      <c r="W15" s="21">
        <f>W17+W19+W21+W23</f>
        <v>0</v>
      </c>
      <c r="X15" s="21">
        <f t="shared" si="17"/>
        <v>0</v>
      </c>
      <c r="Y15" s="21">
        <f>Y17+Y19+Y21+Y23</f>
        <v>3</v>
      </c>
      <c r="Z15" s="21">
        <f t="shared" si="17"/>
        <v>3</v>
      </c>
      <c r="AA15" s="21">
        <f t="shared" si="17"/>
        <v>3</v>
      </c>
      <c r="AB15" s="21">
        <f t="shared" si="17"/>
        <v>3</v>
      </c>
      <c r="AC15" s="21">
        <f t="shared" si="17"/>
        <v>3</v>
      </c>
      <c r="AD15" s="21">
        <f t="shared" si="17"/>
        <v>3</v>
      </c>
      <c r="AE15" s="21">
        <f t="shared" si="17"/>
        <v>3.5</v>
      </c>
      <c r="AF15" s="21">
        <f t="shared" si="17"/>
        <v>3.5</v>
      </c>
      <c r="AG15" s="21">
        <f t="shared" si="17"/>
        <v>3.5</v>
      </c>
      <c r="AH15" s="21">
        <f t="shared" si="17"/>
        <v>3.5</v>
      </c>
      <c r="AI15" s="21">
        <f t="shared" si="17"/>
        <v>3.5</v>
      </c>
      <c r="AJ15" s="21">
        <f t="shared" si="17"/>
        <v>3.5</v>
      </c>
      <c r="AK15" s="21">
        <f t="shared" si="17"/>
        <v>3.5</v>
      </c>
      <c r="AL15" s="21">
        <f t="shared" si="17"/>
        <v>3.5</v>
      </c>
      <c r="AM15" s="21">
        <f t="shared" si="17"/>
        <v>3.5</v>
      </c>
      <c r="AN15" s="21">
        <f t="shared" si="17"/>
        <v>3.5</v>
      </c>
      <c r="AO15" s="21">
        <f t="shared" si="17"/>
        <v>3.5</v>
      </c>
      <c r="AP15" s="21">
        <f t="shared" si="17"/>
        <v>3.5</v>
      </c>
      <c r="AQ15" s="21">
        <f t="shared" si="17"/>
        <v>0</v>
      </c>
      <c r="AR15" s="21">
        <f t="shared" si="17"/>
        <v>0</v>
      </c>
      <c r="AS15" s="21">
        <f t="shared" si="17"/>
        <v>0</v>
      </c>
      <c r="AT15" s="21">
        <f t="shared" si="17"/>
        <v>0</v>
      </c>
      <c r="AU15" s="21">
        <f t="shared" si="17"/>
        <v>0</v>
      </c>
      <c r="AV15" s="21">
        <f t="shared" si="17"/>
        <v>0</v>
      </c>
      <c r="AW15" s="74">
        <f t="shared" si="12"/>
        <v>60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6">
        <f t="shared" si="4"/>
        <v>56</v>
      </c>
    </row>
    <row r="16" spans="1:59" x14ac:dyDescent="0.25">
      <c r="A16" s="243"/>
      <c r="B16" s="257" t="s">
        <v>150</v>
      </c>
      <c r="C16" s="259" t="s">
        <v>151</v>
      </c>
      <c r="D16" s="31" t="s">
        <v>50</v>
      </c>
      <c r="E16" s="31">
        <v>3</v>
      </c>
      <c r="F16" s="31">
        <v>3</v>
      </c>
      <c r="G16" s="31">
        <v>3</v>
      </c>
      <c r="H16" s="31">
        <v>3</v>
      </c>
      <c r="I16" s="31">
        <v>3</v>
      </c>
      <c r="J16" s="31">
        <v>3</v>
      </c>
      <c r="K16" s="31">
        <v>3</v>
      </c>
      <c r="L16" s="31">
        <v>3</v>
      </c>
      <c r="M16" s="31">
        <v>3</v>
      </c>
      <c r="N16" s="31">
        <v>3</v>
      </c>
      <c r="O16" s="31">
        <v>3</v>
      </c>
      <c r="P16" s="31">
        <v>3</v>
      </c>
      <c r="Q16" s="31">
        <v>3</v>
      </c>
      <c r="R16" s="31">
        <v>3</v>
      </c>
      <c r="S16" s="31">
        <v>3</v>
      </c>
      <c r="T16" s="31">
        <v>3</v>
      </c>
      <c r="U16" s="82">
        <v>0</v>
      </c>
      <c r="V16" s="87">
        <f>SUM(E16:U16)</f>
        <v>48</v>
      </c>
      <c r="W16" s="83">
        <v>0</v>
      </c>
      <c r="X16" s="83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84">
        <v>0</v>
      </c>
      <c r="AF16" s="84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84">
        <v>0</v>
      </c>
      <c r="AM16" s="31">
        <v>0</v>
      </c>
      <c r="AN16" s="84">
        <v>0</v>
      </c>
      <c r="AO16" s="31">
        <v>0</v>
      </c>
      <c r="AP16" s="31">
        <v>0</v>
      </c>
      <c r="AQ16" s="85">
        <f t="shared" ref="AQ16:AV17" si="20">AQ18+AQ20+AQ22+AQ24+AQ26</f>
        <v>0</v>
      </c>
      <c r="AR16" s="85">
        <f t="shared" si="20"/>
        <v>0</v>
      </c>
      <c r="AS16" s="86">
        <f t="shared" si="20"/>
        <v>0</v>
      </c>
      <c r="AT16" s="86">
        <f t="shared" si="20"/>
        <v>0</v>
      </c>
      <c r="AU16" s="86">
        <f t="shared" si="20"/>
        <v>0</v>
      </c>
      <c r="AV16" s="82">
        <f t="shared" si="20"/>
        <v>0</v>
      </c>
      <c r="AW16" s="87">
        <f t="shared" si="12"/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7">
        <f t="shared" si="4"/>
        <v>48</v>
      </c>
    </row>
    <row r="17" spans="1:59" x14ac:dyDescent="0.25">
      <c r="A17" s="243"/>
      <c r="B17" s="258"/>
      <c r="C17" s="260"/>
      <c r="D17" s="34" t="s">
        <v>51</v>
      </c>
      <c r="E17" s="34">
        <v>1</v>
      </c>
      <c r="F17" s="34">
        <v>1</v>
      </c>
      <c r="G17" s="34">
        <v>1</v>
      </c>
      <c r="H17" s="34">
        <v>1</v>
      </c>
      <c r="I17" s="34">
        <v>1</v>
      </c>
      <c r="J17" s="34">
        <v>1</v>
      </c>
      <c r="K17" s="34">
        <v>1</v>
      </c>
      <c r="L17" s="34">
        <v>1</v>
      </c>
      <c r="M17" s="34">
        <v>0.5</v>
      </c>
      <c r="N17" s="34">
        <v>0.5</v>
      </c>
      <c r="O17" s="34">
        <v>0.5</v>
      </c>
      <c r="P17" s="34">
        <v>0.5</v>
      </c>
      <c r="Q17" s="34">
        <v>0.5</v>
      </c>
      <c r="R17" s="34">
        <v>0.5</v>
      </c>
      <c r="S17" s="34">
        <v>0.5</v>
      </c>
      <c r="T17" s="34">
        <v>0.5</v>
      </c>
      <c r="U17" s="88">
        <f t="shared" ref="U17:U19" si="21">U16/2</f>
        <v>0</v>
      </c>
      <c r="V17" s="6">
        <f>SUM(E17:U17)</f>
        <v>12</v>
      </c>
      <c r="W17" s="89">
        <v>0</v>
      </c>
      <c r="X17" s="89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43">
        <v>0</v>
      </c>
      <c r="AF17" s="43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43">
        <v>0</v>
      </c>
      <c r="AM17" s="34">
        <v>0</v>
      </c>
      <c r="AN17" s="43">
        <v>0</v>
      </c>
      <c r="AO17" s="34">
        <v>0</v>
      </c>
      <c r="AP17" s="34">
        <v>0</v>
      </c>
      <c r="AQ17" s="90">
        <f t="shared" si="20"/>
        <v>0</v>
      </c>
      <c r="AR17" s="90">
        <f t="shared" si="20"/>
        <v>0</v>
      </c>
      <c r="AS17" s="91">
        <f t="shared" si="20"/>
        <v>0</v>
      </c>
      <c r="AT17" s="91">
        <f t="shared" si="20"/>
        <v>0</v>
      </c>
      <c r="AU17" s="91">
        <f t="shared" si="20"/>
        <v>0</v>
      </c>
      <c r="AV17" s="88">
        <f t="shared" si="20"/>
        <v>0</v>
      </c>
      <c r="AW17" s="6">
        <f t="shared" si="12"/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6">
        <f t="shared" si="4"/>
        <v>12</v>
      </c>
    </row>
    <row r="18" spans="1:59" x14ac:dyDescent="0.25">
      <c r="A18" s="243"/>
      <c r="B18" s="257" t="s">
        <v>152</v>
      </c>
      <c r="C18" s="261" t="s">
        <v>58</v>
      </c>
      <c r="D18" s="28" t="s">
        <v>50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82">
        <f t="shared" si="21"/>
        <v>0</v>
      </c>
      <c r="V18" s="30">
        <f t="shared" si="11"/>
        <v>0</v>
      </c>
      <c r="W18" s="83">
        <v>0</v>
      </c>
      <c r="X18" s="83">
        <v>0</v>
      </c>
      <c r="Y18" s="84">
        <v>2</v>
      </c>
      <c r="Z18" s="84">
        <v>2</v>
      </c>
      <c r="AA18" s="84">
        <v>2</v>
      </c>
      <c r="AB18" s="84">
        <v>2</v>
      </c>
      <c r="AC18" s="84">
        <v>2</v>
      </c>
      <c r="AD18" s="83">
        <v>2</v>
      </c>
      <c r="AE18" s="83">
        <v>3</v>
      </c>
      <c r="AF18" s="84">
        <v>3</v>
      </c>
      <c r="AG18" s="84">
        <v>3</v>
      </c>
      <c r="AH18" s="84">
        <v>3</v>
      </c>
      <c r="AI18" s="84">
        <v>3</v>
      </c>
      <c r="AJ18" s="84">
        <v>3</v>
      </c>
      <c r="AK18" s="84">
        <v>3</v>
      </c>
      <c r="AL18" s="84">
        <v>3</v>
      </c>
      <c r="AM18" s="84">
        <v>3</v>
      </c>
      <c r="AN18" s="84">
        <v>3</v>
      </c>
      <c r="AO18" s="84">
        <v>3</v>
      </c>
      <c r="AP18" s="84">
        <v>3</v>
      </c>
      <c r="AQ18" s="85">
        <v>0</v>
      </c>
      <c r="AR18" s="85">
        <v>0</v>
      </c>
      <c r="AS18" s="86">
        <v>0</v>
      </c>
      <c r="AT18" s="86">
        <v>0</v>
      </c>
      <c r="AU18" s="86">
        <v>0</v>
      </c>
      <c r="AV18" s="82">
        <v>0</v>
      </c>
      <c r="AW18" s="87">
        <f t="shared" ref="AW18:AW19" si="22">SUM(X18:AU18)</f>
        <v>48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7">
        <f>V18+AW18</f>
        <v>48</v>
      </c>
    </row>
    <row r="19" spans="1:59" x14ac:dyDescent="0.25">
      <c r="A19" s="243"/>
      <c r="B19" s="258"/>
      <c r="C19" s="262"/>
      <c r="D19" s="70" t="s">
        <v>51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>
        <v>0</v>
      </c>
      <c r="T19" s="203">
        <v>0</v>
      </c>
      <c r="U19" s="88">
        <f t="shared" si="21"/>
        <v>0</v>
      </c>
      <c r="V19" s="39">
        <f t="shared" si="11"/>
        <v>0</v>
      </c>
      <c r="W19" s="89">
        <v>0</v>
      </c>
      <c r="X19" s="89">
        <v>0</v>
      </c>
      <c r="Y19" s="205">
        <v>0.5</v>
      </c>
      <c r="Z19" s="205">
        <v>0.5</v>
      </c>
      <c r="AA19" s="205">
        <v>0.5</v>
      </c>
      <c r="AB19" s="205">
        <v>0.5</v>
      </c>
      <c r="AC19" s="205">
        <v>0.5</v>
      </c>
      <c r="AD19" s="205">
        <v>0.5</v>
      </c>
      <c r="AE19" s="205">
        <v>0.5</v>
      </c>
      <c r="AF19" s="205">
        <v>0.5</v>
      </c>
      <c r="AG19" s="205">
        <v>0.5</v>
      </c>
      <c r="AH19" s="205">
        <v>0.5</v>
      </c>
      <c r="AI19" s="205">
        <v>0.5</v>
      </c>
      <c r="AJ19" s="205">
        <v>0.5</v>
      </c>
      <c r="AK19" s="205">
        <v>1</v>
      </c>
      <c r="AL19" s="205">
        <v>1</v>
      </c>
      <c r="AM19" s="205">
        <v>1</v>
      </c>
      <c r="AN19" s="205">
        <v>1</v>
      </c>
      <c r="AO19" s="205">
        <v>1</v>
      </c>
      <c r="AP19" s="205">
        <v>1</v>
      </c>
      <c r="AQ19" s="90">
        <v>0</v>
      </c>
      <c r="AR19" s="90">
        <v>0</v>
      </c>
      <c r="AS19" s="91">
        <v>0</v>
      </c>
      <c r="AT19" s="91">
        <v>0</v>
      </c>
      <c r="AU19" s="91">
        <v>0</v>
      </c>
      <c r="AV19" s="88">
        <v>0</v>
      </c>
      <c r="AW19" s="6">
        <f t="shared" si="22"/>
        <v>12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6">
        <f>V19+AW19</f>
        <v>12</v>
      </c>
    </row>
    <row r="20" spans="1:59" x14ac:dyDescent="0.25">
      <c r="A20" s="243"/>
      <c r="B20" s="257" t="s">
        <v>153</v>
      </c>
      <c r="C20" s="263" t="s">
        <v>55</v>
      </c>
      <c r="D20" s="28" t="s">
        <v>50</v>
      </c>
      <c r="E20" s="28">
        <v>2</v>
      </c>
      <c r="F20" s="28">
        <v>2</v>
      </c>
      <c r="G20" s="28">
        <v>2</v>
      </c>
      <c r="H20" s="28">
        <v>2</v>
      </c>
      <c r="I20" s="28">
        <v>2</v>
      </c>
      <c r="J20" s="28">
        <v>2</v>
      </c>
      <c r="K20" s="28">
        <v>2</v>
      </c>
      <c r="L20" s="28">
        <v>2</v>
      </c>
      <c r="M20" s="28">
        <v>2</v>
      </c>
      <c r="N20" s="28">
        <v>2</v>
      </c>
      <c r="O20" s="28">
        <v>2</v>
      </c>
      <c r="P20" s="28">
        <v>2</v>
      </c>
      <c r="Q20" s="28">
        <v>2</v>
      </c>
      <c r="R20" s="28">
        <v>2</v>
      </c>
      <c r="S20" s="28">
        <v>2</v>
      </c>
      <c r="T20" s="28">
        <v>2</v>
      </c>
      <c r="U20" s="82">
        <v>0</v>
      </c>
      <c r="V20" s="30">
        <f t="shared" si="11"/>
        <v>32</v>
      </c>
      <c r="W20" s="83">
        <v>0</v>
      </c>
      <c r="X20" s="83">
        <v>0</v>
      </c>
      <c r="Y20" s="84">
        <v>2</v>
      </c>
      <c r="Z20" s="84">
        <v>2</v>
      </c>
      <c r="AA20" s="84">
        <v>2</v>
      </c>
      <c r="AB20" s="84">
        <v>2</v>
      </c>
      <c r="AC20" s="84">
        <v>2</v>
      </c>
      <c r="AD20" s="84">
        <v>2</v>
      </c>
      <c r="AE20" s="84">
        <v>2</v>
      </c>
      <c r="AF20" s="84">
        <v>2</v>
      </c>
      <c r="AG20" s="84">
        <v>2</v>
      </c>
      <c r="AH20" s="84">
        <v>2</v>
      </c>
      <c r="AI20" s="84">
        <v>2</v>
      </c>
      <c r="AJ20" s="84">
        <v>2</v>
      </c>
      <c r="AK20" s="84">
        <v>2</v>
      </c>
      <c r="AL20" s="84">
        <v>2</v>
      </c>
      <c r="AM20" s="84">
        <v>2</v>
      </c>
      <c r="AN20" s="84">
        <v>2</v>
      </c>
      <c r="AO20" s="84">
        <v>2</v>
      </c>
      <c r="AP20" s="84">
        <v>2</v>
      </c>
      <c r="AQ20" s="85">
        <v>0</v>
      </c>
      <c r="AR20" s="85">
        <v>0</v>
      </c>
      <c r="AS20" s="86">
        <v>0</v>
      </c>
      <c r="AT20" s="86">
        <v>0</v>
      </c>
      <c r="AU20" s="86">
        <v>0</v>
      </c>
      <c r="AV20" s="82">
        <v>0</v>
      </c>
      <c r="AW20" s="87">
        <f t="shared" si="12"/>
        <v>36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7">
        <f>V20+AW20</f>
        <v>68</v>
      </c>
    </row>
    <row r="21" spans="1:59" x14ac:dyDescent="0.25">
      <c r="A21" s="243"/>
      <c r="B21" s="258"/>
      <c r="C21" s="264"/>
      <c r="D21" s="70" t="s">
        <v>51</v>
      </c>
      <c r="E21" s="70">
        <v>0.5</v>
      </c>
      <c r="F21" s="203">
        <v>0.5</v>
      </c>
      <c r="G21" s="203">
        <v>0.5</v>
      </c>
      <c r="H21" s="203">
        <v>0.5</v>
      </c>
      <c r="I21" s="203">
        <v>0.5</v>
      </c>
      <c r="J21" s="203">
        <v>0.5</v>
      </c>
      <c r="K21" s="203">
        <v>0.5</v>
      </c>
      <c r="L21" s="203">
        <v>0.5</v>
      </c>
      <c r="M21" s="203">
        <v>1</v>
      </c>
      <c r="N21" s="203">
        <v>1</v>
      </c>
      <c r="O21" s="203">
        <v>1</v>
      </c>
      <c r="P21" s="203">
        <v>1</v>
      </c>
      <c r="Q21" s="203">
        <v>1</v>
      </c>
      <c r="R21" s="203">
        <v>1</v>
      </c>
      <c r="S21" s="203">
        <v>1</v>
      </c>
      <c r="T21" s="203">
        <v>1</v>
      </c>
      <c r="U21" s="88">
        <f t="shared" ref="U21:U61" si="23">U20/2</f>
        <v>0</v>
      </c>
      <c r="V21" s="39">
        <f t="shared" si="11"/>
        <v>12</v>
      </c>
      <c r="W21" s="89">
        <v>0</v>
      </c>
      <c r="X21" s="89">
        <v>0</v>
      </c>
      <c r="Y21" s="43">
        <v>0.5</v>
      </c>
      <c r="Z21" s="205">
        <v>0.5</v>
      </c>
      <c r="AA21" s="205">
        <v>0.5</v>
      </c>
      <c r="AB21" s="205">
        <v>0.5</v>
      </c>
      <c r="AC21" s="205">
        <v>0.5</v>
      </c>
      <c r="AD21" s="205">
        <v>0.5</v>
      </c>
      <c r="AE21" s="205">
        <v>1</v>
      </c>
      <c r="AF21" s="205">
        <v>1</v>
      </c>
      <c r="AG21" s="205">
        <v>1</v>
      </c>
      <c r="AH21" s="205">
        <v>1</v>
      </c>
      <c r="AI21" s="205">
        <v>1</v>
      </c>
      <c r="AJ21" s="205">
        <v>1</v>
      </c>
      <c r="AK21" s="205">
        <v>0.5</v>
      </c>
      <c r="AL21" s="205">
        <v>0.5</v>
      </c>
      <c r="AM21" s="205">
        <v>0.5</v>
      </c>
      <c r="AN21" s="205">
        <v>0.5</v>
      </c>
      <c r="AO21" s="205">
        <v>0.5</v>
      </c>
      <c r="AP21" s="205">
        <v>0.5</v>
      </c>
      <c r="AQ21" s="90">
        <v>0</v>
      </c>
      <c r="AR21" s="90">
        <v>0</v>
      </c>
      <c r="AS21" s="94">
        <v>0</v>
      </c>
      <c r="AT21" s="94">
        <v>0</v>
      </c>
      <c r="AU21" s="94">
        <v>0</v>
      </c>
      <c r="AV21" s="92">
        <v>0</v>
      </c>
      <c r="AW21" s="6">
        <f t="shared" si="12"/>
        <v>12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6">
        <f>V21+AW21</f>
        <v>24</v>
      </c>
    </row>
    <row r="22" spans="1:59" x14ac:dyDescent="0.25">
      <c r="A22" s="243"/>
      <c r="B22" s="257" t="s">
        <v>154</v>
      </c>
      <c r="C22" s="265" t="s">
        <v>155</v>
      </c>
      <c r="D22" s="28" t="s">
        <v>50</v>
      </c>
      <c r="E22" s="28">
        <v>2</v>
      </c>
      <c r="F22" s="28">
        <v>2</v>
      </c>
      <c r="G22" s="28">
        <v>2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28">
        <v>2</v>
      </c>
      <c r="P22" s="28">
        <v>2</v>
      </c>
      <c r="Q22" s="28">
        <v>2</v>
      </c>
      <c r="R22" s="28">
        <v>2</v>
      </c>
      <c r="S22" s="28">
        <v>2</v>
      </c>
      <c r="T22" s="28">
        <v>2</v>
      </c>
      <c r="U22" s="82">
        <v>0</v>
      </c>
      <c r="V22" s="30">
        <f t="shared" si="11"/>
        <v>32</v>
      </c>
      <c r="W22" s="83">
        <v>0</v>
      </c>
      <c r="X22" s="83">
        <v>0</v>
      </c>
      <c r="Y22" s="84">
        <v>2</v>
      </c>
      <c r="Z22" s="84">
        <v>2</v>
      </c>
      <c r="AA22" s="84">
        <v>2</v>
      </c>
      <c r="AB22" s="84">
        <v>2</v>
      </c>
      <c r="AC22" s="84">
        <v>2</v>
      </c>
      <c r="AD22" s="84">
        <v>2</v>
      </c>
      <c r="AE22" s="84">
        <v>2</v>
      </c>
      <c r="AF22" s="84">
        <v>2</v>
      </c>
      <c r="AG22" s="84">
        <v>2</v>
      </c>
      <c r="AH22" s="84">
        <v>2</v>
      </c>
      <c r="AI22" s="84">
        <v>2</v>
      </c>
      <c r="AJ22" s="84">
        <v>2</v>
      </c>
      <c r="AK22" s="84">
        <v>2</v>
      </c>
      <c r="AL22" s="84">
        <v>2</v>
      </c>
      <c r="AM22" s="84">
        <v>2</v>
      </c>
      <c r="AN22" s="84">
        <v>2</v>
      </c>
      <c r="AO22" s="84">
        <v>2</v>
      </c>
      <c r="AP22" s="84">
        <v>2</v>
      </c>
      <c r="AQ22" s="85">
        <v>0</v>
      </c>
      <c r="AR22" s="85">
        <v>0</v>
      </c>
      <c r="AS22" s="86">
        <v>0</v>
      </c>
      <c r="AT22" s="86">
        <v>0</v>
      </c>
      <c r="AU22" s="86">
        <v>0</v>
      </c>
      <c r="AV22" s="82">
        <v>0</v>
      </c>
      <c r="AW22" s="87">
        <f t="shared" si="12"/>
        <v>36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7">
        <f>V22+AW22</f>
        <v>68</v>
      </c>
    </row>
    <row r="23" spans="1:59" x14ac:dyDescent="0.25">
      <c r="A23" s="243"/>
      <c r="B23" s="258"/>
      <c r="C23" s="266"/>
      <c r="D23" s="70" t="s">
        <v>51</v>
      </c>
      <c r="E23" s="70">
        <v>2</v>
      </c>
      <c r="F23" s="70">
        <v>2</v>
      </c>
      <c r="G23" s="70">
        <v>2</v>
      </c>
      <c r="H23" s="70">
        <v>2</v>
      </c>
      <c r="I23" s="70">
        <v>2</v>
      </c>
      <c r="J23" s="70">
        <v>2</v>
      </c>
      <c r="K23" s="70">
        <v>2</v>
      </c>
      <c r="L23" s="70">
        <v>2</v>
      </c>
      <c r="M23" s="70">
        <v>2</v>
      </c>
      <c r="N23" s="70">
        <v>2</v>
      </c>
      <c r="O23" s="70">
        <v>2</v>
      </c>
      <c r="P23" s="70">
        <v>2</v>
      </c>
      <c r="Q23" s="70">
        <v>2</v>
      </c>
      <c r="R23" s="70">
        <v>2</v>
      </c>
      <c r="S23" s="70">
        <v>2</v>
      </c>
      <c r="T23" s="70">
        <v>2</v>
      </c>
      <c r="U23" s="88">
        <f t="shared" si="23"/>
        <v>0</v>
      </c>
      <c r="V23" s="39">
        <f t="shared" si="11"/>
        <v>32</v>
      </c>
      <c r="W23" s="89">
        <v>0</v>
      </c>
      <c r="X23" s="89">
        <v>0</v>
      </c>
      <c r="Y23" s="43">
        <v>2</v>
      </c>
      <c r="Z23" s="43">
        <v>2</v>
      </c>
      <c r="AA23" s="43">
        <v>2</v>
      </c>
      <c r="AB23" s="43">
        <v>2</v>
      </c>
      <c r="AC23" s="43">
        <v>2</v>
      </c>
      <c r="AD23" s="43">
        <v>2</v>
      </c>
      <c r="AE23" s="43">
        <v>2</v>
      </c>
      <c r="AF23" s="43">
        <v>2</v>
      </c>
      <c r="AG23" s="43">
        <v>2</v>
      </c>
      <c r="AH23" s="43">
        <v>2</v>
      </c>
      <c r="AI23" s="43">
        <v>2</v>
      </c>
      <c r="AJ23" s="43">
        <v>2</v>
      </c>
      <c r="AK23" s="43">
        <v>2</v>
      </c>
      <c r="AL23" s="43">
        <v>2</v>
      </c>
      <c r="AM23" s="43">
        <v>2</v>
      </c>
      <c r="AN23" s="43">
        <v>2</v>
      </c>
      <c r="AO23" s="43">
        <v>2</v>
      </c>
      <c r="AP23" s="43">
        <v>2</v>
      </c>
      <c r="AQ23" s="95">
        <v>0</v>
      </c>
      <c r="AR23" s="95">
        <v>0</v>
      </c>
      <c r="AS23" s="94">
        <v>0</v>
      </c>
      <c r="AT23" s="94">
        <v>0</v>
      </c>
      <c r="AU23" s="91">
        <v>0</v>
      </c>
      <c r="AV23" s="88">
        <v>0</v>
      </c>
      <c r="AW23" s="6">
        <f t="shared" si="12"/>
        <v>36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6">
        <f>V23+AW23</f>
        <v>68</v>
      </c>
    </row>
    <row r="24" spans="1:59" x14ac:dyDescent="0.25">
      <c r="A24" s="243"/>
      <c r="B24" s="267" t="s">
        <v>156</v>
      </c>
      <c r="C24" s="268" t="s">
        <v>157</v>
      </c>
      <c r="D24" s="18" t="s">
        <v>50</v>
      </c>
      <c r="E24" s="74">
        <f>E26</f>
        <v>3</v>
      </c>
      <c r="F24" s="74">
        <f t="shared" ref="F24:U25" si="24">F26</f>
        <v>3</v>
      </c>
      <c r="G24" s="74">
        <f t="shared" si="24"/>
        <v>3</v>
      </c>
      <c r="H24" s="74">
        <f t="shared" si="24"/>
        <v>3</v>
      </c>
      <c r="I24" s="74">
        <f t="shared" si="24"/>
        <v>3</v>
      </c>
      <c r="J24" s="74">
        <f t="shared" si="24"/>
        <v>3</v>
      </c>
      <c r="K24" s="74">
        <f t="shared" si="24"/>
        <v>3</v>
      </c>
      <c r="L24" s="74">
        <f t="shared" si="24"/>
        <v>3</v>
      </c>
      <c r="M24" s="74">
        <f t="shared" si="24"/>
        <v>3</v>
      </c>
      <c r="N24" s="74">
        <f t="shared" si="24"/>
        <v>3</v>
      </c>
      <c r="O24" s="74">
        <f t="shared" si="24"/>
        <v>3</v>
      </c>
      <c r="P24" s="74">
        <f t="shared" si="24"/>
        <v>3</v>
      </c>
      <c r="Q24" s="74">
        <f t="shared" si="24"/>
        <v>3</v>
      </c>
      <c r="R24" s="74">
        <f t="shared" si="24"/>
        <v>3</v>
      </c>
      <c r="S24" s="74">
        <f t="shared" si="24"/>
        <v>3</v>
      </c>
      <c r="T24" s="74">
        <f t="shared" si="24"/>
        <v>3</v>
      </c>
      <c r="U24" s="74">
        <f t="shared" si="24"/>
        <v>0</v>
      </c>
      <c r="V24" s="74">
        <f t="shared" si="11"/>
        <v>48</v>
      </c>
      <c r="W24" s="18">
        <v>0</v>
      </c>
      <c r="X24" s="18">
        <v>0</v>
      </c>
      <c r="Y24" s="74">
        <f>Y26</f>
        <v>2</v>
      </c>
      <c r="Z24" s="74">
        <f t="shared" ref="Z24:AV25" si="25">Z26</f>
        <v>2</v>
      </c>
      <c r="AA24" s="74">
        <f t="shared" si="25"/>
        <v>2</v>
      </c>
      <c r="AB24" s="74">
        <f t="shared" si="25"/>
        <v>2</v>
      </c>
      <c r="AC24" s="74">
        <f t="shared" si="25"/>
        <v>2</v>
      </c>
      <c r="AD24" s="74">
        <f t="shared" si="25"/>
        <v>2</v>
      </c>
      <c r="AE24" s="74">
        <f t="shared" si="25"/>
        <v>2</v>
      </c>
      <c r="AF24" s="74">
        <f t="shared" si="25"/>
        <v>2</v>
      </c>
      <c r="AG24" s="74">
        <f t="shared" si="25"/>
        <v>2</v>
      </c>
      <c r="AH24" s="74">
        <f t="shared" si="25"/>
        <v>2</v>
      </c>
      <c r="AI24" s="74">
        <f t="shared" si="25"/>
        <v>2</v>
      </c>
      <c r="AJ24" s="74">
        <f t="shared" si="25"/>
        <v>2</v>
      </c>
      <c r="AK24" s="74">
        <f t="shared" si="25"/>
        <v>2</v>
      </c>
      <c r="AL24" s="74">
        <f t="shared" si="25"/>
        <v>2</v>
      </c>
      <c r="AM24" s="74">
        <f t="shared" si="25"/>
        <v>2</v>
      </c>
      <c r="AN24" s="74">
        <f t="shared" si="25"/>
        <v>2</v>
      </c>
      <c r="AO24" s="74">
        <f t="shared" si="25"/>
        <v>2</v>
      </c>
      <c r="AP24" s="74">
        <f t="shared" si="25"/>
        <v>2</v>
      </c>
      <c r="AQ24" s="74">
        <f t="shared" si="25"/>
        <v>0</v>
      </c>
      <c r="AR24" s="74">
        <f t="shared" si="25"/>
        <v>0</v>
      </c>
      <c r="AS24" s="74">
        <f t="shared" si="25"/>
        <v>0</v>
      </c>
      <c r="AT24" s="74">
        <f t="shared" si="25"/>
        <v>0</v>
      </c>
      <c r="AU24" s="74">
        <f t="shared" si="25"/>
        <v>0</v>
      </c>
      <c r="AV24" s="74">
        <f t="shared" si="25"/>
        <v>0</v>
      </c>
      <c r="AW24" s="74">
        <f t="shared" si="12"/>
        <v>36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6">
        <f t="shared" si="4"/>
        <v>48</v>
      </c>
    </row>
    <row r="25" spans="1:59" x14ac:dyDescent="0.25">
      <c r="A25" s="243"/>
      <c r="B25" s="267"/>
      <c r="C25" s="269"/>
      <c r="D25" s="18" t="s">
        <v>51</v>
      </c>
      <c r="E25" s="18">
        <f>E27</f>
        <v>1.5</v>
      </c>
      <c r="F25" s="18">
        <f t="shared" si="24"/>
        <v>1.5</v>
      </c>
      <c r="G25" s="18">
        <f t="shared" si="24"/>
        <v>1.5</v>
      </c>
      <c r="H25" s="18">
        <f t="shared" si="24"/>
        <v>1.5</v>
      </c>
      <c r="I25" s="18">
        <f t="shared" si="24"/>
        <v>1.5</v>
      </c>
      <c r="J25" s="18">
        <f t="shared" si="24"/>
        <v>1.5</v>
      </c>
      <c r="K25" s="18">
        <f t="shared" si="24"/>
        <v>1.5</v>
      </c>
      <c r="L25" s="18">
        <f t="shared" si="24"/>
        <v>1.5</v>
      </c>
      <c r="M25" s="18">
        <f t="shared" si="24"/>
        <v>1.5</v>
      </c>
      <c r="N25" s="18">
        <f t="shared" si="24"/>
        <v>1.5</v>
      </c>
      <c r="O25" s="18">
        <f t="shared" si="24"/>
        <v>1.5</v>
      </c>
      <c r="P25" s="18">
        <f t="shared" si="24"/>
        <v>1.5</v>
      </c>
      <c r="Q25" s="18">
        <f t="shared" si="24"/>
        <v>1.5</v>
      </c>
      <c r="R25" s="18">
        <f t="shared" si="24"/>
        <v>1.5</v>
      </c>
      <c r="S25" s="18">
        <f t="shared" si="24"/>
        <v>1.5</v>
      </c>
      <c r="T25" s="18">
        <f t="shared" si="24"/>
        <v>1.5</v>
      </c>
      <c r="U25" s="18">
        <f t="shared" si="24"/>
        <v>0</v>
      </c>
      <c r="V25" s="74">
        <f t="shared" si="11"/>
        <v>24</v>
      </c>
      <c r="W25" s="18">
        <v>0</v>
      </c>
      <c r="X25" s="18">
        <v>0</v>
      </c>
      <c r="Y25" s="18">
        <f>Y27</f>
        <v>1</v>
      </c>
      <c r="Z25" s="18">
        <f t="shared" si="25"/>
        <v>1</v>
      </c>
      <c r="AA25" s="18">
        <f t="shared" si="25"/>
        <v>1</v>
      </c>
      <c r="AB25" s="18">
        <f t="shared" si="25"/>
        <v>1</v>
      </c>
      <c r="AC25" s="18">
        <f t="shared" si="25"/>
        <v>1</v>
      </c>
      <c r="AD25" s="18">
        <f t="shared" si="25"/>
        <v>1</v>
      </c>
      <c r="AE25" s="18">
        <f t="shared" si="25"/>
        <v>1</v>
      </c>
      <c r="AF25" s="18">
        <f t="shared" si="25"/>
        <v>1</v>
      </c>
      <c r="AG25" s="18">
        <f t="shared" si="25"/>
        <v>1</v>
      </c>
      <c r="AH25" s="18">
        <f t="shared" si="25"/>
        <v>1</v>
      </c>
      <c r="AI25" s="18">
        <f t="shared" si="25"/>
        <v>1</v>
      </c>
      <c r="AJ25" s="18">
        <f t="shared" si="25"/>
        <v>1</v>
      </c>
      <c r="AK25" s="18">
        <f t="shared" si="25"/>
        <v>1</v>
      </c>
      <c r="AL25" s="18">
        <f t="shared" si="25"/>
        <v>1</v>
      </c>
      <c r="AM25" s="18">
        <f t="shared" si="25"/>
        <v>1</v>
      </c>
      <c r="AN25" s="18">
        <f t="shared" si="25"/>
        <v>1</v>
      </c>
      <c r="AO25" s="18">
        <f t="shared" si="25"/>
        <v>1</v>
      </c>
      <c r="AP25" s="18">
        <f t="shared" si="25"/>
        <v>1</v>
      </c>
      <c r="AQ25" s="18">
        <f t="shared" si="25"/>
        <v>0</v>
      </c>
      <c r="AR25" s="18">
        <f t="shared" si="25"/>
        <v>0</v>
      </c>
      <c r="AS25" s="18">
        <f t="shared" si="25"/>
        <v>0</v>
      </c>
      <c r="AT25" s="18">
        <f t="shared" si="25"/>
        <v>0</v>
      </c>
      <c r="AU25" s="18">
        <f t="shared" si="25"/>
        <v>0</v>
      </c>
      <c r="AV25" s="18">
        <f t="shared" si="25"/>
        <v>0</v>
      </c>
      <c r="AW25" s="74">
        <f t="shared" si="12"/>
        <v>18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6">
        <f t="shared" si="4"/>
        <v>24</v>
      </c>
    </row>
    <row r="26" spans="1:59" x14ac:dyDescent="0.25">
      <c r="A26" s="243"/>
      <c r="B26" s="227" t="s">
        <v>158</v>
      </c>
      <c r="C26" s="265" t="s">
        <v>104</v>
      </c>
      <c r="D26" s="28" t="s">
        <v>50</v>
      </c>
      <c r="E26" s="28">
        <v>3</v>
      </c>
      <c r="F26" s="28">
        <v>3</v>
      </c>
      <c r="G26" s="28">
        <v>3</v>
      </c>
      <c r="H26" s="28">
        <v>3</v>
      </c>
      <c r="I26" s="28">
        <v>3</v>
      </c>
      <c r="J26" s="28">
        <v>3</v>
      </c>
      <c r="K26" s="28">
        <v>3</v>
      </c>
      <c r="L26" s="28">
        <v>3</v>
      </c>
      <c r="M26" s="28">
        <v>3</v>
      </c>
      <c r="N26" s="28">
        <v>3</v>
      </c>
      <c r="O26" s="28">
        <v>3</v>
      </c>
      <c r="P26" s="28">
        <v>3</v>
      </c>
      <c r="Q26" s="28">
        <v>3</v>
      </c>
      <c r="R26" s="28">
        <v>3</v>
      </c>
      <c r="S26" s="28">
        <v>3</v>
      </c>
      <c r="T26" s="28">
        <v>3</v>
      </c>
      <c r="U26" s="82">
        <v>0</v>
      </c>
      <c r="V26" s="30">
        <f t="shared" si="11"/>
        <v>48</v>
      </c>
      <c r="W26" s="83">
        <v>0</v>
      </c>
      <c r="X26" s="83">
        <v>0</v>
      </c>
      <c r="Y26" s="84">
        <v>2</v>
      </c>
      <c r="Z26" s="84">
        <v>2</v>
      </c>
      <c r="AA26" s="84">
        <v>2</v>
      </c>
      <c r="AB26" s="84">
        <v>2</v>
      </c>
      <c r="AC26" s="84">
        <v>2</v>
      </c>
      <c r="AD26" s="84">
        <v>2</v>
      </c>
      <c r="AE26" s="84">
        <v>2</v>
      </c>
      <c r="AF26" s="84">
        <v>2</v>
      </c>
      <c r="AG26" s="84">
        <v>2</v>
      </c>
      <c r="AH26" s="84">
        <v>2</v>
      </c>
      <c r="AI26" s="84">
        <v>2</v>
      </c>
      <c r="AJ26" s="84">
        <v>2</v>
      </c>
      <c r="AK26" s="84">
        <v>2</v>
      </c>
      <c r="AL26" s="84">
        <v>2</v>
      </c>
      <c r="AM26" s="84">
        <v>2</v>
      </c>
      <c r="AN26" s="84">
        <v>2</v>
      </c>
      <c r="AO26" s="84">
        <v>2</v>
      </c>
      <c r="AP26" s="84">
        <v>2</v>
      </c>
      <c r="AQ26" s="85">
        <v>0</v>
      </c>
      <c r="AR26" s="85">
        <v>0</v>
      </c>
      <c r="AS26" s="86">
        <v>0</v>
      </c>
      <c r="AT26" s="86">
        <v>0</v>
      </c>
      <c r="AU26" s="86">
        <v>0</v>
      </c>
      <c r="AV26" s="82">
        <v>0</v>
      </c>
      <c r="AW26" s="87">
        <f t="shared" si="12"/>
        <v>36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7">
        <f>V26+AW26</f>
        <v>84</v>
      </c>
    </row>
    <row r="27" spans="1:59" x14ac:dyDescent="0.25">
      <c r="A27" s="243"/>
      <c r="B27" s="227"/>
      <c r="C27" s="266"/>
      <c r="D27" s="70" t="s">
        <v>51</v>
      </c>
      <c r="E27" s="70">
        <v>1.5</v>
      </c>
      <c r="F27" s="70">
        <v>1.5</v>
      </c>
      <c r="G27" s="70">
        <v>1.5</v>
      </c>
      <c r="H27" s="70">
        <v>1.5</v>
      </c>
      <c r="I27" s="70">
        <v>1.5</v>
      </c>
      <c r="J27" s="70">
        <v>1.5</v>
      </c>
      <c r="K27" s="70">
        <v>1.5</v>
      </c>
      <c r="L27" s="70">
        <v>1.5</v>
      </c>
      <c r="M27" s="70">
        <v>1.5</v>
      </c>
      <c r="N27" s="70">
        <v>1.5</v>
      </c>
      <c r="O27" s="70">
        <v>1.5</v>
      </c>
      <c r="P27" s="70">
        <v>1.5</v>
      </c>
      <c r="Q27" s="70">
        <v>1.5</v>
      </c>
      <c r="R27" s="70">
        <v>1.5</v>
      </c>
      <c r="S27" s="70">
        <v>1.5</v>
      </c>
      <c r="T27" s="70">
        <v>1.5</v>
      </c>
      <c r="U27" s="88">
        <v>0</v>
      </c>
      <c r="V27" s="39">
        <f t="shared" si="11"/>
        <v>24</v>
      </c>
      <c r="W27" s="89">
        <v>0</v>
      </c>
      <c r="X27" s="89">
        <v>0</v>
      </c>
      <c r="Y27" s="43">
        <f>Y26/2</f>
        <v>1</v>
      </c>
      <c r="Z27" s="43">
        <f t="shared" ref="Z27:AV27" si="26">Z26/2</f>
        <v>1</v>
      </c>
      <c r="AA27" s="43">
        <f t="shared" si="26"/>
        <v>1</v>
      </c>
      <c r="AB27" s="43">
        <f t="shared" si="26"/>
        <v>1</v>
      </c>
      <c r="AC27" s="43">
        <f t="shared" si="26"/>
        <v>1</v>
      </c>
      <c r="AD27" s="43">
        <f t="shared" si="26"/>
        <v>1</v>
      </c>
      <c r="AE27" s="43">
        <f t="shared" si="26"/>
        <v>1</v>
      </c>
      <c r="AF27" s="43">
        <f t="shared" si="26"/>
        <v>1</v>
      </c>
      <c r="AG27" s="43">
        <f t="shared" si="26"/>
        <v>1</v>
      </c>
      <c r="AH27" s="43">
        <f t="shared" si="26"/>
        <v>1</v>
      </c>
      <c r="AI27" s="43">
        <f t="shared" si="26"/>
        <v>1</v>
      </c>
      <c r="AJ27" s="43">
        <f t="shared" si="26"/>
        <v>1</v>
      </c>
      <c r="AK27" s="43">
        <f t="shared" si="26"/>
        <v>1</v>
      </c>
      <c r="AL27" s="43">
        <f t="shared" si="26"/>
        <v>1</v>
      </c>
      <c r="AM27" s="43">
        <f t="shared" si="26"/>
        <v>1</v>
      </c>
      <c r="AN27" s="43">
        <f t="shared" si="26"/>
        <v>1</v>
      </c>
      <c r="AO27" s="43">
        <f t="shared" si="26"/>
        <v>1</v>
      </c>
      <c r="AP27" s="43">
        <f t="shared" si="26"/>
        <v>1</v>
      </c>
      <c r="AQ27" s="90">
        <f t="shared" si="26"/>
        <v>0</v>
      </c>
      <c r="AR27" s="90">
        <v>0</v>
      </c>
      <c r="AS27" s="91">
        <f t="shared" si="26"/>
        <v>0</v>
      </c>
      <c r="AT27" s="91">
        <f t="shared" si="26"/>
        <v>0</v>
      </c>
      <c r="AU27" s="91">
        <f t="shared" si="26"/>
        <v>0</v>
      </c>
      <c r="AV27" s="88">
        <f t="shared" si="26"/>
        <v>0</v>
      </c>
      <c r="AW27" s="6">
        <f t="shared" si="12"/>
        <v>18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6">
        <f>V27+AW27</f>
        <v>42</v>
      </c>
    </row>
    <row r="28" spans="1:59" x14ac:dyDescent="0.25">
      <c r="A28" s="243"/>
      <c r="B28" s="251" t="s">
        <v>61</v>
      </c>
      <c r="C28" s="270" t="s">
        <v>62</v>
      </c>
      <c r="D28" s="74" t="s">
        <v>50</v>
      </c>
      <c r="E28" s="74">
        <f t="shared" ref="E28:U28" si="27">E30+E52</f>
        <v>21</v>
      </c>
      <c r="F28" s="74">
        <f t="shared" si="27"/>
        <v>21</v>
      </c>
      <c r="G28" s="74">
        <f t="shared" si="27"/>
        <v>21</v>
      </c>
      <c r="H28" s="74">
        <f t="shared" si="27"/>
        <v>21</v>
      </c>
      <c r="I28" s="74">
        <f t="shared" si="27"/>
        <v>21</v>
      </c>
      <c r="J28" s="74">
        <f t="shared" si="27"/>
        <v>21</v>
      </c>
      <c r="K28" s="74">
        <f t="shared" si="27"/>
        <v>21</v>
      </c>
      <c r="L28" s="74">
        <f t="shared" si="27"/>
        <v>21</v>
      </c>
      <c r="M28" s="74">
        <f t="shared" si="27"/>
        <v>22</v>
      </c>
      <c r="N28" s="74">
        <f t="shared" si="27"/>
        <v>22</v>
      </c>
      <c r="O28" s="74">
        <f t="shared" si="27"/>
        <v>22</v>
      </c>
      <c r="P28" s="74">
        <f t="shared" si="27"/>
        <v>22</v>
      </c>
      <c r="Q28" s="74">
        <f t="shared" si="27"/>
        <v>22</v>
      </c>
      <c r="R28" s="74">
        <f t="shared" si="27"/>
        <v>22</v>
      </c>
      <c r="S28" s="74">
        <f t="shared" si="27"/>
        <v>22</v>
      </c>
      <c r="T28" s="74">
        <f t="shared" si="27"/>
        <v>22</v>
      </c>
      <c r="U28" s="74">
        <f t="shared" si="27"/>
        <v>0</v>
      </c>
      <c r="V28" s="39">
        <f t="shared" si="11"/>
        <v>344</v>
      </c>
      <c r="W28" s="74">
        <v>0</v>
      </c>
      <c r="X28" s="74">
        <v>0</v>
      </c>
      <c r="Y28" s="74">
        <f t="shared" ref="Y28:AV28" si="28">Y30+Y52</f>
        <v>28</v>
      </c>
      <c r="Z28" s="74">
        <f t="shared" si="28"/>
        <v>28</v>
      </c>
      <c r="AA28" s="74">
        <f t="shared" si="28"/>
        <v>28</v>
      </c>
      <c r="AB28" s="74">
        <f t="shared" si="28"/>
        <v>28</v>
      </c>
      <c r="AC28" s="74">
        <f t="shared" si="28"/>
        <v>28</v>
      </c>
      <c r="AD28" s="74">
        <f t="shared" si="28"/>
        <v>28</v>
      </c>
      <c r="AE28" s="74">
        <f t="shared" si="28"/>
        <v>27</v>
      </c>
      <c r="AF28" s="74">
        <f t="shared" si="28"/>
        <v>27</v>
      </c>
      <c r="AG28" s="74">
        <f t="shared" si="28"/>
        <v>27</v>
      </c>
      <c r="AH28" s="74">
        <f t="shared" si="28"/>
        <v>27</v>
      </c>
      <c r="AI28" s="74">
        <f t="shared" si="28"/>
        <v>27</v>
      </c>
      <c r="AJ28" s="74">
        <f t="shared" si="28"/>
        <v>27</v>
      </c>
      <c r="AK28" s="74">
        <f t="shared" si="28"/>
        <v>27</v>
      </c>
      <c r="AL28" s="74">
        <f t="shared" si="28"/>
        <v>27</v>
      </c>
      <c r="AM28" s="74">
        <f t="shared" si="28"/>
        <v>27</v>
      </c>
      <c r="AN28" s="74">
        <f t="shared" si="28"/>
        <v>27</v>
      </c>
      <c r="AO28" s="74">
        <f t="shared" si="28"/>
        <v>27</v>
      </c>
      <c r="AP28" s="74">
        <f t="shared" si="28"/>
        <v>27</v>
      </c>
      <c r="AQ28" s="74">
        <f t="shared" si="28"/>
        <v>36</v>
      </c>
      <c r="AR28" s="74">
        <f t="shared" si="28"/>
        <v>36</v>
      </c>
      <c r="AS28" s="74">
        <f t="shared" si="28"/>
        <v>36</v>
      </c>
      <c r="AT28" s="74">
        <f t="shared" si="28"/>
        <v>36</v>
      </c>
      <c r="AU28" s="74">
        <f t="shared" si="28"/>
        <v>36</v>
      </c>
      <c r="AV28" s="74">
        <f t="shared" si="28"/>
        <v>0</v>
      </c>
      <c r="AW28" s="74">
        <f t="shared" si="12"/>
        <v>672</v>
      </c>
      <c r="AX28" s="74"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74">
        <v>0</v>
      </c>
      <c r="BG28" s="6">
        <f t="shared" si="4"/>
        <v>344</v>
      </c>
    </row>
    <row r="29" spans="1:59" x14ac:dyDescent="0.25">
      <c r="A29" s="243"/>
      <c r="B29" s="252"/>
      <c r="C29" s="271"/>
      <c r="D29" s="74" t="s">
        <v>51</v>
      </c>
      <c r="E29" s="74">
        <f t="shared" ref="E29:U29" si="29">E31+E53</f>
        <v>10.5</v>
      </c>
      <c r="F29" s="74">
        <f t="shared" si="29"/>
        <v>10.5</v>
      </c>
      <c r="G29" s="74">
        <f t="shared" si="29"/>
        <v>10.5</v>
      </c>
      <c r="H29" s="74">
        <f t="shared" si="29"/>
        <v>10.5</v>
      </c>
      <c r="I29" s="74">
        <f t="shared" si="29"/>
        <v>10.5</v>
      </c>
      <c r="J29" s="74">
        <f t="shared" si="29"/>
        <v>10.5</v>
      </c>
      <c r="K29" s="74">
        <f t="shared" si="29"/>
        <v>10.5</v>
      </c>
      <c r="L29" s="74">
        <f t="shared" si="29"/>
        <v>10.5</v>
      </c>
      <c r="M29" s="74">
        <f t="shared" si="29"/>
        <v>11</v>
      </c>
      <c r="N29" s="74">
        <f t="shared" si="29"/>
        <v>11</v>
      </c>
      <c r="O29" s="74">
        <f t="shared" si="29"/>
        <v>11</v>
      </c>
      <c r="P29" s="74">
        <f t="shared" si="29"/>
        <v>11</v>
      </c>
      <c r="Q29" s="74">
        <f t="shared" si="29"/>
        <v>11</v>
      </c>
      <c r="R29" s="74">
        <f t="shared" si="29"/>
        <v>11</v>
      </c>
      <c r="S29" s="74">
        <f t="shared" si="29"/>
        <v>11</v>
      </c>
      <c r="T29" s="74">
        <f t="shared" si="29"/>
        <v>11</v>
      </c>
      <c r="U29" s="74">
        <f t="shared" si="29"/>
        <v>0</v>
      </c>
      <c r="V29" s="39">
        <f t="shared" si="11"/>
        <v>172</v>
      </c>
      <c r="W29" s="74">
        <v>0</v>
      </c>
      <c r="X29" s="74">
        <v>0</v>
      </c>
      <c r="Y29" s="74">
        <f t="shared" ref="Y29:AV29" si="30">Y31+Y53</f>
        <v>14</v>
      </c>
      <c r="Z29" s="74">
        <f t="shared" si="30"/>
        <v>14</v>
      </c>
      <c r="AA29" s="74">
        <f t="shared" si="30"/>
        <v>14</v>
      </c>
      <c r="AB29" s="74">
        <f t="shared" si="30"/>
        <v>14</v>
      </c>
      <c r="AC29" s="74">
        <f t="shared" si="30"/>
        <v>14</v>
      </c>
      <c r="AD29" s="74">
        <f t="shared" si="30"/>
        <v>14</v>
      </c>
      <c r="AE29" s="74">
        <f t="shared" si="30"/>
        <v>13.5</v>
      </c>
      <c r="AF29" s="74">
        <f t="shared" si="30"/>
        <v>13.5</v>
      </c>
      <c r="AG29" s="74">
        <f t="shared" si="30"/>
        <v>13.5</v>
      </c>
      <c r="AH29" s="74">
        <f t="shared" si="30"/>
        <v>13.5</v>
      </c>
      <c r="AI29" s="74">
        <f t="shared" si="30"/>
        <v>13.5</v>
      </c>
      <c r="AJ29" s="74">
        <f t="shared" si="30"/>
        <v>13.5</v>
      </c>
      <c r="AK29" s="74">
        <f t="shared" si="30"/>
        <v>13.5</v>
      </c>
      <c r="AL29" s="74">
        <f t="shared" si="30"/>
        <v>13.5</v>
      </c>
      <c r="AM29" s="74">
        <f t="shared" si="30"/>
        <v>13.5</v>
      </c>
      <c r="AN29" s="74">
        <f t="shared" si="30"/>
        <v>13.5</v>
      </c>
      <c r="AO29" s="74">
        <f t="shared" si="30"/>
        <v>13.5</v>
      </c>
      <c r="AP29" s="74">
        <f t="shared" si="30"/>
        <v>13.5</v>
      </c>
      <c r="AQ29" s="74">
        <f t="shared" si="30"/>
        <v>0</v>
      </c>
      <c r="AR29" s="74">
        <f t="shared" si="30"/>
        <v>0</v>
      </c>
      <c r="AS29" s="74">
        <f t="shared" si="30"/>
        <v>0</v>
      </c>
      <c r="AT29" s="74">
        <f t="shared" si="30"/>
        <v>0</v>
      </c>
      <c r="AU29" s="74">
        <f t="shared" si="30"/>
        <v>0</v>
      </c>
      <c r="AV29" s="74">
        <f t="shared" si="30"/>
        <v>0</v>
      </c>
      <c r="AW29" s="74">
        <f t="shared" si="12"/>
        <v>246</v>
      </c>
      <c r="AX29" s="74"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  <c r="BF29" s="74">
        <v>0</v>
      </c>
      <c r="BG29" s="6">
        <f t="shared" si="4"/>
        <v>172</v>
      </c>
    </row>
    <row r="30" spans="1:59" x14ac:dyDescent="0.25">
      <c r="A30" s="243"/>
      <c r="B30" s="272" t="s">
        <v>63</v>
      </c>
      <c r="C30" s="274" t="s">
        <v>64</v>
      </c>
      <c r="D30" s="39" t="s">
        <v>50</v>
      </c>
      <c r="E30" s="39">
        <f>E32+E34+E36+E38+E40+E42+E44+E46+E48+E50</f>
        <v>21</v>
      </c>
      <c r="F30" s="39">
        <f t="shared" ref="F30:T30" si="31">F32+F34+F36+F38+F40+F42+F44+F46+F48+F50</f>
        <v>21</v>
      </c>
      <c r="G30" s="39">
        <f t="shared" si="31"/>
        <v>21</v>
      </c>
      <c r="H30" s="39">
        <f t="shared" si="31"/>
        <v>21</v>
      </c>
      <c r="I30" s="39">
        <f t="shared" si="31"/>
        <v>21</v>
      </c>
      <c r="J30" s="39">
        <f t="shared" si="31"/>
        <v>21</v>
      </c>
      <c r="K30" s="39">
        <f t="shared" si="31"/>
        <v>21</v>
      </c>
      <c r="L30" s="39">
        <f t="shared" si="31"/>
        <v>21</v>
      </c>
      <c r="M30" s="39">
        <f t="shared" si="31"/>
        <v>22</v>
      </c>
      <c r="N30" s="39">
        <f t="shared" si="31"/>
        <v>22</v>
      </c>
      <c r="O30" s="39">
        <f t="shared" si="31"/>
        <v>22</v>
      </c>
      <c r="P30" s="39">
        <f t="shared" si="31"/>
        <v>22</v>
      </c>
      <c r="Q30" s="39">
        <f t="shared" si="31"/>
        <v>22</v>
      </c>
      <c r="R30" s="39">
        <f t="shared" si="31"/>
        <v>22</v>
      </c>
      <c r="S30" s="39">
        <f t="shared" si="31"/>
        <v>22</v>
      </c>
      <c r="T30" s="39">
        <f t="shared" si="31"/>
        <v>22</v>
      </c>
      <c r="U30" s="39">
        <f>U32+U38+U44+U50+U40+U42</f>
        <v>0</v>
      </c>
      <c r="V30" s="39">
        <f>SUM(E30:U30)</f>
        <v>344</v>
      </c>
      <c r="W30" s="39">
        <f>W32+W38+W44+W50</f>
        <v>0</v>
      </c>
      <c r="X30" s="39">
        <f>X32+X38+X44+X50</f>
        <v>0</v>
      </c>
      <c r="Y30" s="39">
        <f>Y32+Y34+Y36+Y38+Y40+Y42+Y44+Y46+Y48+Y50</f>
        <v>20</v>
      </c>
      <c r="Z30" s="39">
        <f t="shared" ref="Z30:AP30" si="32">Z32+Z34+Z36+Z38+Z40+Z42+Z44+Z46+Z48+Z50</f>
        <v>20</v>
      </c>
      <c r="AA30" s="39">
        <f t="shared" si="32"/>
        <v>20</v>
      </c>
      <c r="AB30" s="39">
        <f t="shared" si="32"/>
        <v>20</v>
      </c>
      <c r="AC30" s="39">
        <f t="shared" si="32"/>
        <v>20</v>
      </c>
      <c r="AD30" s="39">
        <f t="shared" si="32"/>
        <v>20</v>
      </c>
      <c r="AE30" s="39">
        <f t="shared" si="32"/>
        <v>19</v>
      </c>
      <c r="AF30" s="39">
        <f t="shared" si="32"/>
        <v>19</v>
      </c>
      <c r="AG30" s="39">
        <f t="shared" si="32"/>
        <v>19</v>
      </c>
      <c r="AH30" s="39">
        <f t="shared" si="32"/>
        <v>19</v>
      </c>
      <c r="AI30" s="39">
        <f t="shared" si="32"/>
        <v>19</v>
      </c>
      <c r="AJ30" s="39">
        <f t="shared" si="32"/>
        <v>19</v>
      </c>
      <c r="AK30" s="39">
        <f t="shared" si="32"/>
        <v>18</v>
      </c>
      <c r="AL30" s="39">
        <f t="shared" si="32"/>
        <v>18</v>
      </c>
      <c r="AM30" s="39">
        <f t="shared" si="32"/>
        <v>18</v>
      </c>
      <c r="AN30" s="39">
        <f t="shared" si="32"/>
        <v>18</v>
      </c>
      <c r="AO30" s="39">
        <f t="shared" si="32"/>
        <v>18</v>
      </c>
      <c r="AP30" s="39">
        <f t="shared" si="32"/>
        <v>18</v>
      </c>
      <c r="AQ30" s="39">
        <f t="shared" ref="AQ30" si="33">AQ32+AQ34+AQ36+AQ38+AQ40+AQ42+AQ44+AQ46+AQ48+AQ50</f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6">
        <f t="shared" si="12"/>
        <v>342</v>
      </c>
      <c r="AX30" s="39">
        <f t="shared" ref="AX30:BF30" si="34">AX32+AX38+AX44+AX50</f>
        <v>0</v>
      </c>
      <c r="AY30" s="39">
        <f t="shared" si="34"/>
        <v>0</v>
      </c>
      <c r="AZ30" s="39">
        <f t="shared" si="34"/>
        <v>0</v>
      </c>
      <c r="BA30" s="39">
        <f t="shared" si="34"/>
        <v>0</v>
      </c>
      <c r="BB30" s="39">
        <f t="shared" si="34"/>
        <v>0</v>
      </c>
      <c r="BC30" s="39">
        <f t="shared" si="34"/>
        <v>0</v>
      </c>
      <c r="BD30" s="39">
        <f t="shared" si="34"/>
        <v>0</v>
      </c>
      <c r="BE30" s="39">
        <f t="shared" si="34"/>
        <v>0</v>
      </c>
      <c r="BF30" s="39">
        <f t="shared" si="34"/>
        <v>0</v>
      </c>
      <c r="BG30" s="6">
        <f t="shared" si="4"/>
        <v>344</v>
      </c>
    </row>
    <row r="31" spans="1:59" x14ac:dyDescent="0.25">
      <c r="A31" s="243"/>
      <c r="B31" s="273"/>
      <c r="C31" s="275"/>
      <c r="D31" s="39" t="s">
        <v>51</v>
      </c>
      <c r="E31" s="39">
        <f>E33+E35+E37+E39+E41+E43+E45+E47+E49+E51</f>
        <v>10.5</v>
      </c>
      <c r="F31" s="39">
        <f t="shared" ref="F31:T31" si="35">F33+F35+F37+F39+F41+F43+F45+F47+F49+F51</f>
        <v>10.5</v>
      </c>
      <c r="G31" s="39">
        <f t="shared" si="35"/>
        <v>10.5</v>
      </c>
      <c r="H31" s="39">
        <f t="shared" si="35"/>
        <v>10.5</v>
      </c>
      <c r="I31" s="39">
        <f t="shared" si="35"/>
        <v>10.5</v>
      </c>
      <c r="J31" s="39">
        <f t="shared" si="35"/>
        <v>10.5</v>
      </c>
      <c r="K31" s="39">
        <f t="shared" si="35"/>
        <v>10.5</v>
      </c>
      <c r="L31" s="39">
        <f t="shared" si="35"/>
        <v>10.5</v>
      </c>
      <c r="M31" s="39">
        <f t="shared" si="35"/>
        <v>11</v>
      </c>
      <c r="N31" s="39">
        <f t="shared" si="35"/>
        <v>11</v>
      </c>
      <c r="O31" s="39">
        <f t="shared" si="35"/>
        <v>11</v>
      </c>
      <c r="P31" s="39">
        <f t="shared" si="35"/>
        <v>11</v>
      </c>
      <c r="Q31" s="39">
        <f t="shared" si="35"/>
        <v>11</v>
      </c>
      <c r="R31" s="39">
        <f t="shared" si="35"/>
        <v>11</v>
      </c>
      <c r="S31" s="39">
        <f t="shared" si="35"/>
        <v>11</v>
      </c>
      <c r="T31" s="39">
        <f t="shared" si="35"/>
        <v>11</v>
      </c>
      <c r="U31" s="39">
        <f>U33+U39+U45+U51+U41+U43</f>
        <v>0</v>
      </c>
      <c r="V31" s="39">
        <f>SUM(E31:U31)</f>
        <v>172</v>
      </c>
      <c r="W31" s="39">
        <f>W33+W39+W45+W51</f>
        <v>0</v>
      </c>
      <c r="X31" s="39">
        <f>X33+X39+X45+X51</f>
        <v>0</v>
      </c>
      <c r="Y31" s="39">
        <f>Y33+Y35+Y37+Y39+Y41+Y43+Y45+Y47+Y49+Y51</f>
        <v>10</v>
      </c>
      <c r="Z31" s="39">
        <f t="shared" ref="Z31:AP31" si="36">Z33+Z35+Z37+Z39+Z41+Z43+Z45+Z47+Z49+Z51</f>
        <v>10</v>
      </c>
      <c r="AA31" s="39">
        <f t="shared" si="36"/>
        <v>10</v>
      </c>
      <c r="AB31" s="39">
        <f t="shared" si="36"/>
        <v>10</v>
      </c>
      <c r="AC31" s="39">
        <f t="shared" si="36"/>
        <v>10</v>
      </c>
      <c r="AD31" s="39">
        <f t="shared" si="36"/>
        <v>10</v>
      </c>
      <c r="AE31" s="39">
        <f t="shared" si="36"/>
        <v>9.5</v>
      </c>
      <c r="AF31" s="39">
        <f t="shared" si="36"/>
        <v>9.5</v>
      </c>
      <c r="AG31" s="39">
        <f t="shared" si="36"/>
        <v>9.5</v>
      </c>
      <c r="AH31" s="39">
        <f t="shared" si="36"/>
        <v>9.5</v>
      </c>
      <c r="AI31" s="39">
        <f t="shared" si="36"/>
        <v>9.5</v>
      </c>
      <c r="AJ31" s="39">
        <f t="shared" si="36"/>
        <v>9.5</v>
      </c>
      <c r="AK31" s="39">
        <f t="shared" si="36"/>
        <v>9</v>
      </c>
      <c r="AL31" s="39">
        <f t="shared" si="36"/>
        <v>9</v>
      </c>
      <c r="AM31" s="39">
        <f t="shared" si="36"/>
        <v>9</v>
      </c>
      <c r="AN31" s="39">
        <f t="shared" si="36"/>
        <v>9</v>
      </c>
      <c r="AO31" s="39">
        <f t="shared" si="36"/>
        <v>9</v>
      </c>
      <c r="AP31" s="39">
        <f t="shared" si="36"/>
        <v>9</v>
      </c>
      <c r="AQ31" s="39">
        <f t="shared" ref="AQ31:AS31" si="37">AQ33+AQ35+AQ37+AQ39+AQ41+AQ43+AQ45+AQ47+AQ49+AQ51</f>
        <v>0</v>
      </c>
      <c r="AR31" s="39">
        <f t="shared" si="37"/>
        <v>0</v>
      </c>
      <c r="AS31" s="39">
        <f t="shared" si="37"/>
        <v>0</v>
      </c>
      <c r="AT31" s="39">
        <v>0</v>
      </c>
      <c r="AU31" s="39">
        <v>0</v>
      </c>
      <c r="AV31" s="39">
        <v>0</v>
      </c>
      <c r="AW31" s="6">
        <f t="shared" si="12"/>
        <v>171</v>
      </c>
      <c r="AX31" s="39">
        <f t="shared" ref="AX31:BF31" si="38">AX33+AX39+AX45+AX51</f>
        <v>0</v>
      </c>
      <c r="AY31" s="39">
        <f t="shared" si="38"/>
        <v>0</v>
      </c>
      <c r="AZ31" s="39">
        <f t="shared" si="38"/>
        <v>0</v>
      </c>
      <c r="BA31" s="39">
        <f t="shared" si="38"/>
        <v>0</v>
      </c>
      <c r="BB31" s="39">
        <f t="shared" si="38"/>
        <v>0</v>
      </c>
      <c r="BC31" s="39">
        <f t="shared" si="38"/>
        <v>0</v>
      </c>
      <c r="BD31" s="39">
        <f t="shared" si="38"/>
        <v>0</v>
      </c>
      <c r="BE31" s="39">
        <f t="shared" si="38"/>
        <v>0</v>
      </c>
      <c r="BF31" s="39">
        <f t="shared" si="38"/>
        <v>0</v>
      </c>
      <c r="BG31" s="6">
        <f t="shared" si="4"/>
        <v>172</v>
      </c>
    </row>
    <row r="32" spans="1:59" x14ac:dyDescent="0.25">
      <c r="A32" s="243"/>
      <c r="B32" s="257" t="s">
        <v>186</v>
      </c>
      <c r="C32" s="261" t="s">
        <v>187</v>
      </c>
      <c r="D32" s="28" t="s">
        <v>50</v>
      </c>
      <c r="E32" s="28">
        <v>4</v>
      </c>
      <c r="F32" s="28">
        <v>4</v>
      </c>
      <c r="G32" s="28">
        <v>4</v>
      </c>
      <c r="H32" s="28">
        <v>4</v>
      </c>
      <c r="I32" s="28">
        <v>4</v>
      </c>
      <c r="J32" s="28">
        <v>4</v>
      </c>
      <c r="K32" s="28">
        <v>4</v>
      </c>
      <c r="L32" s="28">
        <v>4</v>
      </c>
      <c r="M32" s="28">
        <v>4</v>
      </c>
      <c r="N32" s="28">
        <v>4</v>
      </c>
      <c r="O32" s="83">
        <v>5</v>
      </c>
      <c r="P32" s="83">
        <v>4</v>
      </c>
      <c r="Q32" s="28">
        <v>5</v>
      </c>
      <c r="R32" s="28">
        <v>5</v>
      </c>
      <c r="S32" s="28">
        <v>5</v>
      </c>
      <c r="T32" s="28">
        <v>5</v>
      </c>
      <c r="U32" s="82">
        <v>0</v>
      </c>
      <c r="V32" s="30">
        <f t="shared" si="11"/>
        <v>69</v>
      </c>
      <c r="W32" s="83">
        <v>0</v>
      </c>
      <c r="X32" s="83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5">
        <v>0</v>
      </c>
      <c r="AR32" s="85">
        <v>0</v>
      </c>
      <c r="AS32" s="86">
        <v>0</v>
      </c>
      <c r="AT32" s="86">
        <v>0</v>
      </c>
      <c r="AU32" s="86">
        <v>0</v>
      </c>
      <c r="AV32" s="82">
        <v>0</v>
      </c>
      <c r="AW32" s="87">
        <f t="shared" si="12"/>
        <v>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7">
        <f t="shared" si="4"/>
        <v>69</v>
      </c>
    </row>
    <row r="33" spans="1:59" x14ac:dyDescent="0.25">
      <c r="A33" s="243"/>
      <c r="B33" s="258"/>
      <c r="C33" s="262"/>
      <c r="D33" s="70" t="s">
        <v>51</v>
      </c>
      <c r="E33" s="70">
        <f>E32/2</f>
        <v>2</v>
      </c>
      <c r="F33" s="70">
        <f t="shared" ref="F33:S33" si="39">F32/2</f>
        <v>2</v>
      </c>
      <c r="G33" s="70">
        <f t="shared" si="39"/>
        <v>2</v>
      </c>
      <c r="H33" s="70">
        <f t="shared" si="39"/>
        <v>2</v>
      </c>
      <c r="I33" s="70">
        <f t="shared" si="39"/>
        <v>2</v>
      </c>
      <c r="J33" s="70">
        <f t="shared" si="39"/>
        <v>2</v>
      </c>
      <c r="K33" s="70">
        <f t="shared" si="39"/>
        <v>2</v>
      </c>
      <c r="L33" s="70">
        <f t="shared" si="39"/>
        <v>2</v>
      </c>
      <c r="M33" s="70">
        <f t="shared" si="39"/>
        <v>2</v>
      </c>
      <c r="N33" s="70">
        <f t="shared" si="39"/>
        <v>2</v>
      </c>
      <c r="O33" s="70">
        <f t="shared" si="39"/>
        <v>2.5</v>
      </c>
      <c r="P33" s="70">
        <f t="shared" si="39"/>
        <v>2</v>
      </c>
      <c r="Q33" s="70">
        <f t="shared" si="39"/>
        <v>2.5</v>
      </c>
      <c r="R33" s="70">
        <f t="shared" si="39"/>
        <v>2.5</v>
      </c>
      <c r="S33" s="70">
        <f t="shared" si="39"/>
        <v>2.5</v>
      </c>
      <c r="T33" s="70">
        <v>2</v>
      </c>
      <c r="U33" s="88">
        <f t="shared" si="23"/>
        <v>0</v>
      </c>
      <c r="V33" s="39">
        <f t="shared" si="11"/>
        <v>34</v>
      </c>
      <c r="W33" s="89">
        <v>0</v>
      </c>
      <c r="X33" s="89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0">
        <v>0</v>
      </c>
      <c r="AR33" s="90">
        <v>0</v>
      </c>
      <c r="AS33" s="91">
        <v>0</v>
      </c>
      <c r="AT33" s="91">
        <v>0</v>
      </c>
      <c r="AU33" s="91">
        <v>0</v>
      </c>
      <c r="AV33" s="88">
        <v>0</v>
      </c>
      <c r="AW33" s="6">
        <f t="shared" si="12"/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6">
        <f t="shared" si="4"/>
        <v>34</v>
      </c>
    </row>
    <row r="34" spans="1:59" s="1" customFormat="1" x14ac:dyDescent="0.25">
      <c r="A34" s="243"/>
      <c r="B34" s="257" t="s">
        <v>65</v>
      </c>
      <c r="C34" s="261" t="s">
        <v>103</v>
      </c>
      <c r="D34" s="28" t="s">
        <v>50</v>
      </c>
      <c r="E34" s="28">
        <v>3</v>
      </c>
      <c r="F34" s="28">
        <v>3</v>
      </c>
      <c r="G34" s="28">
        <v>3</v>
      </c>
      <c r="H34" s="28">
        <v>3</v>
      </c>
      <c r="I34" s="28">
        <v>3</v>
      </c>
      <c r="J34" s="28">
        <v>3</v>
      </c>
      <c r="K34" s="28">
        <v>3</v>
      </c>
      <c r="L34" s="28">
        <v>3</v>
      </c>
      <c r="M34" s="28">
        <v>3</v>
      </c>
      <c r="N34" s="83">
        <v>3</v>
      </c>
      <c r="O34" s="83">
        <v>2</v>
      </c>
      <c r="P34" s="28">
        <v>2</v>
      </c>
      <c r="Q34" s="28">
        <v>2</v>
      </c>
      <c r="R34" s="28">
        <v>2</v>
      </c>
      <c r="S34" s="28">
        <v>2</v>
      </c>
      <c r="T34" s="28">
        <v>2</v>
      </c>
      <c r="U34" s="82">
        <v>0</v>
      </c>
      <c r="V34" s="30">
        <f t="shared" ref="V34:V35" si="40">SUM(E34:U34)</f>
        <v>42</v>
      </c>
      <c r="W34" s="83">
        <v>0</v>
      </c>
      <c r="X34" s="83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5">
        <v>0</v>
      </c>
      <c r="AR34" s="85">
        <v>0</v>
      </c>
      <c r="AS34" s="86">
        <v>0</v>
      </c>
      <c r="AT34" s="86">
        <v>0</v>
      </c>
      <c r="AU34" s="86">
        <v>0</v>
      </c>
      <c r="AV34" s="82">
        <v>0</v>
      </c>
      <c r="AW34" s="87">
        <f t="shared" ref="AW34:AW35" si="41">SUM(X34:AU34)</f>
        <v>0</v>
      </c>
      <c r="AX34" s="83">
        <v>0</v>
      </c>
      <c r="AY34" s="83">
        <v>0</v>
      </c>
      <c r="AZ34" s="83">
        <v>0</v>
      </c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  <c r="BG34" s="87">
        <f t="shared" ref="BG34:BG35" si="42">V34+AX34</f>
        <v>42</v>
      </c>
    </row>
    <row r="35" spans="1:59" s="1" customFormat="1" x14ac:dyDescent="0.25">
      <c r="A35" s="243"/>
      <c r="B35" s="258"/>
      <c r="C35" s="262"/>
      <c r="D35" s="70" t="s">
        <v>51</v>
      </c>
      <c r="E35" s="70">
        <f>E34/2</f>
        <v>1.5</v>
      </c>
      <c r="F35" s="70">
        <f t="shared" ref="F35:T35" si="43">F34/2</f>
        <v>1.5</v>
      </c>
      <c r="G35" s="70">
        <f t="shared" si="43"/>
        <v>1.5</v>
      </c>
      <c r="H35" s="70">
        <f t="shared" si="43"/>
        <v>1.5</v>
      </c>
      <c r="I35" s="70">
        <f t="shared" si="43"/>
        <v>1.5</v>
      </c>
      <c r="J35" s="70">
        <f t="shared" si="43"/>
        <v>1.5</v>
      </c>
      <c r="K35" s="70">
        <f t="shared" si="43"/>
        <v>1.5</v>
      </c>
      <c r="L35" s="70">
        <f t="shared" si="43"/>
        <v>1.5</v>
      </c>
      <c r="M35" s="70">
        <f t="shared" si="43"/>
        <v>1.5</v>
      </c>
      <c r="N35" s="70">
        <f t="shared" si="43"/>
        <v>1.5</v>
      </c>
      <c r="O35" s="70">
        <f t="shared" si="43"/>
        <v>1</v>
      </c>
      <c r="P35" s="70">
        <f t="shared" si="43"/>
        <v>1</v>
      </c>
      <c r="Q35" s="70">
        <f t="shared" si="43"/>
        <v>1</v>
      </c>
      <c r="R35" s="70">
        <f t="shared" si="43"/>
        <v>1</v>
      </c>
      <c r="S35" s="70">
        <f t="shared" si="43"/>
        <v>1</v>
      </c>
      <c r="T35" s="70">
        <f t="shared" si="43"/>
        <v>1</v>
      </c>
      <c r="U35" s="88">
        <f t="shared" si="23"/>
        <v>0</v>
      </c>
      <c r="V35" s="39">
        <f t="shared" si="40"/>
        <v>21</v>
      </c>
      <c r="W35" s="89">
        <v>0</v>
      </c>
      <c r="X35" s="89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0">
        <v>0</v>
      </c>
      <c r="AR35" s="90">
        <v>0</v>
      </c>
      <c r="AS35" s="91">
        <v>0</v>
      </c>
      <c r="AT35" s="91">
        <v>0</v>
      </c>
      <c r="AU35" s="91">
        <v>0</v>
      </c>
      <c r="AV35" s="88">
        <v>0</v>
      </c>
      <c r="AW35" s="6">
        <f t="shared" si="41"/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6">
        <f t="shared" si="42"/>
        <v>21</v>
      </c>
    </row>
    <row r="36" spans="1:59" s="1" customFormat="1" x14ac:dyDescent="0.25">
      <c r="A36" s="243"/>
      <c r="B36" s="257" t="s">
        <v>188</v>
      </c>
      <c r="C36" s="261" t="s">
        <v>189</v>
      </c>
      <c r="D36" s="28" t="s">
        <v>50</v>
      </c>
      <c r="E36" s="28">
        <v>4</v>
      </c>
      <c r="F36" s="28">
        <v>4</v>
      </c>
      <c r="G36" s="28">
        <v>4</v>
      </c>
      <c r="H36" s="84">
        <v>4</v>
      </c>
      <c r="I36" s="84">
        <v>4</v>
      </c>
      <c r="J36" s="84">
        <v>4</v>
      </c>
      <c r="K36" s="84">
        <v>4</v>
      </c>
      <c r="L36" s="28">
        <v>4</v>
      </c>
      <c r="M36" s="28">
        <v>4</v>
      </c>
      <c r="N36" s="28">
        <v>4</v>
      </c>
      <c r="O36" s="83">
        <v>4</v>
      </c>
      <c r="P36" s="83">
        <v>5</v>
      </c>
      <c r="Q36" s="28">
        <v>5</v>
      </c>
      <c r="R36" s="28">
        <v>5</v>
      </c>
      <c r="S36" s="28">
        <v>5</v>
      </c>
      <c r="T36" s="28">
        <v>5</v>
      </c>
      <c r="U36" s="82">
        <v>0</v>
      </c>
      <c r="V36" s="30">
        <f t="shared" ref="V36:V39" si="44">SUM(E36:U36)</f>
        <v>69</v>
      </c>
      <c r="W36" s="83">
        <v>0</v>
      </c>
      <c r="X36" s="83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5">
        <v>0</v>
      </c>
      <c r="AR36" s="85">
        <v>0</v>
      </c>
      <c r="AS36" s="86">
        <v>0</v>
      </c>
      <c r="AT36" s="86">
        <v>0</v>
      </c>
      <c r="AU36" s="86">
        <v>0</v>
      </c>
      <c r="AV36" s="82">
        <v>0</v>
      </c>
      <c r="AW36" s="87">
        <f t="shared" ref="AW36:AW37" si="45">SUM(X36:AU36)</f>
        <v>0</v>
      </c>
      <c r="AX36" s="83">
        <v>0</v>
      </c>
      <c r="AY36" s="83">
        <v>0</v>
      </c>
      <c r="AZ36" s="83">
        <v>0</v>
      </c>
      <c r="BA36" s="83"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87">
        <f t="shared" ref="BG36:BG37" si="46">V36+AX36</f>
        <v>69</v>
      </c>
    </row>
    <row r="37" spans="1:59" s="1" customFormat="1" x14ac:dyDescent="0.25">
      <c r="A37" s="243"/>
      <c r="B37" s="258"/>
      <c r="C37" s="262"/>
      <c r="D37" s="70" t="s">
        <v>51</v>
      </c>
      <c r="E37" s="70">
        <v>2</v>
      </c>
      <c r="F37" s="70">
        <f t="shared" ref="F37:S37" si="47">F36/2</f>
        <v>2</v>
      </c>
      <c r="G37" s="70">
        <f t="shared" si="47"/>
        <v>2</v>
      </c>
      <c r="H37" s="70">
        <f t="shared" si="47"/>
        <v>2</v>
      </c>
      <c r="I37" s="70">
        <f t="shared" si="47"/>
        <v>2</v>
      </c>
      <c r="J37" s="70">
        <f t="shared" si="47"/>
        <v>2</v>
      </c>
      <c r="K37" s="70">
        <f t="shared" si="47"/>
        <v>2</v>
      </c>
      <c r="L37" s="70">
        <f t="shared" si="47"/>
        <v>2</v>
      </c>
      <c r="M37" s="70">
        <f t="shared" si="47"/>
        <v>2</v>
      </c>
      <c r="N37" s="70">
        <f t="shared" si="47"/>
        <v>2</v>
      </c>
      <c r="O37" s="70">
        <v>2</v>
      </c>
      <c r="P37" s="70">
        <f>P36/2</f>
        <v>2.5</v>
      </c>
      <c r="Q37" s="70">
        <f t="shared" si="47"/>
        <v>2.5</v>
      </c>
      <c r="R37" s="70">
        <f t="shared" si="47"/>
        <v>2.5</v>
      </c>
      <c r="S37" s="70">
        <f t="shared" si="47"/>
        <v>2.5</v>
      </c>
      <c r="T37" s="70">
        <v>3</v>
      </c>
      <c r="U37" s="88">
        <v>0</v>
      </c>
      <c r="V37" s="39">
        <f t="shared" si="44"/>
        <v>35</v>
      </c>
      <c r="W37" s="89">
        <v>0</v>
      </c>
      <c r="X37" s="89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0">
        <v>0</v>
      </c>
      <c r="AR37" s="90">
        <v>0</v>
      </c>
      <c r="AS37" s="91">
        <v>0</v>
      </c>
      <c r="AT37" s="91">
        <v>0</v>
      </c>
      <c r="AU37" s="91">
        <v>0</v>
      </c>
      <c r="AV37" s="88">
        <v>0</v>
      </c>
      <c r="AW37" s="6">
        <f t="shared" si="45"/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6">
        <f t="shared" si="46"/>
        <v>35</v>
      </c>
    </row>
    <row r="38" spans="1:59" x14ac:dyDescent="0.25">
      <c r="A38" s="243"/>
      <c r="B38" s="257" t="s">
        <v>159</v>
      </c>
      <c r="C38" s="278" t="s">
        <v>160</v>
      </c>
      <c r="D38" s="28" t="s">
        <v>50</v>
      </c>
      <c r="E38" s="28">
        <v>3</v>
      </c>
      <c r="F38" s="28">
        <v>3</v>
      </c>
      <c r="G38" s="28">
        <v>3</v>
      </c>
      <c r="H38" s="28">
        <v>3</v>
      </c>
      <c r="I38" s="28">
        <v>3</v>
      </c>
      <c r="J38" s="28">
        <v>3</v>
      </c>
      <c r="K38" s="28">
        <v>3</v>
      </c>
      <c r="L38" s="28">
        <v>3</v>
      </c>
      <c r="M38" s="28">
        <v>3</v>
      </c>
      <c r="N38" s="28">
        <v>3</v>
      </c>
      <c r="O38" s="28">
        <v>3</v>
      </c>
      <c r="P38" s="28">
        <v>3</v>
      </c>
      <c r="Q38" s="28">
        <v>3</v>
      </c>
      <c r="R38" s="28">
        <v>3</v>
      </c>
      <c r="S38" s="28">
        <v>3</v>
      </c>
      <c r="T38" s="28">
        <v>3</v>
      </c>
      <c r="U38" s="82">
        <v>0</v>
      </c>
      <c r="V38" s="30">
        <f t="shared" si="44"/>
        <v>48</v>
      </c>
      <c r="W38" s="83">
        <v>0</v>
      </c>
      <c r="X38" s="83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5">
        <v>0</v>
      </c>
      <c r="AR38" s="85">
        <v>0</v>
      </c>
      <c r="AS38" s="86">
        <v>0</v>
      </c>
      <c r="AT38" s="86">
        <v>0</v>
      </c>
      <c r="AU38" s="86">
        <v>0</v>
      </c>
      <c r="AV38" s="82">
        <v>0</v>
      </c>
      <c r="AW38" s="87">
        <f t="shared" ref="AW38:AW39" si="48">SUM(X38:AU38)</f>
        <v>0</v>
      </c>
      <c r="AX38" s="83">
        <v>0</v>
      </c>
      <c r="AY38" s="83">
        <v>0</v>
      </c>
      <c r="AZ38" s="83">
        <v>0</v>
      </c>
      <c r="BA38" s="83">
        <v>0</v>
      </c>
      <c r="BB38" s="83">
        <v>0</v>
      </c>
      <c r="BC38" s="83">
        <v>0</v>
      </c>
      <c r="BD38" s="83">
        <v>0</v>
      </c>
      <c r="BE38" s="83">
        <v>0</v>
      </c>
      <c r="BF38" s="83">
        <v>0</v>
      </c>
      <c r="BG38" s="87">
        <f t="shared" ref="BG38:BG39" si="49">V38+AX38</f>
        <v>48</v>
      </c>
    </row>
    <row r="39" spans="1:59" x14ac:dyDescent="0.25">
      <c r="A39" s="243"/>
      <c r="B39" s="258"/>
      <c r="C39" s="279"/>
      <c r="D39" s="70" t="s">
        <v>51</v>
      </c>
      <c r="E39" s="203">
        <f>E38/2</f>
        <v>1.5</v>
      </c>
      <c r="F39" s="203">
        <f t="shared" ref="F39:T39" si="50">F38/2</f>
        <v>1.5</v>
      </c>
      <c r="G39" s="203">
        <f t="shared" si="50"/>
        <v>1.5</v>
      </c>
      <c r="H39" s="203">
        <f t="shared" si="50"/>
        <v>1.5</v>
      </c>
      <c r="I39" s="203">
        <f t="shared" si="50"/>
        <v>1.5</v>
      </c>
      <c r="J39" s="203">
        <f t="shared" si="50"/>
        <v>1.5</v>
      </c>
      <c r="K39" s="203">
        <f t="shared" si="50"/>
        <v>1.5</v>
      </c>
      <c r="L39" s="203">
        <f t="shared" si="50"/>
        <v>1.5</v>
      </c>
      <c r="M39" s="203">
        <f t="shared" si="50"/>
        <v>1.5</v>
      </c>
      <c r="N39" s="203">
        <f t="shared" si="50"/>
        <v>1.5</v>
      </c>
      <c r="O39" s="203">
        <f t="shared" si="50"/>
        <v>1.5</v>
      </c>
      <c r="P39" s="203">
        <f t="shared" si="50"/>
        <v>1.5</v>
      </c>
      <c r="Q39" s="203">
        <f t="shared" si="50"/>
        <v>1.5</v>
      </c>
      <c r="R39" s="203">
        <f t="shared" si="50"/>
        <v>1.5</v>
      </c>
      <c r="S39" s="203">
        <f t="shared" si="50"/>
        <v>1.5</v>
      </c>
      <c r="T39" s="203">
        <f t="shared" si="50"/>
        <v>1.5</v>
      </c>
      <c r="U39" s="88">
        <f t="shared" ref="U39" si="51">U38/2</f>
        <v>0</v>
      </c>
      <c r="V39" s="204">
        <f t="shared" si="44"/>
        <v>24</v>
      </c>
      <c r="W39" s="89">
        <v>0</v>
      </c>
      <c r="X39" s="89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0">
        <v>0</v>
      </c>
      <c r="AR39" s="90">
        <v>0</v>
      </c>
      <c r="AS39" s="91">
        <v>0</v>
      </c>
      <c r="AT39" s="91">
        <v>0</v>
      </c>
      <c r="AU39" s="91">
        <v>0</v>
      </c>
      <c r="AV39" s="88">
        <v>0</v>
      </c>
      <c r="AW39" s="6">
        <f t="shared" si="48"/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6">
        <f t="shared" si="49"/>
        <v>24</v>
      </c>
    </row>
    <row r="40" spans="1:59" x14ac:dyDescent="0.25">
      <c r="A40" s="243"/>
      <c r="B40" s="257" t="s">
        <v>161</v>
      </c>
      <c r="C40" s="278" t="s">
        <v>162</v>
      </c>
      <c r="D40" s="28" t="s">
        <v>50</v>
      </c>
      <c r="E40" s="28">
        <v>2</v>
      </c>
      <c r="F40" s="28">
        <v>2</v>
      </c>
      <c r="G40" s="28">
        <v>2</v>
      </c>
      <c r="H40" s="28">
        <v>2</v>
      </c>
      <c r="I40" s="84">
        <v>2</v>
      </c>
      <c r="J40" s="84">
        <v>2</v>
      </c>
      <c r="K40" s="84">
        <v>2</v>
      </c>
      <c r="L40" s="83">
        <v>2</v>
      </c>
      <c r="M40" s="83">
        <v>3</v>
      </c>
      <c r="N40" s="83">
        <v>3</v>
      </c>
      <c r="O40" s="83">
        <v>3</v>
      </c>
      <c r="P40" s="83">
        <v>3</v>
      </c>
      <c r="Q40" s="83">
        <v>2</v>
      </c>
      <c r="R40" s="28">
        <v>2</v>
      </c>
      <c r="S40" s="28">
        <v>2</v>
      </c>
      <c r="T40" s="28">
        <v>2</v>
      </c>
      <c r="U40" s="82">
        <f t="shared" si="23"/>
        <v>0</v>
      </c>
      <c r="V40" s="30">
        <f t="shared" si="11"/>
        <v>36</v>
      </c>
      <c r="W40" s="83">
        <v>0</v>
      </c>
      <c r="X40" s="83">
        <v>0</v>
      </c>
      <c r="Y40" s="84">
        <v>5</v>
      </c>
      <c r="Z40" s="84">
        <v>5</v>
      </c>
      <c r="AA40" s="84">
        <v>5</v>
      </c>
      <c r="AB40" s="84">
        <v>5</v>
      </c>
      <c r="AC40" s="84">
        <v>5</v>
      </c>
      <c r="AD40" s="83">
        <v>5</v>
      </c>
      <c r="AE40" s="83">
        <v>4</v>
      </c>
      <c r="AF40" s="83">
        <v>4</v>
      </c>
      <c r="AG40" s="83">
        <v>4</v>
      </c>
      <c r="AH40" s="83">
        <v>4</v>
      </c>
      <c r="AI40" s="83">
        <v>5</v>
      </c>
      <c r="AJ40" s="83">
        <v>5</v>
      </c>
      <c r="AK40" s="84">
        <v>5</v>
      </c>
      <c r="AL40" s="84">
        <v>5</v>
      </c>
      <c r="AM40" s="84">
        <v>5</v>
      </c>
      <c r="AN40" s="84">
        <v>5</v>
      </c>
      <c r="AO40" s="84">
        <v>5</v>
      </c>
      <c r="AP40" s="84">
        <v>5</v>
      </c>
      <c r="AQ40" s="85">
        <v>0</v>
      </c>
      <c r="AR40" s="85">
        <v>0</v>
      </c>
      <c r="AS40" s="86">
        <v>0</v>
      </c>
      <c r="AT40" s="86">
        <v>0</v>
      </c>
      <c r="AU40" s="86">
        <v>0</v>
      </c>
      <c r="AV40" s="82">
        <v>0</v>
      </c>
      <c r="AW40" s="87">
        <f t="shared" si="12"/>
        <v>86</v>
      </c>
      <c r="AX40" s="83">
        <v>0</v>
      </c>
      <c r="AY40" s="83">
        <v>0</v>
      </c>
      <c r="AZ40" s="83">
        <v>0</v>
      </c>
      <c r="BA40" s="83">
        <v>0</v>
      </c>
      <c r="BB40" s="83">
        <v>0</v>
      </c>
      <c r="BC40" s="83">
        <v>0</v>
      </c>
      <c r="BD40" s="83">
        <v>0</v>
      </c>
      <c r="BE40" s="83">
        <v>0</v>
      </c>
      <c r="BF40" s="83">
        <v>0</v>
      </c>
      <c r="BG40" s="87">
        <f>V40+AW40</f>
        <v>122</v>
      </c>
    </row>
    <row r="41" spans="1:59" x14ac:dyDescent="0.25">
      <c r="A41" s="243"/>
      <c r="B41" s="258"/>
      <c r="C41" s="279"/>
      <c r="D41" s="70" t="s">
        <v>51</v>
      </c>
      <c r="E41" s="70">
        <f>E40/2</f>
        <v>1</v>
      </c>
      <c r="F41" s="70">
        <f t="shared" ref="F41:T41" si="52">F40/2</f>
        <v>1</v>
      </c>
      <c r="G41" s="70">
        <f t="shared" si="52"/>
        <v>1</v>
      </c>
      <c r="H41" s="70">
        <f t="shared" si="52"/>
        <v>1</v>
      </c>
      <c r="I41" s="70">
        <f t="shared" si="52"/>
        <v>1</v>
      </c>
      <c r="J41" s="70">
        <f t="shared" si="52"/>
        <v>1</v>
      </c>
      <c r="K41" s="70">
        <f t="shared" si="52"/>
        <v>1</v>
      </c>
      <c r="L41" s="70">
        <f t="shared" si="52"/>
        <v>1</v>
      </c>
      <c r="M41" s="70">
        <f t="shared" si="52"/>
        <v>1.5</v>
      </c>
      <c r="N41" s="70">
        <f t="shared" si="52"/>
        <v>1.5</v>
      </c>
      <c r="O41" s="70">
        <f t="shared" si="52"/>
        <v>1.5</v>
      </c>
      <c r="P41" s="70">
        <f t="shared" si="52"/>
        <v>1.5</v>
      </c>
      <c r="Q41" s="70">
        <f t="shared" si="52"/>
        <v>1</v>
      </c>
      <c r="R41" s="70">
        <f t="shared" si="52"/>
        <v>1</v>
      </c>
      <c r="S41" s="70">
        <f t="shared" si="52"/>
        <v>1</v>
      </c>
      <c r="T41" s="70">
        <f t="shared" si="52"/>
        <v>1</v>
      </c>
      <c r="U41" s="88">
        <f t="shared" si="23"/>
        <v>0</v>
      </c>
      <c r="V41" s="39">
        <f t="shared" si="11"/>
        <v>18</v>
      </c>
      <c r="W41" s="89">
        <v>0</v>
      </c>
      <c r="X41" s="89">
        <v>0</v>
      </c>
      <c r="Y41" s="43">
        <f>Y40/2</f>
        <v>2.5</v>
      </c>
      <c r="Z41" s="43">
        <f t="shared" ref="Z41:AP41" si="53">Z40/2</f>
        <v>2.5</v>
      </c>
      <c r="AA41" s="43">
        <f t="shared" si="53"/>
        <v>2.5</v>
      </c>
      <c r="AB41" s="43">
        <f t="shared" si="53"/>
        <v>2.5</v>
      </c>
      <c r="AC41" s="43">
        <f t="shared" si="53"/>
        <v>2.5</v>
      </c>
      <c r="AD41" s="43">
        <f t="shared" si="53"/>
        <v>2.5</v>
      </c>
      <c r="AE41" s="43">
        <f t="shared" si="53"/>
        <v>2</v>
      </c>
      <c r="AF41" s="43">
        <f t="shared" si="53"/>
        <v>2</v>
      </c>
      <c r="AG41" s="43">
        <f t="shared" si="53"/>
        <v>2</v>
      </c>
      <c r="AH41" s="43">
        <f t="shared" si="53"/>
        <v>2</v>
      </c>
      <c r="AI41" s="43">
        <f t="shared" si="53"/>
        <v>2.5</v>
      </c>
      <c r="AJ41" s="43">
        <f t="shared" si="53"/>
        <v>2.5</v>
      </c>
      <c r="AK41" s="43">
        <f t="shared" si="53"/>
        <v>2.5</v>
      </c>
      <c r="AL41" s="43">
        <f t="shared" si="53"/>
        <v>2.5</v>
      </c>
      <c r="AM41" s="43">
        <f t="shared" si="53"/>
        <v>2.5</v>
      </c>
      <c r="AN41" s="43">
        <f t="shared" si="53"/>
        <v>2.5</v>
      </c>
      <c r="AO41" s="43">
        <f t="shared" si="53"/>
        <v>2.5</v>
      </c>
      <c r="AP41" s="43">
        <f t="shared" si="53"/>
        <v>2.5</v>
      </c>
      <c r="AQ41" s="96">
        <v>0</v>
      </c>
      <c r="AR41" s="96">
        <v>0</v>
      </c>
      <c r="AS41" s="97">
        <v>0</v>
      </c>
      <c r="AT41" s="97">
        <v>0</v>
      </c>
      <c r="AU41" s="97">
        <v>0</v>
      </c>
      <c r="AV41" s="88">
        <v>0</v>
      </c>
      <c r="AW41" s="6">
        <f t="shared" si="12"/>
        <v>43</v>
      </c>
      <c r="AX41" s="89">
        <v>0</v>
      </c>
      <c r="AY41" s="89">
        <v>0</v>
      </c>
      <c r="AZ41" s="89">
        <v>0</v>
      </c>
      <c r="BA41" s="89">
        <v>0</v>
      </c>
      <c r="BB41" s="89">
        <v>0</v>
      </c>
      <c r="BC41" s="89">
        <v>0</v>
      </c>
      <c r="BD41" s="89">
        <v>0</v>
      </c>
      <c r="BE41" s="89">
        <v>0</v>
      </c>
      <c r="BF41" s="89">
        <v>0</v>
      </c>
      <c r="BG41" s="6">
        <f>V41+AW41</f>
        <v>61</v>
      </c>
    </row>
    <row r="42" spans="1:59" x14ac:dyDescent="0.25">
      <c r="A42" s="243"/>
      <c r="B42" s="257" t="s">
        <v>163</v>
      </c>
      <c r="C42" s="278" t="s">
        <v>164</v>
      </c>
      <c r="D42" s="28" t="s">
        <v>50</v>
      </c>
      <c r="E42" s="28">
        <v>3</v>
      </c>
      <c r="F42" s="28">
        <v>3</v>
      </c>
      <c r="G42" s="28">
        <v>3</v>
      </c>
      <c r="H42" s="28">
        <v>3</v>
      </c>
      <c r="I42" s="28">
        <v>3</v>
      </c>
      <c r="J42" s="28">
        <v>3</v>
      </c>
      <c r="K42" s="28">
        <v>3</v>
      </c>
      <c r="L42" s="28">
        <v>3</v>
      </c>
      <c r="M42" s="28">
        <v>3</v>
      </c>
      <c r="N42" s="28">
        <v>3</v>
      </c>
      <c r="O42" s="28">
        <v>3</v>
      </c>
      <c r="P42" s="28">
        <v>3</v>
      </c>
      <c r="Q42" s="28">
        <v>3</v>
      </c>
      <c r="R42" s="28">
        <v>3</v>
      </c>
      <c r="S42" s="28">
        <v>3</v>
      </c>
      <c r="T42" s="28">
        <v>3</v>
      </c>
      <c r="U42" s="82">
        <f t="shared" si="23"/>
        <v>0</v>
      </c>
      <c r="V42" s="30">
        <f t="shared" si="11"/>
        <v>48</v>
      </c>
      <c r="W42" s="83">
        <v>0</v>
      </c>
      <c r="X42" s="83">
        <v>0</v>
      </c>
      <c r="Y42" s="84">
        <v>4</v>
      </c>
      <c r="Z42" s="84">
        <v>4</v>
      </c>
      <c r="AA42" s="84">
        <v>4</v>
      </c>
      <c r="AB42" s="84">
        <v>4</v>
      </c>
      <c r="AC42" s="84">
        <v>4</v>
      </c>
      <c r="AD42" s="84">
        <v>4</v>
      </c>
      <c r="AE42" s="84">
        <v>4</v>
      </c>
      <c r="AF42" s="84">
        <v>4</v>
      </c>
      <c r="AG42" s="84">
        <v>4</v>
      </c>
      <c r="AH42" s="84">
        <v>4</v>
      </c>
      <c r="AI42" s="84">
        <v>4</v>
      </c>
      <c r="AJ42" s="84">
        <v>4</v>
      </c>
      <c r="AK42" s="84">
        <v>4</v>
      </c>
      <c r="AL42" s="84">
        <v>4</v>
      </c>
      <c r="AM42" s="84">
        <v>4</v>
      </c>
      <c r="AN42" s="84">
        <v>4</v>
      </c>
      <c r="AO42" s="84">
        <v>4</v>
      </c>
      <c r="AP42" s="84">
        <v>4</v>
      </c>
      <c r="AQ42" s="85">
        <v>0</v>
      </c>
      <c r="AR42" s="85">
        <v>0</v>
      </c>
      <c r="AS42" s="86">
        <v>0</v>
      </c>
      <c r="AT42" s="86">
        <v>0</v>
      </c>
      <c r="AU42" s="86">
        <v>0</v>
      </c>
      <c r="AV42" s="82">
        <v>0</v>
      </c>
      <c r="AW42" s="87">
        <f t="shared" si="12"/>
        <v>72</v>
      </c>
      <c r="AX42" s="83">
        <v>0</v>
      </c>
      <c r="AY42" s="83">
        <v>0</v>
      </c>
      <c r="AZ42" s="83">
        <v>0</v>
      </c>
      <c r="BA42" s="83">
        <v>0</v>
      </c>
      <c r="BB42" s="83">
        <v>0</v>
      </c>
      <c r="BC42" s="83">
        <v>0</v>
      </c>
      <c r="BD42" s="83">
        <v>0</v>
      </c>
      <c r="BE42" s="83">
        <v>0</v>
      </c>
      <c r="BF42" s="83">
        <v>0</v>
      </c>
      <c r="BG42" s="87">
        <f t="shared" ref="BG42:BG51" si="54">V42+AW42</f>
        <v>120</v>
      </c>
    </row>
    <row r="43" spans="1:59" x14ac:dyDescent="0.25">
      <c r="A43" s="243"/>
      <c r="B43" s="258"/>
      <c r="C43" s="279"/>
      <c r="D43" s="70" t="s">
        <v>51</v>
      </c>
      <c r="E43" s="70">
        <v>1.5</v>
      </c>
      <c r="F43" s="70">
        <v>1.5</v>
      </c>
      <c r="G43" s="70">
        <v>1.5</v>
      </c>
      <c r="H43" s="70">
        <v>1.5</v>
      </c>
      <c r="I43" s="70">
        <v>1.5</v>
      </c>
      <c r="J43" s="70">
        <v>1.5</v>
      </c>
      <c r="K43" s="70">
        <v>1.5</v>
      </c>
      <c r="L43" s="70">
        <v>1.5</v>
      </c>
      <c r="M43" s="70">
        <v>1.5</v>
      </c>
      <c r="N43" s="70">
        <v>1.5</v>
      </c>
      <c r="O43" s="70">
        <v>1.5</v>
      </c>
      <c r="P43" s="70">
        <v>1.5</v>
      </c>
      <c r="Q43" s="70">
        <v>1.5</v>
      </c>
      <c r="R43" s="70">
        <v>1.5</v>
      </c>
      <c r="S43" s="70">
        <v>1.5</v>
      </c>
      <c r="T43" s="70">
        <v>1.5</v>
      </c>
      <c r="U43" s="88">
        <f t="shared" si="23"/>
        <v>0</v>
      </c>
      <c r="V43" s="39">
        <f t="shared" si="11"/>
        <v>24</v>
      </c>
      <c r="W43" s="89">
        <v>0</v>
      </c>
      <c r="X43" s="89">
        <v>0</v>
      </c>
      <c r="Y43" s="43">
        <v>2</v>
      </c>
      <c r="Z43" s="43">
        <v>2</v>
      </c>
      <c r="AA43" s="43">
        <v>2</v>
      </c>
      <c r="AB43" s="43">
        <v>2</v>
      </c>
      <c r="AC43" s="43">
        <v>2</v>
      </c>
      <c r="AD43" s="43">
        <v>2</v>
      </c>
      <c r="AE43" s="43">
        <v>2</v>
      </c>
      <c r="AF43" s="43">
        <v>2</v>
      </c>
      <c r="AG43" s="43">
        <v>2</v>
      </c>
      <c r="AH43" s="43">
        <v>2</v>
      </c>
      <c r="AI43" s="43">
        <v>2</v>
      </c>
      <c r="AJ43" s="43">
        <v>2</v>
      </c>
      <c r="AK43" s="43">
        <v>2</v>
      </c>
      <c r="AL43" s="43">
        <v>2</v>
      </c>
      <c r="AM43" s="43">
        <v>2</v>
      </c>
      <c r="AN43" s="43">
        <v>2</v>
      </c>
      <c r="AO43" s="43">
        <v>2</v>
      </c>
      <c r="AP43" s="43">
        <v>2</v>
      </c>
      <c r="AQ43" s="96">
        <v>0</v>
      </c>
      <c r="AR43" s="96">
        <v>0</v>
      </c>
      <c r="AS43" s="97">
        <v>0</v>
      </c>
      <c r="AT43" s="97">
        <v>0</v>
      </c>
      <c r="AU43" s="97">
        <v>0</v>
      </c>
      <c r="AV43" s="88">
        <v>0</v>
      </c>
      <c r="AW43" s="6">
        <f t="shared" si="12"/>
        <v>36</v>
      </c>
      <c r="AX43" s="89">
        <v>0</v>
      </c>
      <c r="AY43" s="89">
        <v>0</v>
      </c>
      <c r="AZ43" s="89">
        <v>0</v>
      </c>
      <c r="BA43" s="89">
        <v>0</v>
      </c>
      <c r="BB43" s="89">
        <v>0</v>
      </c>
      <c r="BC43" s="89">
        <v>0</v>
      </c>
      <c r="BD43" s="89">
        <v>0</v>
      </c>
      <c r="BE43" s="89">
        <v>0</v>
      </c>
      <c r="BF43" s="89">
        <v>0</v>
      </c>
      <c r="BG43" s="6">
        <f t="shared" si="54"/>
        <v>60</v>
      </c>
    </row>
    <row r="44" spans="1:59" x14ac:dyDescent="0.25">
      <c r="A44" s="243"/>
      <c r="B44" s="257" t="s">
        <v>165</v>
      </c>
      <c r="C44" s="278" t="s">
        <v>166</v>
      </c>
      <c r="D44" s="28" t="s">
        <v>50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82">
        <v>0</v>
      </c>
      <c r="V44" s="30">
        <f t="shared" si="11"/>
        <v>0</v>
      </c>
      <c r="W44" s="83">
        <v>0</v>
      </c>
      <c r="X44" s="83">
        <v>0</v>
      </c>
      <c r="Y44" s="84">
        <v>3</v>
      </c>
      <c r="Z44" s="84">
        <v>3</v>
      </c>
      <c r="AA44" s="84">
        <v>3</v>
      </c>
      <c r="AB44" s="84">
        <v>3</v>
      </c>
      <c r="AC44" s="84">
        <v>3</v>
      </c>
      <c r="AD44" s="84">
        <v>3</v>
      </c>
      <c r="AE44" s="84">
        <v>3</v>
      </c>
      <c r="AF44" s="84">
        <v>3</v>
      </c>
      <c r="AG44" s="84">
        <v>3</v>
      </c>
      <c r="AH44" s="84">
        <v>3</v>
      </c>
      <c r="AI44" s="84">
        <v>3</v>
      </c>
      <c r="AJ44" s="83">
        <v>3</v>
      </c>
      <c r="AK44" s="83">
        <v>2</v>
      </c>
      <c r="AL44" s="84">
        <v>2</v>
      </c>
      <c r="AM44" s="84">
        <v>2</v>
      </c>
      <c r="AN44" s="84">
        <v>2</v>
      </c>
      <c r="AO44" s="84">
        <v>2</v>
      </c>
      <c r="AP44" s="84">
        <v>2</v>
      </c>
      <c r="AQ44" s="85">
        <v>0</v>
      </c>
      <c r="AR44" s="85">
        <v>0</v>
      </c>
      <c r="AS44" s="86">
        <v>0</v>
      </c>
      <c r="AT44" s="86">
        <v>0</v>
      </c>
      <c r="AU44" s="86">
        <v>0</v>
      </c>
      <c r="AV44" s="82">
        <v>0</v>
      </c>
      <c r="AW44" s="87">
        <f t="shared" si="12"/>
        <v>48</v>
      </c>
      <c r="AX44" s="83">
        <v>0</v>
      </c>
      <c r="AY44" s="83">
        <v>0</v>
      </c>
      <c r="AZ44" s="83">
        <v>0</v>
      </c>
      <c r="BA44" s="83">
        <v>0</v>
      </c>
      <c r="BB44" s="83">
        <v>0</v>
      </c>
      <c r="BC44" s="83">
        <v>0</v>
      </c>
      <c r="BD44" s="83">
        <v>0</v>
      </c>
      <c r="BE44" s="83">
        <v>0</v>
      </c>
      <c r="BF44" s="83">
        <v>0</v>
      </c>
      <c r="BG44" s="87">
        <f t="shared" si="54"/>
        <v>48</v>
      </c>
    </row>
    <row r="45" spans="1:59" x14ac:dyDescent="0.25">
      <c r="A45" s="243"/>
      <c r="B45" s="258"/>
      <c r="C45" s="279"/>
      <c r="D45" s="70" t="s">
        <v>51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88">
        <f t="shared" si="23"/>
        <v>0</v>
      </c>
      <c r="V45" s="39">
        <f t="shared" si="11"/>
        <v>0</v>
      </c>
      <c r="W45" s="89">
        <v>0</v>
      </c>
      <c r="X45" s="89">
        <v>0</v>
      </c>
      <c r="Y45" s="43">
        <f>Y44/2</f>
        <v>1.5</v>
      </c>
      <c r="Z45" s="43">
        <f t="shared" ref="Z45:AP45" si="55">Z44/2</f>
        <v>1.5</v>
      </c>
      <c r="AA45" s="43">
        <f t="shared" si="55"/>
        <v>1.5</v>
      </c>
      <c r="AB45" s="43">
        <f t="shared" si="55"/>
        <v>1.5</v>
      </c>
      <c r="AC45" s="43">
        <f t="shared" si="55"/>
        <v>1.5</v>
      </c>
      <c r="AD45" s="43">
        <f t="shared" si="55"/>
        <v>1.5</v>
      </c>
      <c r="AE45" s="43">
        <f t="shared" si="55"/>
        <v>1.5</v>
      </c>
      <c r="AF45" s="43">
        <f t="shared" si="55"/>
        <v>1.5</v>
      </c>
      <c r="AG45" s="43">
        <f t="shared" si="55"/>
        <v>1.5</v>
      </c>
      <c r="AH45" s="43">
        <f t="shared" si="55"/>
        <v>1.5</v>
      </c>
      <c r="AI45" s="43">
        <f t="shared" si="55"/>
        <v>1.5</v>
      </c>
      <c r="AJ45" s="43">
        <f t="shared" si="55"/>
        <v>1.5</v>
      </c>
      <c r="AK45" s="43">
        <f t="shared" si="55"/>
        <v>1</v>
      </c>
      <c r="AL45" s="43">
        <f t="shared" si="55"/>
        <v>1</v>
      </c>
      <c r="AM45" s="43">
        <f t="shared" si="55"/>
        <v>1</v>
      </c>
      <c r="AN45" s="43">
        <f t="shared" si="55"/>
        <v>1</v>
      </c>
      <c r="AO45" s="43">
        <f t="shared" si="55"/>
        <v>1</v>
      </c>
      <c r="AP45" s="43">
        <f t="shared" si="55"/>
        <v>1</v>
      </c>
      <c r="AQ45" s="96">
        <v>0</v>
      </c>
      <c r="AR45" s="96">
        <v>0</v>
      </c>
      <c r="AS45" s="97">
        <v>0</v>
      </c>
      <c r="AT45" s="97">
        <v>0</v>
      </c>
      <c r="AU45" s="97">
        <v>0</v>
      </c>
      <c r="AV45" s="88">
        <v>0</v>
      </c>
      <c r="AW45" s="6">
        <f t="shared" si="12"/>
        <v>24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6">
        <f t="shared" si="54"/>
        <v>24</v>
      </c>
    </row>
    <row r="46" spans="1:59" x14ac:dyDescent="0.25">
      <c r="A46" s="243"/>
      <c r="B46" s="257" t="s">
        <v>190</v>
      </c>
      <c r="C46" s="278" t="s">
        <v>191</v>
      </c>
      <c r="D46" s="28" t="s">
        <v>50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82">
        <f t="shared" si="23"/>
        <v>0</v>
      </c>
      <c r="V46" s="30">
        <f t="shared" si="11"/>
        <v>0</v>
      </c>
      <c r="W46" s="83">
        <v>0</v>
      </c>
      <c r="X46" s="83">
        <v>0</v>
      </c>
      <c r="Y46" s="84">
        <v>3</v>
      </c>
      <c r="Z46" s="84">
        <v>3</v>
      </c>
      <c r="AA46" s="84">
        <v>3</v>
      </c>
      <c r="AB46" s="84">
        <v>3</v>
      </c>
      <c r="AC46" s="84">
        <v>3</v>
      </c>
      <c r="AD46" s="84">
        <v>3</v>
      </c>
      <c r="AE46" s="84">
        <v>3</v>
      </c>
      <c r="AF46" s="84">
        <v>3</v>
      </c>
      <c r="AG46" s="84">
        <v>3</v>
      </c>
      <c r="AH46" s="83">
        <v>3</v>
      </c>
      <c r="AI46" s="83">
        <v>2</v>
      </c>
      <c r="AJ46" s="84">
        <v>2</v>
      </c>
      <c r="AK46" s="84">
        <v>2</v>
      </c>
      <c r="AL46" s="84">
        <v>2</v>
      </c>
      <c r="AM46" s="84">
        <v>2</v>
      </c>
      <c r="AN46" s="84">
        <v>2</v>
      </c>
      <c r="AO46" s="84">
        <v>2</v>
      </c>
      <c r="AP46" s="84">
        <v>2</v>
      </c>
      <c r="AQ46" s="85">
        <v>0</v>
      </c>
      <c r="AR46" s="85">
        <v>0</v>
      </c>
      <c r="AS46" s="86">
        <v>0</v>
      </c>
      <c r="AT46" s="86">
        <v>0</v>
      </c>
      <c r="AU46" s="86">
        <v>0</v>
      </c>
      <c r="AV46" s="82">
        <v>0</v>
      </c>
      <c r="AW46" s="87">
        <f t="shared" si="12"/>
        <v>46</v>
      </c>
      <c r="AX46" s="83">
        <v>0</v>
      </c>
      <c r="AY46" s="83">
        <v>0</v>
      </c>
      <c r="AZ46" s="83">
        <v>0</v>
      </c>
      <c r="BA46" s="83"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  <c r="BG46" s="87">
        <f t="shared" si="54"/>
        <v>46</v>
      </c>
    </row>
    <row r="47" spans="1:59" x14ac:dyDescent="0.25">
      <c r="A47" s="243"/>
      <c r="B47" s="258"/>
      <c r="C47" s="279"/>
      <c r="D47" s="70" t="s">
        <v>51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88">
        <f t="shared" si="23"/>
        <v>0</v>
      </c>
      <c r="V47" s="39">
        <f t="shared" si="11"/>
        <v>0</v>
      </c>
      <c r="W47" s="89">
        <v>0</v>
      </c>
      <c r="X47" s="89">
        <v>0</v>
      </c>
      <c r="Y47" s="43">
        <f>Y46/2</f>
        <v>1.5</v>
      </c>
      <c r="Z47" s="43">
        <f t="shared" ref="Z47:AP47" si="56">Z46/2</f>
        <v>1.5</v>
      </c>
      <c r="AA47" s="43">
        <f t="shared" si="56"/>
        <v>1.5</v>
      </c>
      <c r="AB47" s="43">
        <f t="shared" si="56"/>
        <v>1.5</v>
      </c>
      <c r="AC47" s="43">
        <f t="shared" si="56"/>
        <v>1.5</v>
      </c>
      <c r="AD47" s="43">
        <f t="shared" si="56"/>
        <v>1.5</v>
      </c>
      <c r="AE47" s="43">
        <f t="shared" si="56"/>
        <v>1.5</v>
      </c>
      <c r="AF47" s="43">
        <f t="shared" si="56"/>
        <v>1.5</v>
      </c>
      <c r="AG47" s="43">
        <f t="shared" si="56"/>
        <v>1.5</v>
      </c>
      <c r="AH47" s="43">
        <f t="shared" si="56"/>
        <v>1.5</v>
      </c>
      <c r="AI47" s="43">
        <f t="shared" si="56"/>
        <v>1</v>
      </c>
      <c r="AJ47" s="43">
        <f t="shared" si="56"/>
        <v>1</v>
      </c>
      <c r="AK47" s="43">
        <f t="shared" si="56"/>
        <v>1</v>
      </c>
      <c r="AL47" s="43">
        <f t="shared" si="56"/>
        <v>1</v>
      </c>
      <c r="AM47" s="43">
        <f t="shared" si="56"/>
        <v>1</v>
      </c>
      <c r="AN47" s="43">
        <f t="shared" si="56"/>
        <v>1</v>
      </c>
      <c r="AO47" s="43">
        <f t="shared" si="56"/>
        <v>1</v>
      </c>
      <c r="AP47" s="43">
        <f t="shared" si="56"/>
        <v>1</v>
      </c>
      <c r="AQ47" s="96">
        <v>0</v>
      </c>
      <c r="AR47" s="96">
        <v>0</v>
      </c>
      <c r="AS47" s="97">
        <v>0</v>
      </c>
      <c r="AT47" s="97">
        <v>0</v>
      </c>
      <c r="AU47" s="97">
        <v>0</v>
      </c>
      <c r="AV47" s="88">
        <v>0</v>
      </c>
      <c r="AW47" s="6">
        <f t="shared" si="12"/>
        <v>23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6">
        <f t="shared" si="54"/>
        <v>23</v>
      </c>
    </row>
    <row r="48" spans="1:59" s="1" customFormat="1" x14ac:dyDescent="0.25">
      <c r="A48" s="243"/>
      <c r="B48" s="257" t="s">
        <v>167</v>
      </c>
      <c r="C48" s="278" t="s">
        <v>168</v>
      </c>
      <c r="D48" s="28" t="s">
        <v>50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82">
        <f t="shared" si="23"/>
        <v>0</v>
      </c>
      <c r="V48" s="30">
        <f t="shared" ref="V48:V49" si="57">SUM(E48:U48)</f>
        <v>0</v>
      </c>
      <c r="W48" s="83">
        <v>0</v>
      </c>
      <c r="X48" s="83">
        <v>0</v>
      </c>
      <c r="Y48" s="84">
        <v>3</v>
      </c>
      <c r="Z48" s="84">
        <v>3</v>
      </c>
      <c r="AA48" s="84">
        <v>3</v>
      </c>
      <c r="AB48" s="84">
        <v>3</v>
      </c>
      <c r="AC48" s="84">
        <v>3</v>
      </c>
      <c r="AD48" s="84">
        <v>3</v>
      </c>
      <c r="AE48" s="84">
        <v>3</v>
      </c>
      <c r="AF48" s="84">
        <v>3</v>
      </c>
      <c r="AG48" s="84">
        <v>3</v>
      </c>
      <c r="AH48" s="84">
        <v>3</v>
      </c>
      <c r="AI48" s="84">
        <v>3</v>
      </c>
      <c r="AJ48" s="84">
        <v>3</v>
      </c>
      <c r="AK48" s="84">
        <v>3</v>
      </c>
      <c r="AL48" s="84">
        <v>3</v>
      </c>
      <c r="AM48" s="84">
        <v>3</v>
      </c>
      <c r="AN48" s="84">
        <v>3</v>
      </c>
      <c r="AO48" s="84">
        <v>3</v>
      </c>
      <c r="AP48" s="84">
        <v>3</v>
      </c>
      <c r="AQ48" s="85">
        <v>0</v>
      </c>
      <c r="AR48" s="85">
        <v>0</v>
      </c>
      <c r="AS48" s="86">
        <v>0</v>
      </c>
      <c r="AT48" s="86">
        <v>0</v>
      </c>
      <c r="AU48" s="86">
        <v>0</v>
      </c>
      <c r="AV48" s="82">
        <v>0</v>
      </c>
      <c r="AW48" s="87">
        <f t="shared" ref="AW48:AW49" si="58">SUM(X48:AU48)</f>
        <v>54</v>
      </c>
      <c r="AX48" s="83">
        <v>0</v>
      </c>
      <c r="AY48" s="83">
        <v>0</v>
      </c>
      <c r="AZ48" s="83">
        <v>0</v>
      </c>
      <c r="BA48" s="83">
        <v>0</v>
      </c>
      <c r="BB48" s="83">
        <v>0</v>
      </c>
      <c r="BC48" s="83">
        <v>0</v>
      </c>
      <c r="BD48" s="83">
        <v>0</v>
      </c>
      <c r="BE48" s="83">
        <v>0</v>
      </c>
      <c r="BF48" s="83">
        <v>0</v>
      </c>
      <c r="BG48" s="87">
        <f t="shared" ref="BG48:BG49" si="59">V48+AW48</f>
        <v>54</v>
      </c>
    </row>
    <row r="49" spans="1:59" s="1" customFormat="1" x14ac:dyDescent="0.25">
      <c r="A49" s="243"/>
      <c r="B49" s="258"/>
      <c r="C49" s="279"/>
      <c r="D49" s="70" t="s">
        <v>51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88">
        <f t="shared" si="23"/>
        <v>0</v>
      </c>
      <c r="V49" s="39">
        <f t="shared" si="57"/>
        <v>0</v>
      </c>
      <c r="W49" s="89">
        <v>0</v>
      </c>
      <c r="X49" s="89">
        <v>0</v>
      </c>
      <c r="Y49" s="43">
        <f>Y48/2</f>
        <v>1.5</v>
      </c>
      <c r="Z49" s="43">
        <f t="shared" ref="Z49:AP49" si="60">Z48/2</f>
        <v>1.5</v>
      </c>
      <c r="AA49" s="43">
        <f t="shared" si="60"/>
        <v>1.5</v>
      </c>
      <c r="AB49" s="43">
        <f t="shared" si="60"/>
        <v>1.5</v>
      </c>
      <c r="AC49" s="43">
        <f t="shared" si="60"/>
        <v>1.5</v>
      </c>
      <c r="AD49" s="43">
        <f t="shared" si="60"/>
        <v>1.5</v>
      </c>
      <c r="AE49" s="43">
        <f t="shared" si="60"/>
        <v>1.5</v>
      </c>
      <c r="AF49" s="43">
        <f t="shared" si="60"/>
        <v>1.5</v>
      </c>
      <c r="AG49" s="43">
        <f t="shared" si="60"/>
        <v>1.5</v>
      </c>
      <c r="AH49" s="43">
        <f t="shared" si="60"/>
        <v>1.5</v>
      </c>
      <c r="AI49" s="43">
        <f t="shared" si="60"/>
        <v>1.5</v>
      </c>
      <c r="AJ49" s="43">
        <f t="shared" si="60"/>
        <v>1.5</v>
      </c>
      <c r="AK49" s="43">
        <f t="shared" si="60"/>
        <v>1.5</v>
      </c>
      <c r="AL49" s="43">
        <f t="shared" si="60"/>
        <v>1.5</v>
      </c>
      <c r="AM49" s="43">
        <f t="shared" si="60"/>
        <v>1.5</v>
      </c>
      <c r="AN49" s="43">
        <f t="shared" si="60"/>
        <v>1.5</v>
      </c>
      <c r="AO49" s="43">
        <f t="shared" si="60"/>
        <v>1.5</v>
      </c>
      <c r="AP49" s="43">
        <f t="shared" si="60"/>
        <v>1.5</v>
      </c>
      <c r="AQ49" s="96">
        <v>0</v>
      </c>
      <c r="AR49" s="96">
        <v>0</v>
      </c>
      <c r="AS49" s="97">
        <v>0</v>
      </c>
      <c r="AT49" s="97">
        <v>0</v>
      </c>
      <c r="AU49" s="97">
        <v>0</v>
      </c>
      <c r="AV49" s="88">
        <v>0</v>
      </c>
      <c r="AW49" s="6">
        <f t="shared" si="58"/>
        <v>27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6">
        <f t="shared" si="59"/>
        <v>27</v>
      </c>
    </row>
    <row r="50" spans="1:59" x14ac:dyDescent="0.25">
      <c r="A50" s="243"/>
      <c r="B50" s="257" t="s">
        <v>169</v>
      </c>
      <c r="C50" s="276" t="s">
        <v>170</v>
      </c>
      <c r="D50" s="28" t="s">
        <v>50</v>
      </c>
      <c r="E50" s="28">
        <v>2</v>
      </c>
      <c r="F50" s="28">
        <v>2</v>
      </c>
      <c r="G50" s="28">
        <v>2</v>
      </c>
      <c r="H50" s="28">
        <v>2</v>
      </c>
      <c r="I50" s="28">
        <v>2</v>
      </c>
      <c r="J50" s="28">
        <v>2</v>
      </c>
      <c r="K50" s="28">
        <v>2</v>
      </c>
      <c r="L50" s="28">
        <v>2</v>
      </c>
      <c r="M50" s="28">
        <v>2</v>
      </c>
      <c r="N50" s="28">
        <v>2</v>
      </c>
      <c r="O50" s="28">
        <v>2</v>
      </c>
      <c r="P50" s="28">
        <v>2</v>
      </c>
      <c r="Q50" s="28">
        <v>2</v>
      </c>
      <c r="R50" s="28">
        <v>2</v>
      </c>
      <c r="S50" s="28">
        <v>2</v>
      </c>
      <c r="T50" s="28">
        <v>2</v>
      </c>
      <c r="U50" s="82">
        <v>0</v>
      </c>
      <c r="V50" s="30">
        <f t="shared" si="11"/>
        <v>32</v>
      </c>
      <c r="W50" s="83">
        <v>0</v>
      </c>
      <c r="X50" s="83">
        <v>0</v>
      </c>
      <c r="Y50" s="84">
        <v>2</v>
      </c>
      <c r="Z50" s="84">
        <v>2</v>
      </c>
      <c r="AA50" s="84">
        <v>2</v>
      </c>
      <c r="AB50" s="84">
        <v>2</v>
      </c>
      <c r="AC50" s="84">
        <v>2</v>
      </c>
      <c r="AD50" s="84">
        <v>2</v>
      </c>
      <c r="AE50" s="84">
        <v>2</v>
      </c>
      <c r="AF50" s="84">
        <v>2</v>
      </c>
      <c r="AG50" s="84">
        <v>2</v>
      </c>
      <c r="AH50" s="84">
        <v>2</v>
      </c>
      <c r="AI50" s="84">
        <v>2</v>
      </c>
      <c r="AJ50" s="84">
        <v>2</v>
      </c>
      <c r="AK50" s="84">
        <v>2</v>
      </c>
      <c r="AL50" s="84">
        <v>2</v>
      </c>
      <c r="AM50" s="84">
        <v>2</v>
      </c>
      <c r="AN50" s="84">
        <v>2</v>
      </c>
      <c r="AO50" s="84">
        <v>2</v>
      </c>
      <c r="AP50" s="84">
        <v>2</v>
      </c>
      <c r="AQ50" s="85">
        <v>0</v>
      </c>
      <c r="AR50" s="85">
        <v>0</v>
      </c>
      <c r="AS50" s="86">
        <v>0</v>
      </c>
      <c r="AT50" s="86">
        <v>0</v>
      </c>
      <c r="AU50" s="86">
        <v>0</v>
      </c>
      <c r="AV50" s="82">
        <v>0</v>
      </c>
      <c r="AW50" s="87">
        <f t="shared" si="12"/>
        <v>36</v>
      </c>
      <c r="AX50" s="83">
        <v>0</v>
      </c>
      <c r="AY50" s="83">
        <v>0</v>
      </c>
      <c r="AZ50" s="83">
        <v>0</v>
      </c>
      <c r="BA50" s="83">
        <v>0</v>
      </c>
      <c r="BB50" s="83">
        <v>0</v>
      </c>
      <c r="BC50" s="83">
        <v>0</v>
      </c>
      <c r="BD50" s="83">
        <v>0</v>
      </c>
      <c r="BE50" s="83">
        <v>0</v>
      </c>
      <c r="BF50" s="83">
        <v>0</v>
      </c>
      <c r="BG50" s="87">
        <f t="shared" si="54"/>
        <v>68</v>
      </c>
    </row>
    <row r="51" spans="1:59" x14ac:dyDescent="0.25">
      <c r="A51" s="243"/>
      <c r="B51" s="258"/>
      <c r="C51" s="277"/>
      <c r="D51" s="12" t="s">
        <v>51</v>
      </c>
      <c r="E51" s="70">
        <v>1</v>
      </c>
      <c r="F51" s="70">
        <v>1</v>
      </c>
      <c r="G51" s="70">
        <v>1</v>
      </c>
      <c r="H51" s="70">
        <v>1</v>
      </c>
      <c r="I51" s="70">
        <v>1</v>
      </c>
      <c r="J51" s="70">
        <v>1</v>
      </c>
      <c r="K51" s="70">
        <v>1</v>
      </c>
      <c r="L51" s="70">
        <v>1</v>
      </c>
      <c r="M51" s="70">
        <v>1</v>
      </c>
      <c r="N51" s="70">
        <v>1</v>
      </c>
      <c r="O51" s="70">
        <v>1</v>
      </c>
      <c r="P51" s="70">
        <v>1</v>
      </c>
      <c r="Q51" s="70">
        <v>1</v>
      </c>
      <c r="R51" s="70">
        <v>1</v>
      </c>
      <c r="S51" s="70">
        <v>1</v>
      </c>
      <c r="T51" s="70">
        <v>1</v>
      </c>
      <c r="U51" s="88">
        <f t="shared" si="23"/>
        <v>0</v>
      </c>
      <c r="V51" s="39">
        <f t="shared" si="11"/>
        <v>16</v>
      </c>
      <c r="W51" s="89">
        <v>0</v>
      </c>
      <c r="X51" s="89">
        <v>0</v>
      </c>
      <c r="Y51" s="43">
        <f>Y50/2</f>
        <v>1</v>
      </c>
      <c r="Z51" s="43">
        <f t="shared" ref="Z51:AP51" si="61">Z50/2</f>
        <v>1</v>
      </c>
      <c r="AA51" s="43">
        <f t="shared" si="61"/>
        <v>1</v>
      </c>
      <c r="AB51" s="43">
        <f t="shared" si="61"/>
        <v>1</v>
      </c>
      <c r="AC51" s="43">
        <f t="shared" si="61"/>
        <v>1</v>
      </c>
      <c r="AD51" s="43">
        <f t="shared" si="61"/>
        <v>1</v>
      </c>
      <c r="AE51" s="43">
        <f t="shared" si="61"/>
        <v>1</v>
      </c>
      <c r="AF51" s="43">
        <f t="shared" si="61"/>
        <v>1</v>
      </c>
      <c r="AG51" s="43">
        <f t="shared" si="61"/>
        <v>1</v>
      </c>
      <c r="AH51" s="43">
        <f t="shared" si="61"/>
        <v>1</v>
      </c>
      <c r="AI51" s="43">
        <f t="shared" si="61"/>
        <v>1</v>
      </c>
      <c r="AJ51" s="43">
        <f t="shared" si="61"/>
        <v>1</v>
      </c>
      <c r="AK51" s="43">
        <f t="shared" si="61"/>
        <v>1</v>
      </c>
      <c r="AL51" s="43">
        <f t="shared" si="61"/>
        <v>1</v>
      </c>
      <c r="AM51" s="43">
        <f t="shared" si="61"/>
        <v>1</v>
      </c>
      <c r="AN51" s="43">
        <f t="shared" si="61"/>
        <v>1</v>
      </c>
      <c r="AO51" s="43">
        <f t="shared" si="61"/>
        <v>1</v>
      </c>
      <c r="AP51" s="43">
        <f t="shared" si="61"/>
        <v>1</v>
      </c>
      <c r="AQ51" s="90">
        <v>0</v>
      </c>
      <c r="AR51" s="90">
        <v>0</v>
      </c>
      <c r="AS51" s="91">
        <v>0</v>
      </c>
      <c r="AT51" s="91">
        <v>0</v>
      </c>
      <c r="AU51" s="91">
        <v>0</v>
      </c>
      <c r="AV51" s="92">
        <v>0</v>
      </c>
      <c r="AW51" s="6">
        <f t="shared" si="12"/>
        <v>18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  <c r="BE51" s="89">
        <v>0</v>
      </c>
      <c r="BF51" s="89">
        <v>0</v>
      </c>
      <c r="BG51" s="6">
        <f t="shared" si="54"/>
        <v>34</v>
      </c>
    </row>
    <row r="52" spans="1:59" x14ac:dyDescent="0.25">
      <c r="A52" s="243"/>
      <c r="B52" s="280" t="s">
        <v>171</v>
      </c>
      <c r="C52" s="282" t="s">
        <v>172</v>
      </c>
      <c r="D52" s="98" t="s">
        <v>50</v>
      </c>
      <c r="E52" s="98">
        <f>E54</f>
        <v>0</v>
      </c>
      <c r="F52" s="98">
        <f t="shared" ref="F52:U55" si="62">F54</f>
        <v>0</v>
      </c>
      <c r="G52" s="98">
        <f t="shared" si="62"/>
        <v>0</v>
      </c>
      <c r="H52" s="98">
        <f t="shared" si="62"/>
        <v>0</v>
      </c>
      <c r="I52" s="98">
        <f t="shared" si="62"/>
        <v>0</v>
      </c>
      <c r="J52" s="98">
        <f t="shared" si="62"/>
        <v>0</v>
      </c>
      <c r="K52" s="98">
        <f t="shared" si="62"/>
        <v>0</v>
      </c>
      <c r="L52" s="98">
        <f t="shared" si="62"/>
        <v>0</v>
      </c>
      <c r="M52" s="98">
        <f t="shared" si="62"/>
        <v>0</v>
      </c>
      <c r="N52" s="98">
        <f t="shared" si="62"/>
        <v>0</v>
      </c>
      <c r="O52" s="98">
        <f t="shared" si="62"/>
        <v>0</v>
      </c>
      <c r="P52" s="98">
        <f t="shared" si="62"/>
        <v>0</v>
      </c>
      <c r="Q52" s="98">
        <f t="shared" si="62"/>
        <v>0</v>
      </c>
      <c r="R52" s="98">
        <f t="shared" si="62"/>
        <v>0</v>
      </c>
      <c r="S52" s="98">
        <f t="shared" si="62"/>
        <v>0</v>
      </c>
      <c r="T52" s="98">
        <f t="shared" si="62"/>
        <v>0</v>
      </c>
      <c r="U52" s="98">
        <f t="shared" si="62"/>
        <v>0</v>
      </c>
      <c r="V52" s="98">
        <f t="shared" si="11"/>
        <v>0</v>
      </c>
      <c r="W52" s="98">
        <f>W54</f>
        <v>0</v>
      </c>
      <c r="X52" s="98">
        <f t="shared" ref="X52:AV53" si="63">X54</f>
        <v>0</v>
      </c>
      <c r="Y52" s="98">
        <f t="shared" si="63"/>
        <v>8</v>
      </c>
      <c r="Z52" s="98">
        <f t="shared" si="63"/>
        <v>8</v>
      </c>
      <c r="AA52" s="98">
        <f t="shared" si="63"/>
        <v>8</v>
      </c>
      <c r="AB52" s="98">
        <f t="shared" si="63"/>
        <v>8</v>
      </c>
      <c r="AC52" s="98">
        <f t="shared" si="63"/>
        <v>8</v>
      </c>
      <c r="AD52" s="98">
        <f t="shared" si="63"/>
        <v>8</v>
      </c>
      <c r="AE52" s="98">
        <f t="shared" si="63"/>
        <v>8</v>
      </c>
      <c r="AF52" s="98">
        <f t="shared" si="63"/>
        <v>8</v>
      </c>
      <c r="AG52" s="98">
        <f t="shared" si="63"/>
        <v>8</v>
      </c>
      <c r="AH52" s="98">
        <f t="shared" si="63"/>
        <v>8</v>
      </c>
      <c r="AI52" s="98">
        <f t="shared" si="63"/>
        <v>8</v>
      </c>
      <c r="AJ52" s="98">
        <f t="shared" si="63"/>
        <v>8</v>
      </c>
      <c r="AK52" s="98">
        <f t="shared" si="63"/>
        <v>9</v>
      </c>
      <c r="AL52" s="98">
        <f t="shared" si="63"/>
        <v>9</v>
      </c>
      <c r="AM52" s="98">
        <f t="shared" si="63"/>
        <v>9</v>
      </c>
      <c r="AN52" s="98">
        <f t="shared" si="63"/>
        <v>9</v>
      </c>
      <c r="AO52" s="98">
        <f t="shared" si="63"/>
        <v>9</v>
      </c>
      <c r="AP52" s="98">
        <f t="shared" si="63"/>
        <v>9</v>
      </c>
      <c r="AQ52" s="98">
        <f t="shared" si="63"/>
        <v>36</v>
      </c>
      <c r="AR52" s="98">
        <f t="shared" si="63"/>
        <v>36</v>
      </c>
      <c r="AS52" s="98">
        <f t="shared" si="63"/>
        <v>36</v>
      </c>
      <c r="AT52" s="98">
        <f t="shared" si="63"/>
        <v>36</v>
      </c>
      <c r="AU52" s="98">
        <f t="shared" si="63"/>
        <v>36</v>
      </c>
      <c r="AV52" s="98">
        <f t="shared" si="63"/>
        <v>0</v>
      </c>
      <c r="AW52" s="74">
        <f t="shared" si="12"/>
        <v>330</v>
      </c>
      <c r="AX52" s="98">
        <v>0</v>
      </c>
      <c r="AY52" s="98">
        <v>0</v>
      </c>
      <c r="AZ52" s="98">
        <v>0</v>
      </c>
      <c r="BA52" s="98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6">
        <f t="shared" si="4"/>
        <v>0</v>
      </c>
    </row>
    <row r="53" spans="1:59" x14ac:dyDescent="0.25">
      <c r="A53" s="243"/>
      <c r="B53" s="281"/>
      <c r="C53" s="283"/>
      <c r="D53" s="98" t="s">
        <v>51</v>
      </c>
      <c r="E53" s="98">
        <f>E55</f>
        <v>0</v>
      </c>
      <c r="F53" s="98">
        <f t="shared" si="62"/>
        <v>0</v>
      </c>
      <c r="G53" s="98">
        <f t="shared" si="62"/>
        <v>0</v>
      </c>
      <c r="H53" s="98">
        <f t="shared" si="62"/>
        <v>0</v>
      </c>
      <c r="I53" s="98">
        <f t="shared" si="62"/>
        <v>0</v>
      </c>
      <c r="J53" s="98">
        <f t="shared" si="62"/>
        <v>0</v>
      </c>
      <c r="K53" s="98">
        <f t="shared" si="62"/>
        <v>0</v>
      </c>
      <c r="L53" s="98">
        <f t="shared" si="62"/>
        <v>0</v>
      </c>
      <c r="M53" s="98">
        <f t="shared" si="62"/>
        <v>0</v>
      </c>
      <c r="N53" s="98">
        <f t="shared" si="62"/>
        <v>0</v>
      </c>
      <c r="O53" s="98">
        <f t="shared" si="62"/>
        <v>0</v>
      </c>
      <c r="P53" s="98">
        <f t="shared" si="62"/>
        <v>0</v>
      </c>
      <c r="Q53" s="98">
        <f t="shared" si="62"/>
        <v>0</v>
      </c>
      <c r="R53" s="98">
        <f t="shared" si="62"/>
        <v>0</v>
      </c>
      <c r="S53" s="98">
        <f t="shared" si="62"/>
        <v>0</v>
      </c>
      <c r="T53" s="98">
        <f t="shared" si="62"/>
        <v>0</v>
      </c>
      <c r="U53" s="98">
        <f t="shared" si="62"/>
        <v>0</v>
      </c>
      <c r="V53" s="98">
        <f t="shared" si="11"/>
        <v>0</v>
      </c>
      <c r="W53" s="98">
        <f>W55</f>
        <v>0</v>
      </c>
      <c r="X53" s="98">
        <f t="shared" si="63"/>
        <v>0</v>
      </c>
      <c r="Y53" s="98">
        <f t="shared" si="63"/>
        <v>4</v>
      </c>
      <c r="Z53" s="98">
        <f t="shared" si="63"/>
        <v>4</v>
      </c>
      <c r="AA53" s="98">
        <f t="shared" si="63"/>
        <v>4</v>
      </c>
      <c r="AB53" s="98">
        <f t="shared" si="63"/>
        <v>4</v>
      </c>
      <c r="AC53" s="98">
        <f t="shared" si="63"/>
        <v>4</v>
      </c>
      <c r="AD53" s="98">
        <f t="shared" si="63"/>
        <v>4</v>
      </c>
      <c r="AE53" s="98">
        <f t="shared" si="63"/>
        <v>4</v>
      </c>
      <c r="AF53" s="98">
        <f t="shared" si="63"/>
        <v>4</v>
      </c>
      <c r="AG53" s="98">
        <f t="shared" si="63"/>
        <v>4</v>
      </c>
      <c r="AH53" s="98">
        <f t="shared" si="63"/>
        <v>4</v>
      </c>
      <c r="AI53" s="98">
        <f t="shared" si="63"/>
        <v>4</v>
      </c>
      <c r="AJ53" s="98">
        <f t="shared" si="63"/>
        <v>4</v>
      </c>
      <c r="AK53" s="98">
        <f t="shared" si="63"/>
        <v>4.5</v>
      </c>
      <c r="AL53" s="98">
        <f t="shared" si="63"/>
        <v>4.5</v>
      </c>
      <c r="AM53" s="98">
        <f t="shared" si="63"/>
        <v>4.5</v>
      </c>
      <c r="AN53" s="98">
        <f t="shared" si="63"/>
        <v>4.5</v>
      </c>
      <c r="AO53" s="98">
        <f t="shared" si="63"/>
        <v>4.5</v>
      </c>
      <c r="AP53" s="98">
        <f t="shared" si="63"/>
        <v>4.5</v>
      </c>
      <c r="AQ53" s="98">
        <f t="shared" si="63"/>
        <v>0</v>
      </c>
      <c r="AR53" s="98">
        <f t="shared" si="63"/>
        <v>0</v>
      </c>
      <c r="AS53" s="98">
        <f t="shared" si="63"/>
        <v>0</v>
      </c>
      <c r="AT53" s="98">
        <f t="shared" si="63"/>
        <v>0</v>
      </c>
      <c r="AU53" s="98">
        <f t="shared" si="63"/>
        <v>0</v>
      </c>
      <c r="AV53" s="98">
        <f t="shared" si="63"/>
        <v>0</v>
      </c>
      <c r="AW53" s="74">
        <f t="shared" si="12"/>
        <v>75</v>
      </c>
      <c r="AX53" s="98">
        <v>0</v>
      </c>
      <c r="AY53" s="98">
        <v>0</v>
      </c>
      <c r="AZ53" s="98">
        <v>0</v>
      </c>
      <c r="BA53" s="98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6">
        <f t="shared" si="4"/>
        <v>0</v>
      </c>
    </row>
    <row r="54" spans="1:59" ht="24.75" customHeight="1" x14ac:dyDescent="0.25">
      <c r="A54" s="243"/>
      <c r="B54" s="284" t="s">
        <v>173</v>
      </c>
      <c r="C54" s="286" t="s">
        <v>174</v>
      </c>
      <c r="D54" s="11" t="s">
        <v>50</v>
      </c>
      <c r="E54" s="6">
        <f>E56</f>
        <v>0</v>
      </c>
      <c r="F54" s="6">
        <f t="shared" si="62"/>
        <v>0</v>
      </c>
      <c r="G54" s="6">
        <f t="shared" si="62"/>
        <v>0</v>
      </c>
      <c r="H54" s="6">
        <f t="shared" si="62"/>
        <v>0</v>
      </c>
      <c r="I54" s="6">
        <f t="shared" si="62"/>
        <v>0</v>
      </c>
      <c r="J54" s="6">
        <f t="shared" si="62"/>
        <v>0</v>
      </c>
      <c r="K54" s="6">
        <f t="shared" si="62"/>
        <v>0</v>
      </c>
      <c r="L54" s="6">
        <f t="shared" si="62"/>
        <v>0</v>
      </c>
      <c r="M54" s="6">
        <f t="shared" si="62"/>
        <v>0</v>
      </c>
      <c r="N54" s="6">
        <f t="shared" si="62"/>
        <v>0</v>
      </c>
      <c r="O54" s="6">
        <f t="shared" si="62"/>
        <v>0</v>
      </c>
      <c r="P54" s="6">
        <f t="shared" si="62"/>
        <v>0</v>
      </c>
      <c r="Q54" s="6">
        <f t="shared" si="62"/>
        <v>0</v>
      </c>
      <c r="R54" s="6">
        <f t="shared" si="62"/>
        <v>0</v>
      </c>
      <c r="S54" s="6">
        <f t="shared" si="62"/>
        <v>0</v>
      </c>
      <c r="T54" s="6">
        <f t="shared" si="62"/>
        <v>0</v>
      </c>
      <c r="U54" s="6">
        <f t="shared" si="62"/>
        <v>0</v>
      </c>
      <c r="V54" s="6">
        <f t="shared" si="11"/>
        <v>0</v>
      </c>
      <c r="W54" s="11">
        <v>0</v>
      </c>
      <c r="X54" s="11">
        <v>0</v>
      </c>
      <c r="Y54" s="6">
        <f>Y56+Y58+Y60+Y61</f>
        <v>8</v>
      </c>
      <c r="Z54" s="6">
        <f t="shared" ref="Z54:AU54" si="64">Z56+Z58+Z60+Z61</f>
        <v>8</v>
      </c>
      <c r="AA54" s="6">
        <f t="shared" si="64"/>
        <v>8</v>
      </c>
      <c r="AB54" s="6">
        <f t="shared" si="64"/>
        <v>8</v>
      </c>
      <c r="AC54" s="6">
        <f t="shared" si="64"/>
        <v>8</v>
      </c>
      <c r="AD54" s="6">
        <f t="shared" si="64"/>
        <v>8</v>
      </c>
      <c r="AE54" s="6">
        <f t="shared" si="64"/>
        <v>8</v>
      </c>
      <c r="AF54" s="6">
        <f t="shared" si="64"/>
        <v>8</v>
      </c>
      <c r="AG54" s="6">
        <f t="shared" si="64"/>
        <v>8</v>
      </c>
      <c r="AH54" s="6">
        <f t="shared" si="64"/>
        <v>8</v>
      </c>
      <c r="AI54" s="6">
        <f t="shared" si="64"/>
        <v>8</v>
      </c>
      <c r="AJ54" s="6">
        <f t="shared" si="64"/>
        <v>8</v>
      </c>
      <c r="AK54" s="6">
        <f t="shared" si="64"/>
        <v>9</v>
      </c>
      <c r="AL54" s="6">
        <f t="shared" si="64"/>
        <v>9</v>
      </c>
      <c r="AM54" s="6">
        <f t="shared" si="64"/>
        <v>9</v>
      </c>
      <c r="AN54" s="6">
        <f t="shared" si="64"/>
        <v>9</v>
      </c>
      <c r="AO54" s="6">
        <f t="shared" si="64"/>
        <v>9</v>
      </c>
      <c r="AP54" s="6">
        <f t="shared" si="64"/>
        <v>9</v>
      </c>
      <c r="AQ54" s="6">
        <f t="shared" si="64"/>
        <v>36</v>
      </c>
      <c r="AR54" s="6">
        <f t="shared" si="64"/>
        <v>36</v>
      </c>
      <c r="AS54" s="6">
        <f t="shared" si="64"/>
        <v>36</v>
      </c>
      <c r="AT54" s="6">
        <f t="shared" si="64"/>
        <v>36</v>
      </c>
      <c r="AU54" s="6">
        <f t="shared" si="64"/>
        <v>36</v>
      </c>
      <c r="AV54" s="6">
        <f t="shared" ref="AV54:AV55" si="65">AV56+AV58+AV60</f>
        <v>0</v>
      </c>
      <c r="AW54" s="6">
        <f t="shared" si="12"/>
        <v>330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6">
        <f t="shared" si="4"/>
        <v>0</v>
      </c>
    </row>
    <row r="55" spans="1:59" ht="27.75" customHeight="1" x14ac:dyDescent="0.25">
      <c r="A55" s="243"/>
      <c r="B55" s="285"/>
      <c r="C55" s="287"/>
      <c r="D55" s="11" t="s">
        <v>51</v>
      </c>
      <c r="E55" s="11">
        <f>E57</f>
        <v>0</v>
      </c>
      <c r="F55" s="11">
        <f t="shared" si="62"/>
        <v>0</v>
      </c>
      <c r="G55" s="11">
        <f t="shared" si="62"/>
        <v>0</v>
      </c>
      <c r="H55" s="11">
        <f t="shared" si="62"/>
        <v>0</v>
      </c>
      <c r="I55" s="11">
        <f t="shared" si="62"/>
        <v>0</v>
      </c>
      <c r="J55" s="11">
        <f t="shared" si="62"/>
        <v>0</v>
      </c>
      <c r="K55" s="11">
        <f t="shared" si="62"/>
        <v>0</v>
      </c>
      <c r="L55" s="11">
        <f t="shared" si="62"/>
        <v>0</v>
      </c>
      <c r="M55" s="11">
        <f t="shared" si="62"/>
        <v>0</v>
      </c>
      <c r="N55" s="11">
        <f t="shared" si="62"/>
        <v>0</v>
      </c>
      <c r="O55" s="11">
        <f t="shared" si="62"/>
        <v>0</v>
      </c>
      <c r="P55" s="11">
        <f t="shared" si="62"/>
        <v>0</v>
      </c>
      <c r="Q55" s="11">
        <f t="shared" si="62"/>
        <v>0</v>
      </c>
      <c r="R55" s="11">
        <f t="shared" si="62"/>
        <v>0</v>
      </c>
      <c r="S55" s="11">
        <f t="shared" si="62"/>
        <v>0</v>
      </c>
      <c r="T55" s="11">
        <f t="shared" si="62"/>
        <v>0</v>
      </c>
      <c r="U55" s="11">
        <f t="shared" si="62"/>
        <v>0</v>
      </c>
      <c r="V55" s="6">
        <f t="shared" si="11"/>
        <v>0</v>
      </c>
      <c r="W55" s="11">
        <v>0</v>
      </c>
      <c r="X55" s="11">
        <v>0</v>
      </c>
      <c r="Y55" s="11">
        <f>Y57+Y59</f>
        <v>4</v>
      </c>
      <c r="Z55" s="11">
        <f t="shared" ref="Z55:AU55" si="66">Z57+Z59</f>
        <v>4</v>
      </c>
      <c r="AA55" s="11">
        <f t="shared" si="66"/>
        <v>4</v>
      </c>
      <c r="AB55" s="11">
        <f t="shared" si="66"/>
        <v>4</v>
      </c>
      <c r="AC55" s="11">
        <f t="shared" si="66"/>
        <v>4</v>
      </c>
      <c r="AD55" s="11">
        <f t="shared" si="66"/>
        <v>4</v>
      </c>
      <c r="AE55" s="11">
        <f t="shared" si="66"/>
        <v>4</v>
      </c>
      <c r="AF55" s="11">
        <f t="shared" si="66"/>
        <v>4</v>
      </c>
      <c r="AG55" s="11">
        <f t="shared" si="66"/>
        <v>4</v>
      </c>
      <c r="AH55" s="11">
        <f t="shared" si="66"/>
        <v>4</v>
      </c>
      <c r="AI55" s="11">
        <f t="shared" si="66"/>
        <v>4</v>
      </c>
      <c r="AJ55" s="11">
        <f t="shared" si="66"/>
        <v>4</v>
      </c>
      <c r="AK55" s="11">
        <f t="shared" si="66"/>
        <v>4.5</v>
      </c>
      <c r="AL55" s="11">
        <f t="shared" si="66"/>
        <v>4.5</v>
      </c>
      <c r="AM55" s="11">
        <f t="shared" si="66"/>
        <v>4.5</v>
      </c>
      <c r="AN55" s="11">
        <f t="shared" si="66"/>
        <v>4.5</v>
      </c>
      <c r="AO55" s="11">
        <f t="shared" si="66"/>
        <v>4.5</v>
      </c>
      <c r="AP55" s="11">
        <f t="shared" si="66"/>
        <v>4.5</v>
      </c>
      <c r="AQ55" s="11">
        <f t="shared" si="66"/>
        <v>0</v>
      </c>
      <c r="AR55" s="11">
        <f t="shared" si="66"/>
        <v>0</v>
      </c>
      <c r="AS55" s="11">
        <f t="shared" si="66"/>
        <v>0</v>
      </c>
      <c r="AT55" s="11">
        <f t="shared" si="66"/>
        <v>0</v>
      </c>
      <c r="AU55" s="11">
        <f t="shared" si="66"/>
        <v>0</v>
      </c>
      <c r="AV55" s="11">
        <f t="shared" si="65"/>
        <v>0</v>
      </c>
      <c r="AW55" s="6">
        <f t="shared" si="12"/>
        <v>75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6">
        <f t="shared" si="4"/>
        <v>0</v>
      </c>
    </row>
    <row r="56" spans="1:59" x14ac:dyDescent="0.25">
      <c r="A56" s="243"/>
      <c r="B56" s="288" t="s">
        <v>175</v>
      </c>
      <c r="C56" s="290" t="s">
        <v>176</v>
      </c>
      <c r="D56" s="28" t="s">
        <v>50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82">
        <v>0</v>
      </c>
      <c r="V56" s="30">
        <f t="shared" si="11"/>
        <v>0</v>
      </c>
      <c r="W56" s="83">
        <v>0</v>
      </c>
      <c r="X56" s="83">
        <v>0</v>
      </c>
      <c r="Y56" s="84">
        <v>4</v>
      </c>
      <c r="Z56" s="84">
        <v>4</v>
      </c>
      <c r="AA56" s="84">
        <v>4</v>
      </c>
      <c r="AB56" s="84">
        <v>4</v>
      </c>
      <c r="AC56" s="84">
        <v>4</v>
      </c>
      <c r="AD56" s="84">
        <v>4</v>
      </c>
      <c r="AE56" s="84">
        <v>4</v>
      </c>
      <c r="AF56" s="84">
        <v>4</v>
      </c>
      <c r="AG56" s="84">
        <v>4</v>
      </c>
      <c r="AH56" s="84">
        <v>4</v>
      </c>
      <c r="AI56" s="84">
        <v>4</v>
      </c>
      <c r="AJ56" s="84">
        <v>4</v>
      </c>
      <c r="AK56" s="84">
        <v>4</v>
      </c>
      <c r="AL56" s="84">
        <v>4</v>
      </c>
      <c r="AM56" s="84">
        <v>4</v>
      </c>
      <c r="AN56" s="84">
        <v>4</v>
      </c>
      <c r="AO56" s="84">
        <v>4</v>
      </c>
      <c r="AP56" s="84">
        <v>4</v>
      </c>
      <c r="AQ56" s="85">
        <v>0</v>
      </c>
      <c r="AR56" s="85">
        <v>0</v>
      </c>
      <c r="AS56" s="86">
        <v>0</v>
      </c>
      <c r="AT56" s="86">
        <v>0</v>
      </c>
      <c r="AU56" s="86">
        <v>0</v>
      </c>
      <c r="AV56" s="82">
        <v>0</v>
      </c>
      <c r="AW56" s="87">
        <f t="shared" si="12"/>
        <v>72</v>
      </c>
      <c r="AX56" s="83">
        <v>0</v>
      </c>
      <c r="AY56" s="83">
        <v>0</v>
      </c>
      <c r="AZ56" s="83">
        <v>0</v>
      </c>
      <c r="BA56" s="83">
        <v>0</v>
      </c>
      <c r="BB56" s="83">
        <v>0</v>
      </c>
      <c r="BC56" s="83">
        <v>0</v>
      </c>
      <c r="BD56" s="83">
        <v>0</v>
      </c>
      <c r="BE56" s="83">
        <v>0</v>
      </c>
      <c r="BF56" s="83">
        <v>0</v>
      </c>
      <c r="BG56" s="87">
        <f>V56+AW56</f>
        <v>72</v>
      </c>
    </row>
    <row r="57" spans="1:59" x14ac:dyDescent="0.25">
      <c r="A57" s="243"/>
      <c r="B57" s="289"/>
      <c r="C57" s="291"/>
      <c r="D57" s="70" t="s">
        <v>51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88">
        <f t="shared" si="23"/>
        <v>0</v>
      </c>
      <c r="V57" s="39">
        <f t="shared" si="11"/>
        <v>0</v>
      </c>
      <c r="W57" s="89">
        <v>0</v>
      </c>
      <c r="X57" s="89">
        <v>0</v>
      </c>
      <c r="Y57" s="43">
        <v>2</v>
      </c>
      <c r="Z57" s="43">
        <v>2</v>
      </c>
      <c r="AA57" s="43">
        <v>2</v>
      </c>
      <c r="AB57" s="43">
        <v>2</v>
      </c>
      <c r="AC57" s="43">
        <v>2</v>
      </c>
      <c r="AD57" s="43">
        <v>2</v>
      </c>
      <c r="AE57" s="43">
        <v>2</v>
      </c>
      <c r="AF57" s="43">
        <v>2</v>
      </c>
      <c r="AG57" s="43">
        <v>2</v>
      </c>
      <c r="AH57" s="43">
        <v>2</v>
      </c>
      <c r="AI57" s="43">
        <v>2</v>
      </c>
      <c r="AJ57" s="43">
        <v>2</v>
      </c>
      <c r="AK57" s="43">
        <v>2</v>
      </c>
      <c r="AL57" s="43">
        <v>2</v>
      </c>
      <c r="AM57" s="43">
        <v>2</v>
      </c>
      <c r="AN57" s="43">
        <v>2</v>
      </c>
      <c r="AO57" s="43">
        <v>2</v>
      </c>
      <c r="AP57" s="43">
        <v>2</v>
      </c>
      <c r="AQ57" s="90">
        <v>0</v>
      </c>
      <c r="AR57" s="90">
        <v>0</v>
      </c>
      <c r="AS57" s="94">
        <v>0</v>
      </c>
      <c r="AT57" s="94">
        <v>0</v>
      </c>
      <c r="AU57" s="94">
        <v>0</v>
      </c>
      <c r="AV57" s="88">
        <v>0</v>
      </c>
      <c r="AW57" s="6">
        <f t="shared" si="12"/>
        <v>36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  <c r="BE57" s="89">
        <v>0</v>
      </c>
      <c r="BF57" s="89">
        <v>0</v>
      </c>
      <c r="BG57" s="6">
        <f>V57+AW57</f>
        <v>36</v>
      </c>
    </row>
    <row r="58" spans="1:59" x14ac:dyDescent="0.25">
      <c r="A58" s="243"/>
      <c r="B58" s="288" t="s">
        <v>177</v>
      </c>
      <c r="C58" s="290" t="s">
        <v>178</v>
      </c>
      <c r="D58" s="28" t="s">
        <v>50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82">
        <f t="shared" si="23"/>
        <v>0</v>
      </c>
      <c r="V58" s="30">
        <f t="shared" si="11"/>
        <v>0</v>
      </c>
      <c r="W58" s="83">
        <v>0</v>
      </c>
      <c r="X58" s="83">
        <v>0</v>
      </c>
      <c r="Y58" s="84">
        <v>4</v>
      </c>
      <c r="Z58" s="84">
        <v>4</v>
      </c>
      <c r="AA58" s="84">
        <v>4</v>
      </c>
      <c r="AB58" s="84">
        <v>4</v>
      </c>
      <c r="AC58" s="84">
        <v>4</v>
      </c>
      <c r="AD58" s="84">
        <v>4</v>
      </c>
      <c r="AE58" s="84">
        <v>4</v>
      </c>
      <c r="AF58" s="84">
        <v>4</v>
      </c>
      <c r="AG58" s="84">
        <v>4</v>
      </c>
      <c r="AH58" s="84">
        <v>4</v>
      </c>
      <c r="AI58" s="84">
        <v>4</v>
      </c>
      <c r="AJ58" s="83">
        <v>4</v>
      </c>
      <c r="AK58" s="83">
        <v>5</v>
      </c>
      <c r="AL58" s="84">
        <v>5</v>
      </c>
      <c r="AM58" s="84">
        <v>5</v>
      </c>
      <c r="AN58" s="84">
        <v>5</v>
      </c>
      <c r="AO58" s="84">
        <v>5</v>
      </c>
      <c r="AP58" s="84">
        <v>5</v>
      </c>
      <c r="AQ58" s="85">
        <v>0</v>
      </c>
      <c r="AR58" s="85">
        <v>0</v>
      </c>
      <c r="AS58" s="86">
        <v>0</v>
      </c>
      <c r="AT58" s="86">
        <v>0</v>
      </c>
      <c r="AU58" s="86">
        <v>0</v>
      </c>
      <c r="AV58" s="82">
        <v>0</v>
      </c>
      <c r="AW58" s="87">
        <f t="shared" si="12"/>
        <v>78</v>
      </c>
      <c r="AX58" s="83">
        <v>0</v>
      </c>
      <c r="AY58" s="83">
        <v>0</v>
      </c>
      <c r="AZ58" s="83">
        <v>0</v>
      </c>
      <c r="BA58" s="83">
        <v>0</v>
      </c>
      <c r="BB58" s="83">
        <v>0</v>
      </c>
      <c r="BC58" s="83">
        <v>0</v>
      </c>
      <c r="BD58" s="83">
        <v>0</v>
      </c>
      <c r="BE58" s="83">
        <v>0</v>
      </c>
      <c r="BF58" s="83">
        <v>0</v>
      </c>
      <c r="BG58" s="87">
        <f t="shared" ref="BG58:BG61" si="67">V58+AW58</f>
        <v>78</v>
      </c>
    </row>
    <row r="59" spans="1:59" x14ac:dyDescent="0.25">
      <c r="A59" s="243"/>
      <c r="B59" s="289"/>
      <c r="C59" s="291"/>
      <c r="D59" s="70" t="s">
        <v>51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88">
        <f t="shared" si="23"/>
        <v>0</v>
      </c>
      <c r="V59" s="39">
        <f t="shared" si="11"/>
        <v>0</v>
      </c>
      <c r="W59" s="89">
        <v>0</v>
      </c>
      <c r="X59" s="89">
        <v>0</v>
      </c>
      <c r="Y59" s="43">
        <f>Y58/2</f>
        <v>2</v>
      </c>
      <c r="Z59" s="43">
        <f t="shared" ref="Z59:AP59" si="68">Z58/2</f>
        <v>2</v>
      </c>
      <c r="AA59" s="43">
        <f t="shared" si="68"/>
        <v>2</v>
      </c>
      <c r="AB59" s="43">
        <f t="shared" si="68"/>
        <v>2</v>
      </c>
      <c r="AC59" s="43">
        <f t="shared" si="68"/>
        <v>2</v>
      </c>
      <c r="AD59" s="43">
        <f t="shared" si="68"/>
        <v>2</v>
      </c>
      <c r="AE59" s="43">
        <f t="shared" si="68"/>
        <v>2</v>
      </c>
      <c r="AF59" s="43">
        <f t="shared" si="68"/>
        <v>2</v>
      </c>
      <c r="AG59" s="43">
        <f t="shared" si="68"/>
        <v>2</v>
      </c>
      <c r="AH59" s="43">
        <f t="shared" si="68"/>
        <v>2</v>
      </c>
      <c r="AI59" s="43">
        <f t="shared" si="68"/>
        <v>2</v>
      </c>
      <c r="AJ59" s="43">
        <f t="shared" si="68"/>
        <v>2</v>
      </c>
      <c r="AK59" s="43">
        <f t="shared" si="68"/>
        <v>2.5</v>
      </c>
      <c r="AL59" s="43">
        <f t="shared" si="68"/>
        <v>2.5</v>
      </c>
      <c r="AM59" s="43">
        <f t="shared" si="68"/>
        <v>2.5</v>
      </c>
      <c r="AN59" s="43">
        <f t="shared" si="68"/>
        <v>2.5</v>
      </c>
      <c r="AO59" s="43">
        <f t="shared" si="68"/>
        <v>2.5</v>
      </c>
      <c r="AP59" s="43">
        <f t="shared" si="68"/>
        <v>2.5</v>
      </c>
      <c r="AQ59" s="90">
        <v>0</v>
      </c>
      <c r="AR59" s="90">
        <v>0</v>
      </c>
      <c r="AS59" s="94">
        <v>0</v>
      </c>
      <c r="AT59" s="94">
        <v>0</v>
      </c>
      <c r="AU59" s="94">
        <v>0</v>
      </c>
      <c r="AV59" s="88">
        <v>0</v>
      </c>
      <c r="AW59" s="6">
        <f t="shared" si="12"/>
        <v>39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  <c r="BD59" s="89">
        <v>0</v>
      </c>
      <c r="BE59" s="89">
        <v>0</v>
      </c>
      <c r="BF59" s="89">
        <v>0</v>
      </c>
      <c r="BG59" s="6">
        <f t="shared" si="67"/>
        <v>39</v>
      </c>
    </row>
    <row r="60" spans="1:59" x14ac:dyDescent="0.25">
      <c r="A60" s="243"/>
      <c r="B60" s="72" t="s">
        <v>179</v>
      </c>
      <c r="C60" s="73" t="s">
        <v>180</v>
      </c>
      <c r="D60" s="70" t="s">
        <v>51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88">
        <f t="shared" si="23"/>
        <v>0</v>
      </c>
      <c r="V60" s="39">
        <f t="shared" si="11"/>
        <v>0</v>
      </c>
      <c r="W60" s="89">
        <v>0</v>
      </c>
      <c r="X60" s="89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6">
        <v>36</v>
      </c>
      <c r="AR60" s="96">
        <v>36</v>
      </c>
      <c r="AS60" s="94">
        <v>0</v>
      </c>
      <c r="AT60" s="94">
        <v>0</v>
      </c>
      <c r="AU60" s="94">
        <v>0</v>
      </c>
      <c r="AV60" s="88">
        <v>0</v>
      </c>
      <c r="AW60" s="6">
        <f t="shared" si="12"/>
        <v>72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  <c r="BF60" s="89">
        <v>0</v>
      </c>
      <c r="BG60" s="87">
        <f t="shared" si="67"/>
        <v>72</v>
      </c>
    </row>
    <row r="61" spans="1:59" x14ac:dyDescent="0.25">
      <c r="A61" s="215"/>
      <c r="B61" s="72" t="s">
        <v>181</v>
      </c>
      <c r="C61" s="73" t="s">
        <v>182</v>
      </c>
      <c r="D61" s="70" t="s">
        <v>51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88">
        <f t="shared" si="23"/>
        <v>0</v>
      </c>
      <c r="V61" s="39">
        <f t="shared" si="11"/>
        <v>0</v>
      </c>
      <c r="W61" s="89">
        <v>0</v>
      </c>
      <c r="X61" s="89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  <c r="AH61" s="93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0">
        <v>0</v>
      </c>
      <c r="AR61" s="90">
        <v>0</v>
      </c>
      <c r="AS61" s="103">
        <v>36</v>
      </c>
      <c r="AT61" s="103">
        <v>36</v>
      </c>
      <c r="AU61" s="103">
        <v>36</v>
      </c>
      <c r="AV61" s="88">
        <v>0</v>
      </c>
      <c r="AW61" s="6">
        <f t="shared" si="12"/>
        <v>108</v>
      </c>
      <c r="AX61" s="89">
        <v>0</v>
      </c>
      <c r="AY61" s="89">
        <v>0</v>
      </c>
      <c r="AZ61" s="89">
        <v>0</v>
      </c>
      <c r="BA61" s="89">
        <v>0</v>
      </c>
      <c r="BB61" s="89">
        <v>0</v>
      </c>
      <c r="BC61" s="89">
        <v>0</v>
      </c>
      <c r="BD61" s="89">
        <v>0</v>
      </c>
      <c r="BE61" s="89">
        <v>0</v>
      </c>
      <c r="BF61" s="89">
        <v>0</v>
      </c>
      <c r="BG61" s="6">
        <f t="shared" si="67"/>
        <v>108</v>
      </c>
    </row>
    <row r="62" spans="1:59" x14ac:dyDescent="0.25">
      <c r="A62" s="216"/>
      <c r="B62" s="220" t="s">
        <v>52</v>
      </c>
      <c r="C62" s="220"/>
      <c r="D62" s="220"/>
      <c r="E62" s="39">
        <f>E8+E14+E24+E28</f>
        <v>36</v>
      </c>
      <c r="F62" s="39">
        <f t="shared" ref="F62:T62" si="69">F8+F14+F24+F28</f>
        <v>36</v>
      </c>
      <c r="G62" s="39">
        <f t="shared" si="69"/>
        <v>36</v>
      </c>
      <c r="H62" s="39">
        <f t="shared" si="69"/>
        <v>36</v>
      </c>
      <c r="I62" s="39">
        <f t="shared" si="69"/>
        <v>36</v>
      </c>
      <c r="J62" s="39">
        <f t="shared" si="69"/>
        <v>36</v>
      </c>
      <c r="K62" s="39">
        <f t="shared" si="69"/>
        <v>36</v>
      </c>
      <c r="L62" s="39">
        <f t="shared" si="69"/>
        <v>36</v>
      </c>
      <c r="M62" s="39">
        <f t="shared" si="69"/>
        <v>36</v>
      </c>
      <c r="N62" s="39">
        <f t="shared" si="69"/>
        <v>36</v>
      </c>
      <c r="O62" s="39">
        <f t="shared" si="69"/>
        <v>36</v>
      </c>
      <c r="P62" s="39">
        <f t="shared" si="69"/>
        <v>36</v>
      </c>
      <c r="Q62" s="39">
        <f t="shared" si="69"/>
        <v>36</v>
      </c>
      <c r="R62" s="39">
        <f t="shared" si="69"/>
        <v>36</v>
      </c>
      <c r="S62" s="39">
        <f t="shared" si="69"/>
        <v>36</v>
      </c>
      <c r="T62" s="39">
        <f t="shared" si="69"/>
        <v>36</v>
      </c>
      <c r="U62" s="39">
        <f t="shared" ref="U62" si="70">U8+U14+U24+U28</f>
        <v>0</v>
      </c>
      <c r="V62" s="39">
        <f t="shared" si="11"/>
        <v>576</v>
      </c>
      <c r="W62" s="39">
        <v>0</v>
      </c>
      <c r="X62" s="39">
        <v>0</v>
      </c>
      <c r="Y62" s="45">
        <f t="shared" ref="Y62:AU62" si="71">Y8+Y14+Y24+Y28</f>
        <v>36</v>
      </c>
      <c r="Z62" s="45">
        <f t="shared" si="71"/>
        <v>36</v>
      </c>
      <c r="AA62" s="45">
        <f t="shared" si="71"/>
        <v>36</v>
      </c>
      <c r="AB62" s="45">
        <f t="shared" si="71"/>
        <v>36</v>
      </c>
      <c r="AC62" s="45">
        <f t="shared" si="71"/>
        <v>36</v>
      </c>
      <c r="AD62" s="45">
        <f t="shared" si="71"/>
        <v>36</v>
      </c>
      <c r="AE62" s="45">
        <f t="shared" si="71"/>
        <v>36</v>
      </c>
      <c r="AF62" s="45">
        <f t="shared" si="71"/>
        <v>36</v>
      </c>
      <c r="AG62" s="45">
        <f t="shared" si="71"/>
        <v>36</v>
      </c>
      <c r="AH62" s="45">
        <f t="shared" si="71"/>
        <v>36</v>
      </c>
      <c r="AI62" s="45">
        <f t="shared" si="71"/>
        <v>36</v>
      </c>
      <c r="AJ62" s="45">
        <f t="shared" si="71"/>
        <v>36</v>
      </c>
      <c r="AK62" s="45">
        <f t="shared" si="71"/>
        <v>36</v>
      </c>
      <c r="AL62" s="45">
        <f t="shared" si="71"/>
        <v>36</v>
      </c>
      <c r="AM62" s="45">
        <f t="shared" si="71"/>
        <v>36</v>
      </c>
      <c r="AN62" s="45">
        <f t="shared" si="71"/>
        <v>36</v>
      </c>
      <c r="AO62" s="45">
        <f t="shared" si="71"/>
        <v>36</v>
      </c>
      <c r="AP62" s="45">
        <f t="shared" si="71"/>
        <v>36</v>
      </c>
      <c r="AQ62" s="39">
        <f t="shared" si="71"/>
        <v>36</v>
      </c>
      <c r="AR62" s="39">
        <f t="shared" si="71"/>
        <v>36</v>
      </c>
      <c r="AS62" s="39">
        <f t="shared" si="71"/>
        <v>36</v>
      </c>
      <c r="AT62" s="39">
        <f t="shared" si="71"/>
        <v>36</v>
      </c>
      <c r="AU62" s="39">
        <f t="shared" si="71"/>
        <v>36</v>
      </c>
      <c r="AV62" s="39">
        <v>0</v>
      </c>
      <c r="AW62" s="6">
        <f t="shared" si="12"/>
        <v>828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6">
        <f>V62+AW62</f>
        <v>1404</v>
      </c>
    </row>
    <row r="63" spans="1:59" x14ac:dyDescent="0.25">
      <c r="A63" s="216"/>
      <c r="B63" s="220" t="s">
        <v>53</v>
      </c>
      <c r="C63" s="220"/>
      <c r="D63" s="220"/>
      <c r="E63" s="46">
        <f>E9+E15+E25+E29</f>
        <v>18</v>
      </c>
      <c r="F63" s="197">
        <f t="shared" ref="F63:T63" si="72">F9+F15+F25+F29</f>
        <v>18</v>
      </c>
      <c r="G63" s="197">
        <f t="shared" si="72"/>
        <v>18</v>
      </c>
      <c r="H63" s="197">
        <f t="shared" si="72"/>
        <v>18</v>
      </c>
      <c r="I63" s="197">
        <f t="shared" si="72"/>
        <v>18</v>
      </c>
      <c r="J63" s="197">
        <f t="shared" si="72"/>
        <v>18</v>
      </c>
      <c r="K63" s="197">
        <f t="shared" si="72"/>
        <v>18</v>
      </c>
      <c r="L63" s="197">
        <f t="shared" si="72"/>
        <v>18</v>
      </c>
      <c r="M63" s="197">
        <f t="shared" si="72"/>
        <v>18</v>
      </c>
      <c r="N63" s="197">
        <f t="shared" si="72"/>
        <v>18</v>
      </c>
      <c r="O63" s="197">
        <f t="shared" si="72"/>
        <v>18</v>
      </c>
      <c r="P63" s="197">
        <f t="shared" si="72"/>
        <v>18</v>
      </c>
      <c r="Q63" s="197">
        <f t="shared" si="72"/>
        <v>18</v>
      </c>
      <c r="R63" s="197">
        <f t="shared" si="72"/>
        <v>18</v>
      </c>
      <c r="S63" s="197">
        <f t="shared" si="72"/>
        <v>18</v>
      </c>
      <c r="T63" s="197">
        <f t="shared" si="72"/>
        <v>18</v>
      </c>
      <c r="U63" s="8">
        <f t="shared" ref="U63" si="73">U9+U15+U25+U29</f>
        <v>0</v>
      </c>
      <c r="V63" s="39">
        <f t="shared" si="11"/>
        <v>288</v>
      </c>
      <c r="W63" s="39">
        <v>0</v>
      </c>
      <c r="X63" s="39">
        <v>0</v>
      </c>
      <c r="Y63" s="46">
        <f t="shared" ref="Y63:AU63" si="74">Y9+Y15+Y25+Y29</f>
        <v>18</v>
      </c>
      <c r="Z63" s="197">
        <f t="shared" si="74"/>
        <v>18</v>
      </c>
      <c r="AA63" s="197">
        <f t="shared" si="74"/>
        <v>18</v>
      </c>
      <c r="AB63" s="197">
        <f t="shared" si="74"/>
        <v>18</v>
      </c>
      <c r="AC63" s="197">
        <f t="shared" si="74"/>
        <v>18</v>
      </c>
      <c r="AD63" s="197">
        <f t="shared" si="74"/>
        <v>18</v>
      </c>
      <c r="AE63" s="197">
        <f t="shared" si="74"/>
        <v>18</v>
      </c>
      <c r="AF63" s="197">
        <f t="shared" si="74"/>
        <v>18</v>
      </c>
      <c r="AG63" s="197">
        <f t="shared" si="74"/>
        <v>18</v>
      </c>
      <c r="AH63" s="197">
        <f t="shared" si="74"/>
        <v>18</v>
      </c>
      <c r="AI63" s="197">
        <f t="shared" si="74"/>
        <v>18</v>
      </c>
      <c r="AJ63" s="197">
        <f t="shared" si="74"/>
        <v>18</v>
      </c>
      <c r="AK63" s="197">
        <f t="shared" si="74"/>
        <v>18</v>
      </c>
      <c r="AL63" s="197">
        <f t="shared" si="74"/>
        <v>18</v>
      </c>
      <c r="AM63" s="197">
        <f t="shared" si="74"/>
        <v>18</v>
      </c>
      <c r="AN63" s="197">
        <f t="shared" si="74"/>
        <v>18</v>
      </c>
      <c r="AO63" s="197">
        <f t="shared" si="74"/>
        <v>18</v>
      </c>
      <c r="AP63" s="197">
        <f t="shared" si="74"/>
        <v>18</v>
      </c>
      <c r="AQ63" s="8">
        <f t="shared" si="74"/>
        <v>0</v>
      </c>
      <c r="AR63" s="8">
        <f t="shared" si="74"/>
        <v>0</v>
      </c>
      <c r="AS63" s="8">
        <f t="shared" si="74"/>
        <v>0</v>
      </c>
      <c r="AT63" s="8">
        <f t="shared" si="74"/>
        <v>0</v>
      </c>
      <c r="AU63" s="8">
        <f t="shared" si="74"/>
        <v>0</v>
      </c>
      <c r="AV63" s="8">
        <f>AV9+AV15+AV25+AV29</f>
        <v>0</v>
      </c>
      <c r="AW63" s="6">
        <f>SUM(X63:AU63)</f>
        <v>324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  <c r="BD63" s="39">
        <v>0</v>
      </c>
      <c r="BE63" s="39">
        <v>0</v>
      </c>
      <c r="BF63" s="39">
        <v>0</v>
      </c>
      <c r="BG63" s="6">
        <f t="shared" ref="BG63:BG64" si="75">V63+AW63</f>
        <v>612</v>
      </c>
    </row>
    <row r="64" spans="1:59" x14ac:dyDescent="0.25">
      <c r="A64" s="216"/>
      <c r="B64" s="220" t="s">
        <v>54</v>
      </c>
      <c r="C64" s="220"/>
      <c r="D64" s="220"/>
      <c r="E64" s="38">
        <f>E62+E63</f>
        <v>54</v>
      </c>
      <c r="F64" s="38">
        <f t="shared" ref="F64:T64" si="76">F62+F63</f>
        <v>54</v>
      </c>
      <c r="G64" s="38">
        <f t="shared" si="76"/>
        <v>54</v>
      </c>
      <c r="H64" s="38">
        <f t="shared" si="76"/>
        <v>54</v>
      </c>
      <c r="I64" s="38">
        <f t="shared" si="76"/>
        <v>54</v>
      </c>
      <c r="J64" s="38">
        <f t="shared" si="76"/>
        <v>54</v>
      </c>
      <c r="K64" s="38">
        <f t="shared" si="76"/>
        <v>54</v>
      </c>
      <c r="L64" s="38">
        <f t="shared" si="76"/>
        <v>54</v>
      </c>
      <c r="M64" s="38">
        <f t="shared" si="76"/>
        <v>54</v>
      </c>
      <c r="N64" s="38">
        <f t="shared" si="76"/>
        <v>54</v>
      </c>
      <c r="O64" s="38">
        <f t="shared" si="76"/>
        <v>54</v>
      </c>
      <c r="P64" s="38">
        <f t="shared" si="76"/>
        <v>54</v>
      </c>
      <c r="Q64" s="38">
        <f t="shared" si="76"/>
        <v>54</v>
      </c>
      <c r="R64" s="38">
        <f t="shared" si="76"/>
        <v>54</v>
      </c>
      <c r="S64" s="38">
        <f t="shared" si="76"/>
        <v>54</v>
      </c>
      <c r="T64" s="38">
        <f t="shared" si="76"/>
        <v>54</v>
      </c>
      <c r="U64" s="22">
        <v>0</v>
      </c>
      <c r="V64" s="39">
        <f t="shared" si="11"/>
        <v>864</v>
      </c>
      <c r="W64" s="39">
        <v>0</v>
      </c>
      <c r="X64" s="39">
        <v>0</v>
      </c>
      <c r="Y64" s="38">
        <f t="shared" ref="Y64:AV64" si="77">Y62+Y63</f>
        <v>54</v>
      </c>
      <c r="Z64" s="38">
        <f t="shared" si="77"/>
        <v>54</v>
      </c>
      <c r="AA64" s="38">
        <f t="shared" si="77"/>
        <v>54</v>
      </c>
      <c r="AB64" s="38">
        <f t="shared" si="77"/>
        <v>54</v>
      </c>
      <c r="AC64" s="38">
        <f t="shared" si="77"/>
        <v>54</v>
      </c>
      <c r="AD64" s="38">
        <f t="shared" si="77"/>
        <v>54</v>
      </c>
      <c r="AE64" s="38">
        <f t="shared" si="77"/>
        <v>54</v>
      </c>
      <c r="AF64" s="38">
        <f t="shared" si="77"/>
        <v>54</v>
      </c>
      <c r="AG64" s="38">
        <f t="shared" si="77"/>
        <v>54</v>
      </c>
      <c r="AH64" s="38">
        <f t="shared" si="77"/>
        <v>54</v>
      </c>
      <c r="AI64" s="38">
        <f t="shared" si="77"/>
        <v>54</v>
      </c>
      <c r="AJ64" s="38">
        <f t="shared" si="77"/>
        <v>54</v>
      </c>
      <c r="AK64" s="38">
        <f t="shared" si="77"/>
        <v>54</v>
      </c>
      <c r="AL64" s="38">
        <f t="shared" si="77"/>
        <v>54</v>
      </c>
      <c r="AM64" s="38">
        <f t="shared" si="77"/>
        <v>54</v>
      </c>
      <c r="AN64" s="38">
        <f t="shared" si="77"/>
        <v>54</v>
      </c>
      <c r="AO64" s="38">
        <f t="shared" si="77"/>
        <v>54</v>
      </c>
      <c r="AP64" s="38">
        <f t="shared" si="77"/>
        <v>54</v>
      </c>
      <c r="AQ64" s="38">
        <f t="shared" si="77"/>
        <v>36</v>
      </c>
      <c r="AR64" s="38">
        <f t="shared" si="77"/>
        <v>36</v>
      </c>
      <c r="AS64" s="38">
        <f t="shared" si="77"/>
        <v>36</v>
      </c>
      <c r="AT64" s="38">
        <f t="shared" si="77"/>
        <v>36</v>
      </c>
      <c r="AU64" s="38">
        <f t="shared" si="77"/>
        <v>36</v>
      </c>
      <c r="AV64" s="38">
        <f t="shared" si="77"/>
        <v>0</v>
      </c>
      <c r="AW64" s="6">
        <f t="shared" si="12"/>
        <v>1152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6">
        <f t="shared" si="75"/>
        <v>2016</v>
      </c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99"/>
      <c r="AF65" s="99"/>
      <c r="AG65" s="1"/>
      <c r="AH65" s="1"/>
      <c r="AI65" s="1"/>
      <c r="AJ65" s="1"/>
      <c r="AK65" s="1"/>
      <c r="AL65" s="99"/>
      <c r="AM65" s="1"/>
      <c r="AN65" s="99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1" customFormat="1" x14ac:dyDescent="0.25">
      <c r="B66" s="213" t="s">
        <v>262</v>
      </c>
      <c r="C66" s="214"/>
      <c r="AE66" s="99"/>
      <c r="AF66" s="99"/>
      <c r="AL66" s="99"/>
      <c r="AN66" s="99"/>
    </row>
    <row r="67" spans="1:59" s="1" customFormat="1" x14ac:dyDescent="0.25">
      <c r="AE67" s="99"/>
      <c r="AF67" s="99"/>
      <c r="AL67" s="99"/>
      <c r="AN67" s="99"/>
    </row>
    <row r="68" spans="1:59" x14ac:dyDescent="0.25">
      <c r="A68" s="1"/>
      <c r="B68" s="89"/>
      <c r="C68" s="14" t="s">
        <v>78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99"/>
      <c r="AF68" s="99"/>
      <c r="AG68" s="1"/>
      <c r="AH68" s="1"/>
      <c r="AI68" s="1"/>
      <c r="AJ68" s="1"/>
      <c r="AK68" s="1"/>
      <c r="AL68" s="99"/>
      <c r="AM68" s="1"/>
      <c r="AN68" s="99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00"/>
      <c r="C69" s="14" t="s">
        <v>79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99"/>
      <c r="AF69" s="99"/>
      <c r="AG69" s="1"/>
      <c r="AH69" s="1"/>
      <c r="AI69" s="1"/>
      <c r="AJ69" s="1"/>
      <c r="AK69" s="1"/>
      <c r="AL69" s="99"/>
      <c r="AM69" s="1"/>
      <c r="AN69" s="99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1"/>
      <c r="B70" s="101"/>
      <c r="C70" s="14" t="s">
        <v>183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99"/>
      <c r="AF70" s="99"/>
      <c r="AG70" s="1"/>
      <c r="AH70" s="1"/>
      <c r="AI70" s="1"/>
      <c r="AJ70" s="1"/>
      <c r="AK70" s="1"/>
      <c r="AL70" s="99"/>
      <c r="AM70" s="1"/>
      <c r="AN70" s="99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x14ac:dyDescent="0.25">
      <c r="A71" s="1"/>
      <c r="B71" s="102"/>
      <c r="C71" s="14" t="s">
        <v>184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99"/>
      <c r="AF71" s="99"/>
      <c r="AG71" s="1"/>
      <c r="AH71" s="1"/>
      <c r="AI71" s="1"/>
      <c r="AJ71" s="1"/>
      <c r="AK71" s="1"/>
      <c r="AL71" s="99"/>
      <c r="AM71" s="1"/>
      <c r="AN71" s="99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99"/>
      <c r="AF72" s="99"/>
      <c r="AG72" s="1"/>
      <c r="AH72" s="1"/>
      <c r="AI72" s="1"/>
      <c r="AJ72" s="1"/>
      <c r="AK72" s="1"/>
      <c r="AL72" s="99"/>
      <c r="AM72" s="1"/>
      <c r="AN72" s="99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99"/>
      <c r="AF73" s="99"/>
      <c r="AG73" s="1"/>
      <c r="AH73" s="1"/>
      <c r="AI73" s="1"/>
      <c r="AJ73" s="1"/>
      <c r="AK73" s="1"/>
      <c r="AL73" s="99"/>
      <c r="AM73" s="1"/>
      <c r="AN73" s="99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</sheetData>
  <mergeCells count="93">
    <mergeCell ref="B62:D62"/>
    <mergeCell ref="B63:D63"/>
    <mergeCell ref="B64:D64"/>
    <mergeCell ref="B44:B45"/>
    <mergeCell ref="C44:C45"/>
    <mergeCell ref="B46:B47"/>
    <mergeCell ref="C46:C47"/>
    <mergeCell ref="B58:B59"/>
    <mergeCell ref="C58:C59"/>
    <mergeCell ref="B52:B53"/>
    <mergeCell ref="C52:C53"/>
    <mergeCell ref="B54:B55"/>
    <mergeCell ref="C54:C55"/>
    <mergeCell ref="B56:B57"/>
    <mergeCell ref="C56:C57"/>
    <mergeCell ref="B32:B33"/>
    <mergeCell ref="C32:C33"/>
    <mergeCell ref="B50:B51"/>
    <mergeCell ref="C50:C51"/>
    <mergeCell ref="C48:C49"/>
    <mergeCell ref="B38:B39"/>
    <mergeCell ref="C38:C39"/>
    <mergeCell ref="B40:B41"/>
    <mergeCell ref="C40:C41"/>
    <mergeCell ref="B42:B43"/>
    <mergeCell ref="C42:C43"/>
    <mergeCell ref="B34:B35"/>
    <mergeCell ref="C34:C35"/>
    <mergeCell ref="B36:B37"/>
    <mergeCell ref="C36:C37"/>
    <mergeCell ref="B48:B49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C10:C11"/>
    <mergeCell ref="B12:B13"/>
    <mergeCell ref="B16:B17"/>
    <mergeCell ref="C16:C17"/>
    <mergeCell ref="B18:B19"/>
    <mergeCell ref="C18:C19"/>
    <mergeCell ref="AY2:BA2"/>
    <mergeCell ref="BB2:BB3"/>
    <mergeCell ref="BC2:BF2"/>
    <mergeCell ref="BG2:BG7"/>
    <mergeCell ref="E4:Q4"/>
    <mergeCell ref="R4:AR4"/>
    <mergeCell ref="AS4:BF4"/>
    <mergeCell ref="E6:Q6"/>
    <mergeCell ref="S6:AR6"/>
    <mergeCell ref="AS6:BF6"/>
    <mergeCell ref="AK2:AM2"/>
    <mergeCell ref="AN2:AN3"/>
    <mergeCell ref="AO2:AR2"/>
    <mergeCell ref="AS2:AV2"/>
    <mergeCell ref="AW2:AW3"/>
    <mergeCell ref="AX2:AX3"/>
    <mergeCell ref="AJ2:AJ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AF2:AI2"/>
    <mergeCell ref="A8:A60"/>
    <mergeCell ref="A61:A64"/>
    <mergeCell ref="B66:C66"/>
    <mergeCell ref="I2:I3"/>
    <mergeCell ref="B1:H1"/>
    <mergeCell ref="A2:A7"/>
    <mergeCell ref="B2:B7"/>
    <mergeCell ref="C2:C7"/>
    <mergeCell ref="D2:D7"/>
    <mergeCell ref="E2:H2"/>
    <mergeCell ref="C12:C13"/>
    <mergeCell ref="B14:B15"/>
    <mergeCell ref="C14:C15"/>
    <mergeCell ref="B8:B9"/>
    <mergeCell ref="C8:C9"/>
    <mergeCell ref="B10:B11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  <rowBreaks count="1" manualBreakCount="1">
    <brk id="47" max="16383" man="1"/>
  </rowBreaks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5"/>
  <sheetViews>
    <sheetView topLeftCell="A37" zoomScale="90" zoomScaleNormal="90" workbookViewId="0">
      <selection activeCell="H47" sqref="H47"/>
    </sheetView>
  </sheetViews>
  <sheetFormatPr defaultRowHeight="15" x14ac:dyDescent="0.25"/>
  <cols>
    <col min="1" max="1" width="4.7109375" customWidth="1"/>
    <col min="3" max="3" width="32.7109375" customWidth="1"/>
    <col min="5" max="6" width="5.28515625" customWidth="1"/>
    <col min="7" max="7" width="5.7109375" customWidth="1"/>
    <col min="8" max="8" width="5.85546875" customWidth="1"/>
    <col min="9" max="9" width="5.7109375" customWidth="1"/>
    <col min="10" max="10" width="5.5703125" customWidth="1"/>
    <col min="11" max="11" width="5.7109375" customWidth="1"/>
    <col min="12" max="12" width="5.42578125" customWidth="1"/>
    <col min="13" max="13" width="6.140625" customWidth="1"/>
    <col min="14" max="14" width="5.85546875" customWidth="1"/>
    <col min="15" max="15" width="6.140625" customWidth="1"/>
    <col min="16" max="16" width="6.85546875" customWidth="1"/>
    <col min="17" max="17" width="6" customWidth="1"/>
    <col min="18" max="18" width="6.28515625" customWidth="1"/>
    <col min="19" max="19" width="5.5703125" customWidth="1"/>
    <col min="20" max="20" width="3.28515625" customWidth="1"/>
    <col min="21" max="21" width="2.5703125" customWidth="1"/>
    <col min="22" max="22" width="2.85546875" customWidth="1"/>
    <col min="23" max="23" width="5.140625" customWidth="1"/>
    <col min="24" max="24" width="6.5703125" customWidth="1"/>
    <col min="25" max="25" width="6.85546875" customWidth="1"/>
    <col min="26" max="26" width="6.7109375" customWidth="1"/>
    <col min="27" max="27" width="6.140625" customWidth="1"/>
    <col min="28" max="28" width="6.28515625" customWidth="1"/>
    <col min="29" max="29" width="7" customWidth="1"/>
    <col min="30" max="30" width="6.140625" customWidth="1"/>
    <col min="31" max="31" width="6.28515625" customWidth="1"/>
    <col min="32" max="32" width="6.5703125" customWidth="1"/>
    <col min="33" max="33" width="7.85546875" customWidth="1"/>
    <col min="34" max="34" width="6" customWidth="1"/>
    <col min="35" max="35" width="6.5703125" customWidth="1"/>
    <col min="36" max="36" width="5.85546875" customWidth="1"/>
    <col min="37" max="37" width="6" customWidth="1"/>
    <col min="38" max="38" width="6.5703125" customWidth="1"/>
    <col min="39" max="39" width="5.85546875" customWidth="1"/>
    <col min="40" max="40" width="7.140625" customWidth="1"/>
    <col min="41" max="41" width="6.42578125" customWidth="1"/>
    <col min="42" max="42" width="6.28515625" customWidth="1"/>
    <col min="43" max="43" width="5.28515625" customWidth="1"/>
    <col min="44" max="44" width="6.5703125" customWidth="1"/>
    <col min="45" max="45" width="7.42578125" customWidth="1"/>
    <col min="46" max="46" width="6.5703125" customWidth="1"/>
    <col min="47" max="47" width="7.85546875" customWidth="1"/>
    <col min="48" max="48" width="6.7109375" customWidth="1"/>
    <col min="49" max="49" width="6.42578125" customWidth="1"/>
    <col min="50" max="50" width="6.7109375" customWidth="1"/>
    <col min="51" max="52" width="7.28515625" customWidth="1"/>
    <col min="53" max="53" width="6.7109375" customWidth="1"/>
    <col min="54" max="55" width="7.140625" customWidth="1"/>
    <col min="56" max="56" width="6" customWidth="1"/>
    <col min="57" max="57" width="6.140625" customWidth="1"/>
    <col min="58" max="58" width="6.7109375" customWidth="1"/>
    <col min="59" max="59" width="6.28515625" customWidth="1"/>
    <col min="60" max="60" width="7" customWidth="1"/>
    <col min="61" max="61" width="6.42578125" customWidth="1"/>
    <col min="62" max="62" width="6.85546875" customWidth="1"/>
    <col min="63" max="64" width="7.140625" customWidth="1"/>
    <col min="65" max="65" width="10.42578125" customWidth="1"/>
  </cols>
  <sheetData>
    <row r="1" spans="1:66" x14ac:dyDescent="0.25">
      <c r="B1" s="240" t="s">
        <v>0</v>
      </c>
      <c r="C1" s="240"/>
      <c r="D1" s="240"/>
      <c r="E1" s="240"/>
      <c r="F1" s="240"/>
      <c r="G1" s="240"/>
      <c r="H1" s="240"/>
    </row>
    <row r="2" spans="1:66" x14ac:dyDescent="0.25">
      <c r="A2" s="215" t="s">
        <v>1</v>
      </c>
      <c r="B2" s="215" t="s">
        <v>2</v>
      </c>
      <c r="C2" s="239" t="s">
        <v>3</v>
      </c>
      <c r="D2" s="241" t="s">
        <v>4</v>
      </c>
      <c r="E2" s="233" t="s">
        <v>5</v>
      </c>
      <c r="F2" s="233"/>
      <c r="G2" s="233"/>
      <c r="H2" s="233"/>
      <c r="I2" s="215" t="s">
        <v>192</v>
      </c>
      <c r="J2" s="233" t="s">
        <v>6</v>
      </c>
      <c r="K2" s="233"/>
      <c r="L2" s="233"/>
      <c r="M2" s="215" t="s">
        <v>193</v>
      </c>
      <c r="N2" s="233" t="s">
        <v>8</v>
      </c>
      <c r="O2" s="233"/>
      <c r="P2" s="233"/>
      <c r="Q2" s="233"/>
      <c r="R2" s="250" t="s">
        <v>9</v>
      </c>
      <c r="S2" s="247"/>
      <c r="T2" s="247"/>
      <c r="U2" s="247"/>
      <c r="V2" s="247"/>
      <c r="W2" s="247"/>
      <c r="X2" s="248"/>
      <c r="Y2" s="343" t="s">
        <v>194</v>
      </c>
      <c r="Z2" s="215" t="s">
        <v>132</v>
      </c>
      <c r="AA2" s="233" t="s">
        <v>10</v>
      </c>
      <c r="AB2" s="233"/>
      <c r="AC2" s="233"/>
      <c r="AD2" s="215" t="s">
        <v>125</v>
      </c>
      <c r="AE2" s="233" t="s">
        <v>11</v>
      </c>
      <c r="AF2" s="233"/>
      <c r="AG2" s="233"/>
      <c r="AH2" s="215" t="s">
        <v>126</v>
      </c>
      <c r="AI2" s="233" t="s">
        <v>12</v>
      </c>
      <c r="AJ2" s="233"/>
      <c r="AK2" s="233"/>
      <c r="AL2" s="233"/>
      <c r="AM2" s="345" t="s">
        <v>13</v>
      </c>
      <c r="AN2" s="346"/>
      <c r="AO2" s="250" t="s">
        <v>14</v>
      </c>
      <c r="AP2" s="247"/>
      <c r="AQ2" s="247"/>
      <c r="AR2" s="247"/>
      <c r="AS2" s="248"/>
      <c r="AT2" s="292" t="s">
        <v>15</v>
      </c>
      <c r="AU2" s="250" t="s">
        <v>16</v>
      </c>
      <c r="AV2" s="247"/>
      <c r="AW2" s="247"/>
      <c r="AX2" s="248"/>
      <c r="AY2" s="250" t="s">
        <v>17</v>
      </c>
      <c r="AZ2" s="247"/>
      <c r="BA2" s="247"/>
      <c r="BB2" s="248"/>
      <c r="BC2" s="343" t="s">
        <v>195</v>
      </c>
      <c r="BD2" s="292" t="s">
        <v>18</v>
      </c>
      <c r="BE2" s="250" t="s">
        <v>19</v>
      </c>
      <c r="BF2" s="247"/>
      <c r="BG2" s="248"/>
      <c r="BH2" s="235" t="s">
        <v>20</v>
      </c>
      <c r="BI2" s="233" t="s">
        <v>21</v>
      </c>
      <c r="BJ2" s="233"/>
      <c r="BK2" s="233"/>
      <c r="BL2" s="233"/>
      <c r="BM2" s="232" t="s">
        <v>22</v>
      </c>
      <c r="BN2" s="4"/>
    </row>
    <row r="3" spans="1:66" ht="68.25" customHeight="1" x14ac:dyDescent="0.25">
      <c r="A3" s="215"/>
      <c r="B3" s="215"/>
      <c r="C3" s="239"/>
      <c r="D3" s="241"/>
      <c r="E3" s="5" t="s">
        <v>32</v>
      </c>
      <c r="F3" s="5" t="s">
        <v>33</v>
      </c>
      <c r="G3" s="5" t="s">
        <v>23</v>
      </c>
      <c r="H3" s="5" t="s">
        <v>24</v>
      </c>
      <c r="I3" s="215"/>
      <c r="J3" s="5" t="s">
        <v>25</v>
      </c>
      <c r="K3" s="5" t="s">
        <v>196</v>
      </c>
      <c r="L3" s="5" t="s">
        <v>27</v>
      </c>
      <c r="M3" s="215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338" t="s">
        <v>23</v>
      </c>
      <c r="U3" s="339"/>
      <c r="V3" s="340"/>
      <c r="W3" s="338" t="s">
        <v>24</v>
      </c>
      <c r="X3" s="340"/>
      <c r="Y3" s="344"/>
      <c r="Z3" s="215"/>
      <c r="AA3" s="5" t="s">
        <v>34</v>
      </c>
      <c r="AB3" s="5" t="s">
        <v>35</v>
      </c>
      <c r="AC3" s="5" t="s">
        <v>36</v>
      </c>
      <c r="AD3" s="215"/>
      <c r="AE3" s="5" t="s">
        <v>37</v>
      </c>
      <c r="AF3" s="5" t="s">
        <v>38</v>
      </c>
      <c r="AG3" s="5" t="s">
        <v>39</v>
      </c>
      <c r="AH3" s="215"/>
      <c r="AI3" s="5" t="s">
        <v>37</v>
      </c>
      <c r="AJ3" s="5" t="s">
        <v>38</v>
      </c>
      <c r="AK3" s="5" t="s">
        <v>39</v>
      </c>
      <c r="AL3" s="80" t="s">
        <v>40</v>
      </c>
      <c r="AM3" s="347"/>
      <c r="AN3" s="348"/>
      <c r="AO3" s="338" t="s">
        <v>25</v>
      </c>
      <c r="AP3" s="341"/>
      <c r="AQ3" s="338" t="s">
        <v>26</v>
      </c>
      <c r="AR3" s="341"/>
      <c r="AS3" s="5" t="s">
        <v>27</v>
      </c>
      <c r="AT3" s="342"/>
      <c r="AU3" s="5" t="s">
        <v>41</v>
      </c>
      <c r="AV3" s="5" t="s">
        <v>42</v>
      </c>
      <c r="AW3" s="5" t="s">
        <v>43</v>
      </c>
      <c r="AX3" s="5" t="s">
        <v>44</v>
      </c>
      <c r="AY3" s="5" t="s">
        <v>32</v>
      </c>
      <c r="AZ3" s="5" t="s">
        <v>33</v>
      </c>
      <c r="BA3" s="5" t="s">
        <v>23</v>
      </c>
      <c r="BB3" s="5" t="s">
        <v>24</v>
      </c>
      <c r="BC3" s="344"/>
      <c r="BD3" s="342"/>
      <c r="BE3" s="5" t="s">
        <v>25</v>
      </c>
      <c r="BF3" s="5" t="s">
        <v>26</v>
      </c>
      <c r="BG3" s="5" t="s">
        <v>27</v>
      </c>
      <c r="BH3" s="215"/>
      <c r="BI3" s="5" t="s">
        <v>28</v>
      </c>
      <c r="BJ3" s="5" t="s">
        <v>29</v>
      </c>
      <c r="BK3" s="5" t="s">
        <v>30</v>
      </c>
      <c r="BL3" s="5" t="s">
        <v>197</v>
      </c>
      <c r="BM3" s="232"/>
      <c r="BN3" s="4"/>
    </row>
    <row r="4" spans="1:66" x14ac:dyDescent="0.25">
      <c r="A4" s="215"/>
      <c r="B4" s="215"/>
      <c r="C4" s="239"/>
      <c r="D4" s="241"/>
      <c r="E4" s="250" t="s">
        <v>45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/>
      <c r="R4" s="250" t="s">
        <v>46</v>
      </c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8"/>
      <c r="AY4" s="250" t="s">
        <v>46</v>
      </c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8"/>
      <c r="BM4" s="232"/>
      <c r="BN4" s="4"/>
    </row>
    <row r="5" spans="1:66" x14ac:dyDescent="0.25">
      <c r="A5" s="215"/>
      <c r="B5" s="215"/>
      <c r="C5" s="239"/>
      <c r="D5" s="241"/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77">
        <v>8</v>
      </c>
      <c r="M5" s="77">
        <v>9</v>
      </c>
      <c r="N5" s="77">
        <v>10</v>
      </c>
      <c r="O5" s="77">
        <v>11</v>
      </c>
      <c r="P5" s="77">
        <v>12</v>
      </c>
      <c r="Q5" s="77">
        <v>13</v>
      </c>
      <c r="R5" s="77">
        <v>14</v>
      </c>
      <c r="S5" s="77">
        <v>15</v>
      </c>
      <c r="T5" s="250">
        <v>16</v>
      </c>
      <c r="U5" s="247"/>
      <c r="V5" s="301"/>
      <c r="W5" s="250">
        <v>17</v>
      </c>
      <c r="X5" s="248"/>
      <c r="Y5" s="6"/>
      <c r="Z5" s="77"/>
      <c r="AA5" s="77"/>
      <c r="AB5" s="77">
        <v>1</v>
      </c>
      <c r="AC5" s="77">
        <v>2</v>
      </c>
      <c r="AD5" s="77">
        <v>3</v>
      </c>
      <c r="AE5" s="77">
        <v>4</v>
      </c>
      <c r="AF5" s="77">
        <v>5</v>
      </c>
      <c r="AG5" s="77">
        <v>6</v>
      </c>
      <c r="AH5" s="77">
        <v>7</v>
      </c>
      <c r="AI5" s="77">
        <v>8</v>
      </c>
      <c r="AJ5" s="77">
        <v>9</v>
      </c>
      <c r="AK5" s="77">
        <v>10</v>
      </c>
      <c r="AL5" s="77">
        <v>11</v>
      </c>
      <c r="AM5" s="250">
        <v>12</v>
      </c>
      <c r="AN5" s="248"/>
      <c r="AO5" s="250">
        <v>13</v>
      </c>
      <c r="AP5" s="248"/>
      <c r="AQ5" s="250">
        <v>14</v>
      </c>
      <c r="AR5" s="248"/>
      <c r="AS5" s="77">
        <v>15</v>
      </c>
      <c r="AT5" s="77">
        <v>16</v>
      </c>
      <c r="AU5" s="77">
        <v>17</v>
      </c>
      <c r="AV5" s="77">
        <v>18</v>
      </c>
      <c r="AW5" s="77">
        <v>19</v>
      </c>
      <c r="AX5" s="77">
        <v>20</v>
      </c>
      <c r="AY5" s="77">
        <v>21</v>
      </c>
      <c r="AZ5" s="77">
        <v>22</v>
      </c>
      <c r="BA5" s="77">
        <v>23</v>
      </c>
      <c r="BB5" s="77">
        <v>24</v>
      </c>
      <c r="BC5" s="6"/>
      <c r="BD5" s="77">
        <v>25</v>
      </c>
      <c r="BE5" s="77">
        <v>26</v>
      </c>
      <c r="BF5" s="77">
        <v>27</v>
      </c>
      <c r="BG5" s="77">
        <v>28</v>
      </c>
      <c r="BH5" s="77">
        <v>29</v>
      </c>
      <c r="BI5" s="77">
        <v>30</v>
      </c>
      <c r="BJ5" s="77">
        <v>31</v>
      </c>
      <c r="BK5" s="77">
        <v>32</v>
      </c>
      <c r="BL5" s="77">
        <v>33</v>
      </c>
      <c r="BM5" s="232"/>
      <c r="BN5" s="4"/>
    </row>
    <row r="6" spans="1:66" x14ac:dyDescent="0.25">
      <c r="A6" s="215"/>
      <c r="B6" s="215"/>
      <c r="C6" s="239"/>
      <c r="D6" s="241"/>
      <c r="E6" s="250" t="s">
        <v>47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  <c r="R6" s="250" t="s">
        <v>47</v>
      </c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 t="s">
        <v>47</v>
      </c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8"/>
      <c r="BM6" s="232"/>
      <c r="BN6" s="4"/>
    </row>
    <row r="7" spans="1:66" x14ac:dyDescent="0.25">
      <c r="A7" s="215"/>
      <c r="B7" s="215"/>
      <c r="C7" s="239"/>
      <c r="D7" s="241"/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7">
        <v>14</v>
      </c>
      <c r="S7" s="77">
        <v>15</v>
      </c>
      <c r="T7" s="250">
        <v>16</v>
      </c>
      <c r="U7" s="247"/>
      <c r="V7" s="301"/>
      <c r="W7" s="250">
        <v>17</v>
      </c>
      <c r="X7" s="248"/>
      <c r="Y7" s="6"/>
      <c r="Z7" s="77">
        <v>18</v>
      </c>
      <c r="AA7" s="77">
        <v>19</v>
      </c>
      <c r="AB7" s="77">
        <v>20</v>
      </c>
      <c r="AC7" s="77">
        <v>21</v>
      </c>
      <c r="AD7" s="77">
        <v>22</v>
      </c>
      <c r="AE7" s="77">
        <v>23</v>
      </c>
      <c r="AF7" s="77">
        <v>24</v>
      </c>
      <c r="AG7" s="77">
        <v>25</v>
      </c>
      <c r="AH7" s="77">
        <v>26</v>
      </c>
      <c r="AI7" s="77">
        <v>27</v>
      </c>
      <c r="AJ7" s="77">
        <v>28</v>
      </c>
      <c r="AK7" s="77">
        <v>29</v>
      </c>
      <c r="AL7" s="77">
        <v>30</v>
      </c>
      <c r="AM7" s="250">
        <v>31</v>
      </c>
      <c r="AN7" s="248"/>
      <c r="AO7" s="250">
        <v>32</v>
      </c>
      <c r="AP7" s="248"/>
      <c r="AQ7" s="250">
        <v>33</v>
      </c>
      <c r="AR7" s="248"/>
      <c r="AS7" s="77">
        <v>34</v>
      </c>
      <c r="AT7" s="77">
        <v>35</v>
      </c>
      <c r="AU7" s="77">
        <v>36</v>
      </c>
      <c r="AV7" s="77">
        <v>37</v>
      </c>
      <c r="AW7" s="77">
        <v>38</v>
      </c>
      <c r="AX7" s="77">
        <v>39</v>
      </c>
      <c r="AY7" s="77">
        <v>40</v>
      </c>
      <c r="AZ7" s="77">
        <v>41</v>
      </c>
      <c r="BA7" s="77">
        <v>42</v>
      </c>
      <c r="BB7" s="77">
        <v>43</v>
      </c>
      <c r="BC7" s="6"/>
      <c r="BD7" s="77">
        <v>44</v>
      </c>
      <c r="BE7" s="77">
        <v>45</v>
      </c>
      <c r="BF7" s="77">
        <v>46</v>
      </c>
      <c r="BG7" s="77">
        <v>47</v>
      </c>
      <c r="BH7" s="77">
        <v>48</v>
      </c>
      <c r="BI7" s="77">
        <v>49</v>
      </c>
      <c r="BJ7" s="77">
        <v>50</v>
      </c>
      <c r="BK7" s="77">
        <v>51</v>
      </c>
      <c r="BL7" s="77">
        <v>52</v>
      </c>
      <c r="BM7" s="232"/>
      <c r="BN7" s="4"/>
    </row>
    <row r="8" spans="1:66" x14ac:dyDescent="0.25">
      <c r="A8" s="292" t="s">
        <v>198</v>
      </c>
      <c r="B8" s="230" t="s">
        <v>59</v>
      </c>
      <c r="C8" s="332" t="s">
        <v>199</v>
      </c>
      <c r="D8" s="39" t="s">
        <v>50</v>
      </c>
      <c r="E8" s="39">
        <f>E10+E12</f>
        <v>4</v>
      </c>
      <c r="F8" s="39">
        <f t="shared" ref="F8:T9" si="0">F10+F12</f>
        <v>4</v>
      </c>
      <c r="G8" s="39">
        <f t="shared" si="0"/>
        <v>4</v>
      </c>
      <c r="H8" s="39">
        <f t="shared" si="0"/>
        <v>4</v>
      </c>
      <c r="I8" s="39">
        <f t="shared" si="0"/>
        <v>4</v>
      </c>
      <c r="J8" s="39">
        <f t="shared" si="0"/>
        <v>4</v>
      </c>
      <c r="K8" s="39">
        <f t="shared" si="0"/>
        <v>4</v>
      </c>
      <c r="L8" s="39">
        <f t="shared" si="0"/>
        <v>4</v>
      </c>
      <c r="M8" s="39">
        <f t="shared" si="0"/>
        <v>4</v>
      </c>
      <c r="N8" s="39">
        <f t="shared" si="0"/>
        <v>4</v>
      </c>
      <c r="O8" s="39">
        <f t="shared" si="0"/>
        <v>4</v>
      </c>
      <c r="P8" s="39">
        <f t="shared" si="0"/>
        <v>4</v>
      </c>
      <c r="Q8" s="39">
        <f t="shared" si="0"/>
        <v>4</v>
      </c>
      <c r="R8" s="39">
        <f t="shared" si="0"/>
        <v>4</v>
      </c>
      <c r="S8" s="39">
        <f t="shared" si="0"/>
        <v>4</v>
      </c>
      <c r="T8" s="311">
        <f t="shared" si="0"/>
        <v>2</v>
      </c>
      <c r="U8" s="329"/>
      <c r="V8" s="301"/>
      <c r="W8" s="311">
        <f>X10+X12</f>
        <v>0</v>
      </c>
      <c r="X8" s="312"/>
      <c r="Y8" s="39">
        <f>SUM(E8:W8)</f>
        <v>62</v>
      </c>
      <c r="Z8" s="39">
        <v>0</v>
      </c>
      <c r="AA8" s="39">
        <v>0</v>
      </c>
      <c r="AB8" s="39">
        <f>AB10+AB12</f>
        <v>4</v>
      </c>
      <c r="AC8" s="39">
        <f t="shared" ref="AC8:BB9" si="1">AC10+AC12</f>
        <v>4</v>
      </c>
      <c r="AD8" s="39">
        <f t="shared" si="1"/>
        <v>4</v>
      </c>
      <c r="AE8" s="39">
        <f t="shared" si="1"/>
        <v>4</v>
      </c>
      <c r="AF8" s="39">
        <f t="shared" si="1"/>
        <v>4</v>
      </c>
      <c r="AG8" s="39">
        <f t="shared" si="1"/>
        <v>4</v>
      </c>
      <c r="AH8" s="39">
        <f t="shared" si="1"/>
        <v>4</v>
      </c>
      <c r="AI8" s="39">
        <f t="shared" si="1"/>
        <v>4</v>
      </c>
      <c r="AJ8" s="39">
        <f t="shared" si="1"/>
        <v>4</v>
      </c>
      <c r="AK8" s="39">
        <f t="shared" si="1"/>
        <v>4</v>
      </c>
      <c r="AL8" s="39">
        <f>AL10+AL12</f>
        <v>4</v>
      </c>
      <c r="AM8" s="311">
        <f>AM10+AM12</f>
        <v>2</v>
      </c>
      <c r="AN8" s="312"/>
      <c r="AO8" s="311">
        <f>AP10+AP12</f>
        <v>0</v>
      </c>
      <c r="AP8" s="312"/>
      <c r="AQ8" s="311">
        <f>AR10+AR12</f>
        <v>0</v>
      </c>
      <c r="AR8" s="312"/>
      <c r="AS8" s="39">
        <f>AS10+AU26</f>
        <v>0</v>
      </c>
      <c r="AT8" s="39">
        <f t="shared" si="1"/>
        <v>0</v>
      </c>
      <c r="AU8" s="39">
        <f t="shared" si="1"/>
        <v>0</v>
      </c>
      <c r="AV8" s="39">
        <f t="shared" si="1"/>
        <v>0</v>
      </c>
      <c r="AW8" s="39">
        <f t="shared" si="1"/>
        <v>0</v>
      </c>
      <c r="AX8" s="39">
        <f t="shared" si="1"/>
        <v>0</v>
      </c>
      <c r="AY8" s="39">
        <f t="shared" si="1"/>
        <v>0</v>
      </c>
      <c r="AZ8" s="39">
        <f t="shared" si="1"/>
        <v>0</v>
      </c>
      <c r="BA8" s="39">
        <f t="shared" si="1"/>
        <v>0</v>
      </c>
      <c r="BB8" s="39">
        <f t="shared" si="1"/>
        <v>0</v>
      </c>
      <c r="BC8" s="39">
        <f>SUM(AB8:BB8)</f>
        <v>46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f t="shared" ref="BM8:BM53" si="2">Y8+BC8</f>
        <v>108</v>
      </c>
      <c r="BN8" s="1"/>
    </row>
    <row r="9" spans="1:66" x14ac:dyDescent="0.25">
      <c r="A9" s="293"/>
      <c r="B9" s="230"/>
      <c r="C9" s="333"/>
      <c r="D9" s="39" t="s">
        <v>51</v>
      </c>
      <c r="E9" s="38">
        <f>E11+E13</f>
        <v>2</v>
      </c>
      <c r="F9" s="38">
        <f t="shared" si="0"/>
        <v>2</v>
      </c>
      <c r="G9" s="38">
        <f t="shared" si="0"/>
        <v>2</v>
      </c>
      <c r="H9" s="38">
        <f t="shared" si="0"/>
        <v>2</v>
      </c>
      <c r="I9" s="38">
        <f t="shared" si="0"/>
        <v>2</v>
      </c>
      <c r="J9" s="38">
        <f t="shared" si="0"/>
        <v>2</v>
      </c>
      <c r="K9" s="38">
        <f t="shared" si="0"/>
        <v>2</v>
      </c>
      <c r="L9" s="38">
        <f t="shared" si="0"/>
        <v>2</v>
      </c>
      <c r="M9" s="38">
        <f t="shared" si="0"/>
        <v>2</v>
      </c>
      <c r="N9" s="38">
        <f t="shared" si="0"/>
        <v>2</v>
      </c>
      <c r="O9" s="38">
        <f t="shared" si="0"/>
        <v>2</v>
      </c>
      <c r="P9" s="38">
        <f t="shared" si="0"/>
        <v>2</v>
      </c>
      <c r="Q9" s="38">
        <f t="shared" si="0"/>
        <v>2</v>
      </c>
      <c r="R9" s="38">
        <f t="shared" si="0"/>
        <v>2</v>
      </c>
      <c r="S9" s="38">
        <f t="shared" si="0"/>
        <v>2</v>
      </c>
      <c r="T9" s="299">
        <f t="shared" si="0"/>
        <v>1</v>
      </c>
      <c r="U9" s="337"/>
      <c r="V9" s="301"/>
      <c r="W9" s="299">
        <f>X11+X13</f>
        <v>0</v>
      </c>
      <c r="X9" s="302"/>
      <c r="Y9" s="39">
        <f>SUM(E9:W9)</f>
        <v>31</v>
      </c>
      <c r="Z9" s="39">
        <v>0</v>
      </c>
      <c r="AA9" s="39">
        <v>0</v>
      </c>
      <c r="AB9" s="38">
        <f>AB11+AB13</f>
        <v>2</v>
      </c>
      <c r="AC9" s="38">
        <f t="shared" si="1"/>
        <v>2</v>
      </c>
      <c r="AD9" s="38">
        <f t="shared" si="1"/>
        <v>2</v>
      </c>
      <c r="AE9" s="38">
        <f t="shared" si="1"/>
        <v>2</v>
      </c>
      <c r="AF9" s="38">
        <f t="shared" si="1"/>
        <v>2</v>
      </c>
      <c r="AG9" s="38">
        <f t="shared" si="1"/>
        <v>2</v>
      </c>
      <c r="AH9" s="38">
        <f t="shared" si="1"/>
        <v>2</v>
      </c>
      <c r="AI9" s="38">
        <f t="shared" si="1"/>
        <v>2</v>
      </c>
      <c r="AJ9" s="38">
        <f t="shared" si="1"/>
        <v>2</v>
      </c>
      <c r="AK9" s="38">
        <f t="shared" si="1"/>
        <v>2</v>
      </c>
      <c r="AL9" s="38">
        <f>AL11+AL13</f>
        <v>2</v>
      </c>
      <c r="AM9" s="299">
        <f>AM11+AM13</f>
        <v>1</v>
      </c>
      <c r="AN9" s="302"/>
      <c r="AO9" s="299">
        <f>AP11+AP13</f>
        <v>0</v>
      </c>
      <c r="AP9" s="302"/>
      <c r="AQ9" s="299">
        <f>AR11+AR13</f>
        <v>0</v>
      </c>
      <c r="AR9" s="302"/>
      <c r="AS9" s="38">
        <f t="shared" si="1"/>
        <v>0</v>
      </c>
      <c r="AT9" s="38">
        <f t="shared" si="1"/>
        <v>0</v>
      </c>
      <c r="AU9" s="38">
        <f t="shared" si="1"/>
        <v>0</v>
      </c>
      <c r="AV9" s="38">
        <f t="shared" si="1"/>
        <v>0</v>
      </c>
      <c r="AW9" s="38">
        <f t="shared" si="1"/>
        <v>0</v>
      </c>
      <c r="AX9" s="38">
        <f t="shared" si="1"/>
        <v>0</v>
      </c>
      <c r="AY9" s="38">
        <f t="shared" si="1"/>
        <v>0</v>
      </c>
      <c r="AZ9" s="38">
        <f t="shared" si="1"/>
        <v>0</v>
      </c>
      <c r="BA9" s="38">
        <f t="shared" si="1"/>
        <v>0</v>
      </c>
      <c r="BB9" s="38">
        <f t="shared" si="1"/>
        <v>0</v>
      </c>
      <c r="BC9" s="39">
        <f t="shared" ref="BC9:BC17" si="3">SUM(AB9:BB9)</f>
        <v>23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f t="shared" si="2"/>
        <v>54</v>
      </c>
      <c r="BN9" s="1"/>
    </row>
    <row r="10" spans="1:66" x14ac:dyDescent="0.25">
      <c r="A10" s="293"/>
      <c r="B10" s="336" t="s">
        <v>153</v>
      </c>
      <c r="C10" s="228" t="s">
        <v>55</v>
      </c>
      <c r="D10" s="28" t="s">
        <v>50</v>
      </c>
      <c r="E10" s="28">
        <v>2</v>
      </c>
      <c r="F10" s="28">
        <v>2</v>
      </c>
      <c r="G10" s="28">
        <v>2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2</v>
      </c>
      <c r="P10" s="28">
        <v>2</v>
      </c>
      <c r="Q10" s="28">
        <v>2</v>
      </c>
      <c r="R10" s="28">
        <v>2</v>
      </c>
      <c r="S10" s="28">
        <v>2</v>
      </c>
      <c r="T10" s="28">
        <v>1</v>
      </c>
      <c r="U10" s="317">
        <v>0</v>
      </c>
      <c r="V10" s="301"/>
      <c r="W10" s="86">
        <v>0</v>
      </c>
      <c r="X10" s="82">
        <v>0</v>
      </c>
      <c r="Y10" s="30">
        <f>SUM(E10:X10)</f>
        <v>31</v>
      </c>
      <c r="Z10" s="83">
        <v>0</v>
      </c>
      <c r="AA10" s="83">
        <v>0</v>
      </c>
      <c r="AB10" s="84">
        <v>2</v>
      </c>
      <c r="AC10" s="84">
        <v>2</v>
      </c>
      <c r="AD10" s="84">
        <v>2</v>
      </c>
      <c r="AE10" s="28">
        <v>2</v>
      </c>
      <c r="AF10" s="28">
        <v>2</v>
      </c>
      <c r="AG10" s="28">
        <v>2</v>
      </c>
      <c r="AH10" s="28">
        <v>2</v>
      </c>
      <c r="AI10" s="28">
        <v>2</v>
      </c>
      <c r="AJ10" s="28">
        <v>2</v>
      </c>
      <c r="AK10" s="28">
        <v>2</v>
      </c>
      <c r="AL10" s="28">
        <v>2</v>
      </c>
      <c r="AM10" s="28">
        <v>1</v>
      </c>
      <c r="AN10" s="85">
        <v>0</v>
      </c>
      <c r="AO10" s="85">
        <v>0</v>
      </c>
      <c r="AP10" s="86">
        <v>0</v>
      </c>
      <c r="AQ10" s="86">
        <v>0</v>
      </c>
      <c r="AR10" s="82">
        <v>0</v>
      </c>
      <c r="AS10" s="104">
        <v>0</v>
      </c>
      <c r="AT10" s="104">
        <v>0</v>
      </c>
      <c r="AU10" s="104">
        <v>0</v>
      </c>
      <c r="AV10" s="104">
        <v>0</v>
      </c>
      <c r="AW10" s="105">
        <v>0</v>
      </c>
      <c r="AX10" s="105">
        <v>0</v>
      </c>
      <c r="AY10" s="105">
        <v>0</v>
      </c>
      <c r="AZ10" s="105">
        <v>0</v>
      </c>
      <c r="BA10" s="106">
        <v>0</v>
      </c>
      <c r="BB10" s="106">
        <v>0</v>
      </c>
      <c r="BC10" s="30">
        <f t="shared" si="3"/>
        <v>23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30">
        <f t="shared" si="2"/>
        <v>54</v>
      </c>
      <c r="BN10" s="32"/>
    </row>
    <row r="11" spans="1:66" x14ac:dyDescent="0.25">
      <c r="A11" s="293"/>
      <c r="B11" s="336"/>
      <c r="C11" s="228"/>
      <c r="D11" s="76" t="s">
        <v>51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317">
        <v>0</v>
      </c>
      <c r="V11" s="301">
        <v>0</v>
      </c>
      <c r="W11" s="91">
        <v>0</v>
      </c>
      <c r="X11" s="88">
        <v>0</v>
      </c>
      <c r="Y11" s="39">
        <f>SUM(E11:X11)</f>
        <v>0</v>
      </c>
      <c r="Z11" s="89">
        <v>0</v>
      </c>
      <c r="AA11" s="89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90">
        <v>0</v>
      </c>
      <c r="AO11" s="90">
        <v>0</v>
      </c>
      <c r="AP11" s="91">
        <v>0</v>
      </c>
      <c r="AQ11" s="91">
        <v>0</v>
      </c>
      <c r="AR11" s="88">
        <v>0</v>
      </c>
      <c r="AS11" s="107">
        <v>0</v>
      </c>
      <c r="AT11" s="107">
        <v>0</v>
      </c>
      <c r="AU11" s="107">
        <v>0</v>
      </c>
      <c r="AV11" s="107">
        <v>0</v>
      </c>
      <c r="AW11" s="108">
        <v>0</v>
      </c>
      <c r="AX11" s="108">
        <v>0</v>
      </c>
      <c r="AY11" s="108">
        <v>0</v>
      </c>
      <c r="AZ11" s="108">
        <v>0</v>
      </c>
      <c r="BA11" s="109">
        <v>0</v>
      </c>
      <c r="BB11" s="110">
        <v>0</v>
      </c>
      <c r="BC11" s="39">
        <f t="shared" si="3"/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39">
        <f t="shared" si="2"/>
        <v>0</v>
      </c>
      <c r="BN11" s="1"/>
    </row>
    <row r="12" spans="1:66" x14ac:dyDescent="0.25">
      <c r="A12" s="293"/>
      <c r="B12" s="336" t="s">
        <v>154</v>
      </c>
      <c r="C12" s="228" t="s">
        <v>155</v>
      </c>
      <c r="D12" s="28" t="s">
        <v>50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2</v>
      </c>
      <c r="T12" s="28">
        <v>1</v>
      </c>
      <c r="U12" s="317">
        <v>0</v>
      </c>
      <c r="V12" s="301">
        <v>0</v>
      </c>
      <c r="W12" s="86">
        <v>0</v>
      </c>
      <c r="X12" s="82">
        <v>0</v>
      </c>
      <c r="Y12" s="30">
        <f>SUM(E12:X12)</f>
        <v>31</v>
      </c>
      <c r="Z12" s="83">
        <v>0</v>
      </c>
      <c r="AA12" s="83">
        <v>0</v>
      </c>
      <c r="AB12" s="84">
        <v>2</v>
      </c>
      <c r="AC12" s="84">
        <v>2</v>
      </c>
      <c r="AD12" s="84">
        <v>2</v>
      </c>
      <c r="AE12" s="28">
        <v>2</v>
      </c>
      <c r="AF12" s="28">
        <v>2</v>
      </c>
      <c r="AG12" s="28">
        <v>2</v>
      </c>
      <c r="AH12" s="28">
        <v>2</v>
      </c>
      <c r="AI12" s="28">
        <v>2</v>
      </c>
      <c r="AJ12" s="28">
        <v>2</v>
      </c>
      <c r="AK12" s="28">
        <v>2</v>
      </c>
      <c r="AL12" s="28">
        <v>2</v>
      </c>
      <c r="AM12" s="28">
        <v>1</v>
      </c>
      <c r="AN12" s="85">
        <v>0</v>
      </c>
      <c r="AO12" s="85">
        <v>0</v>
      </c>
      <c r="AP12" s="86">
        <v>0</v>
      </c>
      <c r="AQ12" s="86">
        <v>0</v>
      </c>
      <c r="AR12" s="82">
        <v>0</v>
      </c>
      <c r="AS12" s="104">
        <v>0</v>
      </c>
      <c r="AT12" s="104">
        <v>0</v>
      </c>
      <c r="AU12" s="104">
        <v>0</v>
      </c>
      <c r="AV12" s="104">
        <v>0</v>
      </c>
      <c r="AW12" s="105">
        <v>0</v>
      </c>
      <c r="AX12" s="105">
        <v>0</v>
      </c>
      <c r="AY12" s="105">
        <v>0</v>
      </c>
      <c r="AZ12" s="105">
        <v>0</v>
      </c>
      <c r="BA12" s="106">
        <v>0</v>
      </c>
      <c r="BB12" s="106">
        <v>0</v>
      </c>
      <c r="BC12" s="30">
        <f t="shared" si="3"/>
        <v>23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30">
        <f t="shared" si="2"/>
        <v>54</v>
      </c>
      <c r="BN12" s="32"/>
    </row>
    <row r="13" spans="1:66" x14ac:dyDescent="0.25">
      <c r="A13" s="293"/>
      <c r="B13" s="336"/>
      <c r="C13" s="228"/>
      <c r="D13" s="76" t="s">
        <v>51</v>
      </c>
      <c r="E13" s="76">
        <v>2</v>
      </c>
      <c r="F13" s="76">
        <v>2</v>
      </c>
      <c r="G13" s="76">
        <v>2</v>
      </c>
      <c r="H13" s="76">
        <v>2</v>
      </c>
      <c r="I13" s="76">
        <v>2</v>
      </c>
      <c r="J13" s="76">
        <v>2</v>
      </c>
      <c r="K13" s="76">
        <v>2</v>
      </c>
      <c r="L13" s="76">
        <v>2</v>
      </c>
      <c r="M13" s="76">
        <v>2</v>
      </c>
      <c r="N13" s="76">
        <v>2</v>
      </c>
      <c r="O13" s="76">
        <v>2</v>
      </c>
      <c r="P13" s="76">
        <v>2</v>
      </c>
      <c r="Q13" s="76">
        <v>2</v>
      </c>
      <c r="R13" s="76">
        <v>2</v>
      </c>
      <c r="S13" s="76">
        <v>2</v>
      </c>
      <c r="T13" s="76">
        <v>1</v>
      </c>
      <c r="U13" s="317">
        <v>0</v>
      </c>
      <c r="V13" s="301">
        <v>0</v>
      </c>
      <c r="W13" s="91">
        <v>0</v>
      </c>
      <c r="X13" s="88">
        <v>0</v>
      </c>
      <c r="Y13" s="39">
        <f>SUM(E13:X13)</f>
        <v>31</v>
      </c>
      <c r="Z13" s="89">
        <v>0</v>
      </c>
      <c r="AA13" s="89">
        <v>0</v>
      </c>
      <c r="AB13" s="43">
        <v>2</v>
      </c>
      <c r="AC13" s="43">
        <v>2</v>
      </c>
      <c r="AD13" s="43">
        <v>2</v>
      </c>
      <c r="AE13" s="43">
        <v>2</v>
      </c>
      <c r="AF13" s="43">
        <v>2</v>
      </c>
      <c r="AG13" s="43">
        <v>2</v>
      </c>
      <c r="AH13" s="43">
        <v>2</v>
      </c>
      <c r="AI13" s="43">
        <v>2</v>
      </c>
      <c r="AJ13" s="43">
        <v>2</v>
      </c>
      <c r="AK13" s="43">
        <v>2</v>
      </c>
      <c r="AL13" s="43">
        <v>2</v>
      </c>
      <c r="AM13" s="43">
        <v>1</v>
      </c>
      <c r="AN13" s="90">
        <v>0</v>
      </c>
      <c r="AO13" s="90">
        <v>0</v>
      </c>
      <c r="AP13" s="97">
        <v>0</v>
      </c>
      <c r="AQ13" s="97">
        <v>0</v>
      </c>
      <c r="AR13" s="88">
        <v>0</v>
      </c>
      <c r="AS13" s="107">
        <v>0</v>
      </c>
      <c r="AT13" s="107">
        <v>0</v>
      </c>
      <c r="AU13" s="107">
        <v>0</v>
      </c>
      <c r="AV13" s="107">
        <v>0</v>
      </c>
      <c r="AW13" s="108">
        <v>0</v>
      </c>
      <c r="AX13" s="108">
        <v>0</v>
      </c>
      <c r="AY13" s="108">
        <v>0</v>
      </c>
      <c r="AZ13" s="108">
        <v>0</v>
      </c>
      <c r="BA13" s="109">
        <v>0</v>
      </c>
      <c r="BB13" s="109">
        <v>0</v>
      </c>
      <c r="BC13" s="39">
        <f t="shared" si="3"/>
        <v>23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39">
        <f t="shared" si="2"/>
        <v>54</v>
      </c>
      <c r="BN13" s="1"/>
    </row>
    <row r="14" spans="1:66" x14ac:dyDescent="0.25">
      <c r="A14" s="293"/>
      <c r="B14" s="230" t="s">
        <v>156</v>
      </c>
      <c r="C14" s="332" t="s">
        <v>157</v>
      </c>
      <c r="D14" s="39" t="s">
        <v>50</v>
      </c>
      <c r="E14" s="6">
        <f>E16</f>
        <v>3</v>
      </c>
      <c r="F14" s="6">
        <f t="shared" ref="F14:T15" si="4">F16</f>
        <v>3</v>
      </c>
      <c r="G14" s="6">
        <f t="shared" si="4"/>
        <v>3</v>
      </c>
      <c r="H14" s="6">
        <f t="shared" si="4"/>
        <v>3</v>
      </c>
      <c r="I14" s="6">
        <f t="shared" si="4"/>
        <v>3</v>
      </c>
      <c r="J14" s="6">
        <f t="shared" si="4"/>
        <v>3</v>
      </c>
      <c r="K14" s="6">
        <f t="shared" si="4"/>
        <v>3</v>
      </c>
      <c r="L14" s="6">
        <f t="shared" si="4"/>
        <v>3</v>
      </c>
      <c r="M14" s="6">
        <f t="shared" si="4"/>
        <v>3</v>
      </c>
      <c r="N14" s="6">
        <f t="shared" si="4"/>
        <v>3</v>
      </c>
      <c r="O14" s="6">
        <f t="shared" si="4"/>
        <v>3</v>
      </c>
      <c r="P14" s="6">
        <f t="shared" si="4"/>
        <v>3</v>
      </c>
      <c r="Q14" s="6">
        <f t="shared" si="4"/>
        <v>3</v>
      </c>
      <c r="R14" s="6">
        <f t="shared" si="4"/>
        <v>3</v>
      </c>
      <c r="S14" s="6">
        <f t="shared" si="4"/>
        <v>4</v>
      </c>
      <c r="T14" s="314">
        <f t="shared" si="4"/>
        <v>5</v>
      </c>
      <c r="U14" s="315"/>
      <c r="V14" s="301"/>
      <c r="W14" s="314">
        <f>X16</f>
        <v>0</v>
      </c>
      <c r="X14" s="316"/>
      <c r="Y14" s="39">
        <f>SUM(E14:W14)</f>
        <v>51</v>
      </c>
      <c r="Z14" s="81">
        <v>0</v>
      </c>
      <c r="AA14" s="81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334">
        <v>0</v>
      </c>
      <c r="AN14" s="335"/>
      <c r="AO14" s="314">
        <v>0</v>
      </c>
      <c r="AP14" s="316"/>
      <c r="AQ14" s="334">
        <v>0</v>
      </c>
      <c r="AR14" s="335"/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6">
        <f t="shared" si="3"/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39">
        <f t="shared" si="2"/>
        <v>51</v>
      </c>
      <c r="BN14" s="1"/>
    </row>
    <row r="15" spans="1:66" x14ac:dyDescent="0.25">
      <c r="A15" s="293"/>
      <c r="B15" s="230"/>
      <c r="C15" s="333"/>
      <c r="D15" s="39" t="s">
        <v>51</v>
      </c>
      <c r="E15" s="6">
        <f>E17</f>
        <v>1.5</v>
      </c>
      <c r="F15" s="6">
        <f t="shared" si="4"/>
        <v>1.5</v>
      </c>
      <c r="G15" s="6">
        <f t="shared" si="4"/>
        <v>1.5</v>
      </c>
      <c r="H15" s="6">
        <f t="shared" si="4"/>
        <v>1.5</v>
      </c>
      <c r="I15" s="6">
        <f t="shared" si="4"/>
        <v>1.5</v>
      </c>
      <c r="J15" s="6">
        <f t="shared" si="4"/>
        <v>1.5</v>
      </c>
      <c r="K15" s="6">
        <f t="shared" si="4"/>
        <v>1.5</v>
      </c>
      <c r="L15" s="6">
        <f t="shared" si="4"/>
        <v>1.5</v>
      </c>
      <c r="M15" s="6">
        <f t="shared" si="4"/>
        <v>1.5</v>
      </c>
      <c r="N15" s="6">
        <f t="shared" si="4"/>
        <v>1.5</v>
      </c>
      <c r="O15" s="6">
        <f t="shared" si="4"/>
        <v>1.5</v>
      </c>
      <c r="P15" s="6">
        <f>P17</f>
        <v>1.5</v>
      </c>
      <c r="Q15" s="6">
        <f t="shared" si="4"/>
        <v>1.5</v>
      </c>
      <c r="R15" s="6">
        <f t="shared" si="4"/>
        <v>1.5</v>
      </c>
      <c r="S15" s="6">
        <f t="shared" si="4"/>
        <v>2</v>
      </c>
      <c r="T15" s="314">
        <f t="shared" si="4"/>
        <v>2</v>
      </c>
      <c r="U15" s="315"/>
      <c r="V15" s="301"/>
      <c r="W15" s="314">
        <f>X17</f>
        <v>0</v>
      </c>
      <c r="X15" s="316"/>
      <c r="Y15" s="39">
        <f>SUM(E15:W15)</f>
        <v>25</v>
      </c>
      <c r="Z15" s="81">
        <v>0</v>
      </c>
      <c r="AA15" s="81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334">
        <v>0</v>
      </c>
      <c r="AN15" s="335"/>
      <c r="AO15" s="314">
        <v>0</v>
      </c>
      <c r="AP15" s="316"/>
      <c r="AQ15" s="334">
        <v>0</v>
      </c>
      <c r="AR15" s="335"/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6">
        <f t="shared" si="3"/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39">
        <f t="shared" si="2"/>
        <v>25</v>
      </c>
      <c r="BN15" s="1"/>
    </row>
    <row r="16" spans="1:66" x14ac:dyDescent="0.25">
      <c r="A16" s="293"/>
      <c r="B16" s="225" t="s">
        <v>200</v>
      </c>
      <c r="C16" s="228" t="s">
        <v>136</v>
      </c>
      <c r="D16" s="28" t="s">
        <v>50</v>
      </c>
      <c r="E16" s="28">
        <v>3</v>
      </c>
      <c r="F16" s="28">
        <v>3</v>
      </c>
      <c r="G16" s="28">
        <v>3</v>
      </c>
      <c r="H16" s="28">
        <v>3</v>
      </c>
      <c r="I16" s="28">
        <v>3</v>
      </c>
      <c r="J16" s="28">
        <v>3</v>
      </c>
      <c r="K16" s="28">
        <v>3</v>
      </c>
      <c r="L16" s="28">
        <v>3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4</v>
      </c>
      <c r="T16" s="28">
        <v>5</v>
      </c>
      <c r="U16" s="317">
        <v>0</v>
      </c>
      <c r="V16" s="301">
        <v>0</v>
      </c>
      <c r="W16" s="86">
        <v>0</v>
      </c>
      <c r="X16" s="82">
        <v>0</v>
      </c>
      <c r="Y16" s="30">
        <f>SUM(E16:X16)</f>
        <v>51</v>
      </c>
      <c r="Z16" s="83">
        <v>0</v>
      </c>
      <c r="AA16" s="83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5">
        <v>0</v>
      </c>
      <c r="AO16" s="85">
        <v>0</v>
      </c>
      <c r="AP16" s="86">
        <v>0</v>
      </c>
      <c r="AQ16" s="86">
        <v>0</v>
      </c>
      <c r="AR16" s="82">
        <v>0</v>
      </c>
      <c r="AS16" s="104">
        <v>0</v>
      </c>
      <c r="AT16" s="104">
        <v>0</v>
      </c>
      <c r="AU16" s="104">
        <v>0</v>
      </c>
      <c r="AV16" s="104">
        <v>0</v>
      </c>
      <c r="AW16" s="105">
        <v>0</v>
      </c>
      <c r="AX16" s="105">
        <v>0</v>
      </c>
      <c r="AY16" s="105">
        <v>0</v>
      </c>
      <c r="AZ16" s="105">
        <v>0</v>
      </c>
      <c r="BA16" s="106">
        <v>0</v>
      </c>
      <c r="BB16" s="106">
        <v>0</v>
      </c>
      <c r="BC16" s="30">
        <f t="shared" si="3"/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30">
        <f t="shared" si="2"/>
        <v>51</v>
      </c>
      <c r="BN16" s="32"/>
    </row>
    <row r="17" spans="1:66" x14ac:dyDescent="0.25">
      <c r="A17" s="293"/>
      <c r="B17" s="225"/>
      <c r="C17" s="228"/>
      <c r="D17" s="76" t="s">
        <v>51</v>
      </c>
      <c r="E17" s="76">
        <f>E16/2</f>
        <v>1.5</v>
      </c>
      <c r="F17" s="76">
        <f t="shared" ref="F17:S17" si="5">F16/2</f>
        <v>1.5</v>
      </c>
      <c r="G17" s="76">
        <f t="shared" si="5"/>
        <v>1.5</v>
      </c>
      <c r="H17" s="76">
        <f t="shared" si="5"/>
        <v>1.5</v>
      </c>
      <c r="I17" s="76">
        <v>1.5</v>
      </c>
      <c r="J17" s="76">
        <f t="shared" si="5"/>
        <v>1.5</v>
      </c>
      <c r="K17" s="76">
        <f t="shared" si="5"/>
        <v>1.5</v>
      </c>
      <c r="L17" s="76">
        <f t="shared" si="5"/>
        <v>1.5</v>
      </c>
      <c r="M17" s="76">
        <f t="shared" si="5"/>
        <v>1.5</v>
      </c>
      <c r="N17" s="76">
        <f t="shared" si="5"/>
        <v>1.5</v>
      </c>
      <c r="O17" s="76">
        <f t="shared" si="5"/>
        <v>1.5</v>
      </c>
      <c r="P17" s="76">
        <f t="shared" si="5"/>
        <v>1.5</v>
      </c>
      <c r="Q17" s="76">
        <f t="shared" si="5"/>
        <v>1.5</v>
      </c>
      <c r="R17" s="76">
        <f t="shared" si="5"/>
        <v>1.5</v>
      </c>
      <c r="S17" s="76">
        <f t="shared" si="5"/>
        <v>2</v>
      </c>
      <c r="T17" s="76">
        <v>2</v>
      </c>
      <c r="U17" s="317">
        <v>0</v>
      </c>
      <c r="V17" s="301">
        <v>0</v>
      </c>
      <c r="W17" s="91">
        <v>0</v>
      </c>
      <c r="X17" s="88">
        <v>0</v>
      </c>
      <c r="Y17" s="39">
        <f>SUM(E17:X17)</f>
        <v>25</v>
      </c>
      <c r="Z17" s="89">
        <v>0</v>
      </c>
      <c r="AA17" s="89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90">
        <v>0</v>
      </c>
      <c r="AO17" s="90">
        <v>0</v>
      </c>
      <c r="AP17" s="97">
        <v>0</v>
      </c>
      <c r="AQ17" s="97">
        <v>0</v>
      </c>
      <c r="AR17" s="88">
        <v>0</v>
      </c>
      <c r="AS17" s="107">
        <v>0</v>
      </c>
      <c r="AT17" s="107">
        <v>0</v>
      </c>
      <c r="AU17" s="107">
        <v>0</v>
      </c>
      <c r="AV17" s="107">
        <v>0</v>
      </c>
      <c r="AW17" s="108">
        <v>0</v>
      </c>
      <c r="AX17" s="108">
        <v>0</v>
      </c>
      <c r="AY17" s="108">
        <v>0</v>
      </c>
      <c r="AZ17" s="108">
        <v>0</v>
      </c>
      <c r="BA17" s="109">
        <v>0</v>
      </c>
      <c r="BB17" s="109">
        <v>0</v>
      </c>
      <c r="BC17" s="39">
        <f t="shared" si="3"/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39">
        <f t="shared" si="2"/>
        <v>25</v>
      </c>
      <c r="BN17" s="1"/>
    </row>
    <row r="18" spans="1:66" x14ac:dyDescent="0.25">
      <c r="A18" s="293"/>
      <c r="B18" s="330" t="s">
        <v>61</v>
      </c>
      <c r="C18" s="324" t="s">
        <v>62</v>
      </c>
      <c r="D18" s="39" t="s">
        <v>50</v>
      </c>
      <c r="E18" s="39">
        <f t="shared" ref="E18:T19" si="6">E20+E34</f>
        <v>29</v>
      </c>
      <c r="F18" s="39">
        <f t="shared" si="6"/>
        <v>29</v>
      </c>
      <c r="G18" s="39">
        <f t="shared" si="6"/>
        <v>29</v>
      </c>
      <c r="H18" s="39">
        <f t="shared" si="6"/>
        <v>29</v>
      </c>
      <c r="I18" s="39">
        <f t="shared" si="6"/>
        <v>29</v>
      </c>
      <c r="J18" s="39">
        <f t="shared" si="6"/>
        <v>29</v>
      </c>
      <c r="K18" s="39">
        <f t="shared" si="6"/>
        <v>29</v>
      </c>
      <c r="L18" s="39">
        <f t="shared" si="6"/>
        <v>29</v>
      </c>
      <c r="M18" s="39">
        <f t="shared" si="6"/>
        <v>29</v>
      </c>
      <c r="N18" s="39">
        <f t="shared" si="6"/>
        <v>29</v>
      </c>
      <c r="O18" s="39">
        <f t="shared" si="6"/>
        <v>29</v>
      </c>
      <c r="P18" s="39">
        <f t="shared" si="6"/>
        <v>29</v>
      </c>
      <c r="Q18" s="39">
        <f t="shared" si="6"/>
        <v>29</v>
      </c>
      <c r="R18" s="39">
        <f t="shared" si="6"/>
        <v>29</v>
      </c>
      <c r="S18" s="39">
        <f t="shared" si="6"/>
        <v>28</v>
      </c>
      <c r="T18" s="311">
        <f t="shared" si="6"/>
        <v>29</v>
      </c>
      <c r="U18" s="329"/>
      <c r="V18" s="301"/>
      <c r="W18" s="311">
        <f>W20+W34</f>
        <v>18</v>
      </c>
      <c r="X18" s="312"/>
      <c r="Y18" s="39">
        <f t="shared" ref="Y18:AM19" si="7">Y20+Y34</f>
        <v>481</v>
      </c>
      <c r="Z18" s="39">
        <f t="shared" si="7"/>
        <v>0</v>
      </c>
      <c r="AA18" s="39">
        <f t="shared" si="7"/>
        <v>0</v>
      </c>
      <c r="AB18" s="39">
        <f t="shared" si="7"/>
        <v>32</v>
      </c>
      <c r="AC18" s="39">
        <f t="shared" si="7"/>
        <v>32</v>
      </c>
      <c r="AD18" s="39">
        <f t="shared" si="7"/>
        <v>32</v>
      </c>
      <c r="AE18" s="39">
        <f t="shared" si="7"/>
        <v>32</v>
      </c>
      <c r="AF18" s="39">
        <f t="shared" si="7"/>
        <v>32</v>
      </c>
      <c r="AG18" s="39">
        <f t="shared" si="7"/>
        <v>32</v>
      </c>
      <c r="AH18" s="39">
        <f t="shared" si="7"/>
        <v>32</v>
      </c>
      <c r="AI18" s="39">
        <f t="shared" si="7"/>
        <v>32</v>
      </c>
      <c r="AJ18" s="39">
        <f t="shared" si="7"/>
        <v>32</v>
      </c>
      <c r="AK18" s="39">
        <f t="shared" si="7"/>
        <v>32</v>
      </c>
      <c r="AL18" s="39">
        <f>AL20+AL34</f>
        <v>32</v>
      </c>
      <c r="AM18" s="311">
        <f>AM20+AM34</f>
        <v>34</v>
      </c>
      <c r="AN18" s="312"/>
      <c r="AO18" s="311">
        <f>AO20+AO34</f>
        <v>18</v>
      </c>
      <c r="AP18" s="312"/>
      <c r="AQ18" s="311">
        <f>AQ20+AQ34</f>
        <v>18</v>
      </c>
      <c r="AR18" s="312"/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f>BC20+BC34</f>
        <v>422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f>Y18+BC18</f>
        <v>903</v>
      </c>
      <c r="BN18" s="1"/>
    </row>
    <row r="19" spans="1:66" x14ac:dyDescent="0.25">
      <c r="A19" s="293"/>
      <c r="B19" s="331"/>
      <c r="C19" s="325"/>
      <c r="D19" s="39" t="s">
        <v>51</v>
      </c>
      <c r="E19" s="46">
        <f>E21+E35</f>
        <v>14.5</v>
      </c>
      <c r="F19" s="38">
        <f t="shared" si="6"/>
        <v>14.5</v>
      </c>
      <c r="G19" s="38">
        <f t="shared" si="6"/>
        <v>14.5</v>
      </c>
      <c r="H19" s="38">
        <f t="shared" si="6"/>
        <v>14.5</v>
      </c>
      <c r="I19" s="38">
        <f t="shared" si="6"/>
        <v>14.5</v>
      </c>
      <c r="J19" s="38">
        <f t="shared" si="6"/>
        <v>14.5</v>
      </c>
      <c r="K19" s="38">
        <f t="shared" si="6"/>
        <v>14.5</v>
      </c>
      <c r="L19" s="38">
        <f t="shared" si="6"/>
        <v>14.5</v>
      </c>
      <c r="M19" s="38">
        <f t="shared" si="6"/>
        <v>14.5</v>
      </c>
      <c r="N19" s="38">
        <f t="shared" si="6"/>
        <v>14.5</v>
      </c>
      <c r="O19" s="38">
        <f t="shared" si="6"/>
        <v>14.5</v>
      </c>
      <c r="P19" s="38">
        <f t="shared" si="6"/>
        <v>14.5</v>
      </c>
      <c r="Q19" s="38">
        <f t="shared" si="6"/>
        <v>14.5</v>
      </c>
      <c r="R19" s="38">
        <f t="shared" si="6"/>
        <v>14.5</v>
      </c>
      <c r="S19" s="38">
        <f t="shared" si="6"/>
        <v>14</v>
      </c>
      <c r="T19" s="311">
        <f t="shared" si="6"/>
        <v>6</v>
      </c>
      <c r="U19" s="329"/>
      <c r="V19" s="301"/>
      <c r="W19" s="299">
        <f>W21+W35</f>
        <v>0</v>
      </c>
      <c r="X19" s="302"/>
      <c r="Y19" s="38">
        <f t="shared" si="7"/>
        <v>223</v>
      </c>
      <c r="Z19" s="38">
        <f t="shared" si="7"/>
        <v>0</v>
      </c>
      <c r="AA19" s="38">
        <f t="shared" si="7"/>
        <v>0</v>
      </c>
      <c r="AB19" s="38">
        <f t="shared" si="7"/>
        <v>16</v>
      </c>
      <c r="AC19" s="38">
        <f t="shared" si="7"/>
        <v>16</v>
      </c>
      <c r="AD19" s="38">
        <f t="shared" si="7"/>
        <v>16</v>
      </c>
      <c r="AE19" s="38">
        <f t="shared" si="7"/>
        <v>16</v>
      </c>
      <c r="AF19" s="38">
        <f t="shared" si="7"/>
        <v>16</v>
      </c>
      <c r="AG19" s="38">
        <f t="shared" si="7"/>
        <v>16</v>
      </c>
      <c r="AH19" s="38">
        <f t="shared" si="7"/>
        <v>16</v>
      </c>
      <c r="AI19" s="38">
        <f t="shared" si="7"/>
        <v>16</v>
      </c>
      <c r="AJ19" s="38">
        <f t="shared" si="7"/>
        <v>16</v>
      </c>
      <c r="AK19" s="38">
        <f t="shared" si="7"/>
        <v>16</v>
      </c>
      <c r="AL19" s="38">
        <f>AL21+AL35</f>
        <v>16</v>
      </c>
      <c r="AM19" s="305">
        <f t="shared" si="7"/>
        <v>9</v>
      </c>
      <c r="AN19" s="306"/>
      <c r="AO19" s="305">
        <f>AO21+AO35</f>
        <v>0</v>
      </c>
      <c r="AP19" s="306"/>
      <c r="AQ19" s="311">
        <f t="shared" ref="AQ19:AQ21" si="8">AQ21+AQ35</f>
        <v>0</v>
      </c>
      <c r="AR19" s="312"/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9">
        <f t="shared" ref="BC19" si="9">BC21+BC35</f>
        <v>185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f t="shared" si="2"/>
        <v>408</v>
      </c>
      <c r="BN19" s="1"/>
    </row>
    <row r="20" spans="1:66" x14ac:dyDescent="0.25">
      <c r="A20" s="293"/>
      <c r="B20" s="330" t="s">
        <v>63</v>
      </c>
      <c r="C20" s="332" t="s">
        <v>64</v>
      </c>
      <c r="D20" s="39" t="s">
        <v>50</v>
      </c>
      <c r="E20" s="39">
        <f>E26+E28+E22+E24+E30+E32</f>
        <v>16</v>
      </c>
      <c r="F20" s="39">
        <f t="shared" ref="F20:S21" si="10">F26+F28+F22+F24+F30+F32</f>
        <v>16</v>
      </c>
      <c r="G20" s="39">
        <f t="shared" si="10"/>
        <v>16</v>
      </c>
      <c r="H20" s="39">
        <f t="shared" si="10"/>
        <v>16</v>
      </c>
      <c r="I20" s="39">
        <f t="shared" si="10"/>
        <v>16</v>
      </c>
      <c r="J20" s="39">
        <f t="shared" si="10"/>
        <v>16</v>
      </c>
      <c r="K20" s="39">
        <f t="shared" si="10"/>
        <v>16</v>
      </c>
      <c r="L20" s="39">
        <f t="shared" si="10"/>
        <v>16</v>
      </c>
      <c r="M20" s="39">
        <f t="shared" si="10"/>
        <v>16</v>
      </c>
      <c r="N20" s="39">
        <f t="shared" si="10"/>
        <v>16</v>
      </c>
      <c r="O20" s="39">
        <f t="shared" si="10"/>
        <v>16</v>
      </c>
      <c r="P20" s="39">
        <f t="shared" si="10"/>
        <v>16</v>
      </c>
      <c r="Q20" s="39">
        <f t="shared" si="10"/>
        <v>16</v>
      </c>
      <c r="R20" s="39">
        <f t="shared" si="10"/>
        <v>16</v>
      </c>
      <c r="S20" s="39">
        <f>S26+S28+S22+S24+S30+S32</f>
        <v>15</v>
      </c>
      <c r="T20" s="311">
        <f>T26+T28+T22+T24+T30+T32</f>
        <v>7</v>
      </c>
      <c r="U20" s="329"/>
      <c r="V20" s="301"/>
      <c r="W20" s="311">
        <f>W26+W28+W22+W24+W30+W32</f>
        <v>0</v>
      </c>
      <c r="X20" s="312"/>
      <c r="Y20" s="39">
        <f>SUM(C20:T20)</f>
        <v>246</v>
      </c>
      <c r="Z20" s="39">
        <f>Z24+Z26+Z28+Z30+Z32+Z22</f>
        <v>0</v>
      </c>
      <c r="AA20" s="39">
        <f t="shared" ref="AA20:AL21" si="11">AA24+AA26+AA28+AA30+AA32+AA22</f>
        <v>0</v>
      </c>
      <c r="AB20" s="39">
        <f t="shared" si="11"/>
        <v>24</v>
      </c>
      <c r="AC20" s="39">
        <f t="shared" si="11"/>
        <v>24</v>
      </c>
      <c r="AD20" s="39">
        <f t="shared" si="11"/>
        <v>24</v>
      </c>
      <c r="AE20" s="39">
        <f t="shared" si="11"/>
        <v>24</v>
      </c>
      <c r="AF20" s="39">
        <f t="shared" si="11"/>
        <v>24</v>
      </c>
      <c r="AG20" s="39">
        <f t="shared" si="11"/>
        <v>24</v>
      </c>
      <c r="AH20" s="39">
        <f t="shared" si="11"/>
        <v>24</v>
      </c>
      <c r="AI20" s="39">
        <f t="shared" si="11"/>
        <v>24</v>
      </c>
      <c r="AJ20" s="39">
        <f t="shared" si="11"/>
        <v>24</v>
      </c>
      <c r="AK20" s="39">
        <f t="shared" si="11"/>
        <v>24</v>
      </c>
      <c r="AL20" s="39">
        <f t="shared" si="11"/>
        <v>24</v>
      </c>
      <c r="AM20" s="305">
        <f>AM22+AM24+AM26+AM28</f>
        <v>12</v>
      </c>
      <c r="AN20" s="306"/>
      <c r="AO20" s="305">
        <v>0</v>
      </c>
      <c r="AP20" s="306"/>
      <c r="AQ20" s="311">
        <f t="shared" si="8"/>
        <v>0</v>
      </c>
      <c r="AR20" s="312"/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f>SUM(Z20:BB20)</f>
        <v>276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f t="shared" si="2"/>
        <v>522</v>
      </c>
      <c r="BN20" s="1"/>
    </row>
    <row r="21" spans="1:66" x14ac:dyDescent="0.25">
      <c r="A21" s="293"/>
      <c r="B21" s="331"/>
      <c r="C21" s="333"/>
      <c r="D21" s="39" t="s">
        <v>51</v>
      </c>
      <c r="E21" s="39">
        <f>E27+E29+E23+E25+E31+E33</f>
        <v>8</v>
      </c>
      <c r="F21" s="39">
        <f t="shared" si="10"/>
        <v>8</v>
      </c>
      <c r="G21" s="39">
        <f t="shared" si="10"/>
        <v>8</v>
      </c>
      <c r="H21" s="39">
        <f t="shared" si="10"/>
        <v>8</v>
      </c>
      <c r="I21" s="39">
        <f t="shared" si="10"/>
        <v>8.5</v>
      </c>
      <c r="J21" s="39">
        <f t="shared" si="10"/>
        <v>8</v>
      </c>
      <c r="K21" s="39">
        <f t="shared" si="10"/>
        <v>8</v>
      </c>
      <c r="L21" s="39">
        <f t="shared" si="10"/>
        <v>8</v>
      </c>
      <c r="M21" s="39">
        <f t="shared" si="10"/>
        <v>8</v>
      </c>
      <c r="N21" s="39">
        <f t="shared" si="10"/>
        <v>8</v>
      </c>
      <c r="O21" s="39">
        <f t="shared" si="10"/>
        <v>8</v>
      </c>
      <c r="P21" s="39">
        <f t="shared" si="10"/>
        <v>8</v>
      </c>
      <c r="Q21" s="39">
        <f t="shared" si="10"/>
        <v>8</v>
      </c>
      <c r="R21" s="39">
        <f t="shared" si="10"/>
        <v>8</v>
      </c>
      <c r="S21" s="39">
        <f t="shared" si="10"/>
        <v>7.5</v>
      </c>
      <c r="T21" s="311">
        <f>T27+T29+T23+T25+T31+T33</f>
        <v>4</v>
      </c>
      <c r="U21" s="329"/>
      <c r="V21" s="301"/>
      <c r="W21" s="311">
        <f>W27+W29+W23+W25+W31+W33</f>
        <v>0</v>
      </c>
      <c r="X21" s="312"/>
      <c r="Y21" s="39">
        <f>SUM(E21:W21)</f>
        <v>124</v>
      </c>
      <c r="Z21" s="39">
        <f>Z25+Z27+Z29+Z31+Z33+Z23</f>
        <v>0</v>
      </c>
      <c r="AA21" s="39">
        <f t="shared" si="11"/>
        <v>0</v>
      </c>
      <c r="AB21" s="39">
        <f t="shared" si="11"/>
        <v>12</v>
      </c>
      <c r="AC21" s="39">
        <f t="shared" si="11"/>
        <v>12</v>
      </c>
      <c r="AD21" s="39">
        <f t="shared" si="11"/>
        <v>12</v>
      </c>
      <c r="AE21" s="39">
        <f t="shared" si="11"/>
        <v>12</v>
      </c>
      <c r="AF21" s="39">
        <f t="shared" si="11"/>
        <v>12</v>
      </c>
      <c r="AG21" s="39">
        <f t="shared" si="11"/>
        <v>12</v>
      </c>
      <c r="AH21" s="39">
        <f t="shared" si="11"/>
        <v>12</v>
      </c>
      <c r="AI21" s="39">
        <f t="shared" si="11"/>
        <v>12</v>
      </c>
      <c r="AJ21" s="39">
        <f t="shared" si="11"/>
        <v>12</v>
      </c>
      <c r="AK21" s="39">
        <f t="shared" si="11"/>
        <v>12</v>
      </c>
      <c r="AL21" s="39">
        <f t="shared" si="11"/>
        <v>12</v>
      </c>
      <c r="AM21" s="305">
        <f>AM23+AM25+AM27+AM29</f>
        <v>6</v>
      </c>
      <c r="AN21" s="306"/>
      <c r="AO21" s="305">
        <f>AO37</f>
        <v>0</v>
      </c>
      <c r="AP21" s="306"/>
      <c r="AQ21" s="311">
        <f t="shared" si="8"/>
        <v>0</v>
      </c>
      <c r="AR21" s="312"/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9">
        <f>SUM(Z21:BB21)</f>
        <v>138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f t="shared" si="2"/>
        <v>262</v>
      </c>
      <c r="BN21" s="1"/>
    </row>
    <row r="22" spans="1:66" x14ac:dyDescent="0.25">
      <c r="A22" s="293"/>
      <c r="B22" s="227" t="s">
        <v>201</v>
      </c>
      <c r="C22" s="265" t="s">
        <v>202</v>
      </c>
      <c r="D22" s="28" t="s">
        <v>50</v>
      </c>
      <c r="E22" s="28">
        <v>2</v>
      </c>
      <c r="F22" s="28">
        <v>2</v>
      </c>
      <c r="G22" s="28">
        <v>2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28">
        <v>2</v>
      </c>
      <c r="P22" s="28">
        <v>2</v>
      </c>
      <c r="Q22" s="28">
        <v>2</v>
      </c>
      <c r="R22" s="28">
        <v>2</v>
      </c>
      <c r="S22" s="28">
        <v>2</v>
      </c>
      <c r="T22" s="28">
        <v>1</v>
      </c>
      <c r="U22" s="317">
        <v>0</v>
      </c>
      <c r="V22" s="301">
        <v>0</v>
      </c>
      <c r="W22" s="86">
        <v>0</v>
      </c>
      <c r="X22" s="82">
        <v>0</v>
      </c>
      <c r="Y22" s="30">
        <f t="shared" ref="Y22:Y33" si="12">SUM(E22:X22)</f>
        <v>31</v>
      </c>
      <c r="Z22" s="83">
        <v>0</v>
      </c>
      <c r="AA22" s="83">
        <v>0</v>
      </c>
      <c r="AB22" s="84">
        <v>3</v>
      </c>
      <c r="AC22" s="84">
        <v>3</v>
      </c>
      <c r="AD22" s="84">
        <v>3</v>
      </c>
      <c r="AE22" s="84">
        <v>3</v>
      </c>
      <c r="AF22" s="84">
        <v>3</v>
      </c>
      <c r="AG22" s="84">
        <v>3</v>
      </c>
      <c r="AH22" s="84">
        <v>3</v>
      </c>
      <c r="AI22" s="84">
        <v>3</v>
      </c>
      <c r="AJ22" s="84">
        <v>3</v>
      </c>
      <c r="AK22" s="84">
        <v>3</v>
      </c>
      <c r="AL22" s="84">
        <v>3</v>
      </c>
      <c r="AM22" s="84">
        <v>1</v>
      </c>
      <c r="AN22" s="85">
        <v>0</v>
      </c>
      <c r="AO22" s="85">
        <v>0</v>
      </c>
      <c r="AP22" s="86">
        <v>0</v>
      </c>
      <c r="AQ22" s="86">
        <v>0</v>
      </c>
      <c r="AR22" s="82">
        <v>0</v>
      </c>
      <c r="AS22" s="104">
        <v>0</v>
      </c>
      <c r="AT22" s="104">
        <v>0</v>
      </c>
      <c r="AU22" s="104">
        <v>0</v>
      </c>
      <c r="AV22" s="104">
        <v>0</v>
      </c>
      <c r="AW22" s="105">
        <v>0</v>
      </c>
      <c r="AX22" s="105">
        <v>0</v>
      </c>
      <c r="AY22" s="105">
        <v>0</v>
      </c>
      <c r="AZ22" s="105">
        <v>0</v>
      </c>
      <c r="BA22" s="106">
        <v>0</v>
      </c>
      <c r="BB22" s="106">
        <v>0</v>
      </c>
      <c r="BC22" s="30">
        <f t="shared" ref="BC22:BC33" si="13">SUM(Z22:BB22)</f>
        <v>34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30">
        <f t="shared" si="2"/>
        <v>65</v>
      </c>
      <c r="BN22" s="32"/>
    </row>
    <row r="23" spans="1:66" x14ac:dyDescent="0.25">
      <c r="A23" s="293"/>
      <c r="B23" s="227"/>
      <c r="C23" s="266"/>
      <c r="D23" s="76" t="s">
        <v>51</v>
      </c>
      <c r="E23" s="76">
        <f>E22/2</f>
        <v>1</v>
      </c>
      <c r="F23" s="76">
        <f t="shared" ref="F23:S23" si="14">F22/2</f>
        <v>1</v>
      </c>
      <c r="G23" s="76">
        <f t="shared" si="14"/>
        <v>1</v>
      </c>
      <c r="H23" s="76">
        <f t="shared" si="14"/>
        <v>1</v>
      </c>
      <c r="I23" s="76">
        <f t="shared" si="14"/>
        <v>1</v>
      </c>
      <c r="J23" s="76">
        <f t="shared" si="14"/>
        <v>1</v>
      </c>
      <c r="K23" s="76">
        <f t="shared" si="14"/>
        <v>1</v>
      </c>
      <c r="L23" s="76">
        <f t="shared" si="14"/>
        <v>1</v>
      </c>
      <c r="M23" s="76">
        <f t="shared" si="14"/>
        <v>1</v>
      </c>
      <c r="N23" s="76">
        <f t="shared" si="14"/>
        <v>1</v>
      </c>
      <c r="O23" s="76">
        <f t="shared" si="14"/>
        <v>1</v>
      </c>
      <c r="P23" s="76">
        <f t="shared" si="14"/>
        <v>1</v>
      </c>
      <c r="Q23" s="76">
        <f t="shared" si="14"/>
        <v>1</v>
      </c>
      <c r="R23" s="76">
        <f t="shared" si="14"/>
        <v>1</v>
      </c>
      <c r="S23" s="76">
        <f t="shared" si="14"/>
        <v>1</v>
      </c>
      <c r="T23" s="76">
        <v>0.5</v>
      </c>
      <c r="U23" s="317">
        <v>0</v>
      </c>
      <c r="V23" s="301">
        <v>0</v>
      </c>
      <c r="W23" s="91">
        <v>0</v>
      </c>
      <c r="X23" s="88">
        <v>0</v>
      </c>
      <c r="Y23" s="39">
        <f t="shared" si="12"/>
        <v>15.5</v>
      </c>
      <c r="Z23" s="89">
        <v>0</v>
      </c>
      <c r="AA23" s="89">
        <v>0</v>
      </c>
      <c r="AB23" s="43">
        <f>AB22/2</f>
        <v>1.5</v>
      </c>
      <c r="AC23" s="43">
        <f t="shared" ref="AC23:AK23" si="15">AC22/2</f>
        <v>1.5</v>
      </c>
      <c r="AD23" s="43">
        <f t="shared" si="15"/>
        <v>1.5</v>
      </c>
      <c r="AE23" s="43">
        <f t="shared" si="15"/>
        <v>1.5</v>
      </c>
      <c r="AF23" s="43">
        <f t="shared" si="15"/>
        <v>1.5</v>
      </c>
      <c r="AG23" s="43">
        <f t="shared" si="15"/>
        <v>1.5</v>
      </c>
      <c r="AH23" s="43">
        <f t="shared" si="15"/>
        <v>1.5</v>
      </c>
      <c r="AI23" s="43">
        <f t="shared" si="15"/>
        <v>1.5</v>
      </c>
      <c r="AJ23" s="43">
        <f t="shared" si="15"/>
        <v>1.5</v>
      </c>
      <c r="AK23" s="43">
        <f t="shared" si="15"/>
        <v>1.5</v>
      </c>
      <c r="AL23" s="43">
        <f>AL22/2</f>
        <v>1.5</v>
      </c>
      <c r="AM23" s="43">
        <v>1</v>
      </c>
      <c r="AN23" s="96">
        <v>0</v>
      </c>
      <c r="AO23" s="96">
        <v>0</v>
      </c>
      <c r="AP23" s="97">
        <v>0</v>
      </c>
      <c r="AQ23" s="97">
        <v>0</v>
      </c>
      <c r="AR23" s="88">
        <v>0</v>
      </c>
      <c r="AS23" s="113">
        <v>0</v>
      </c>
      <c r="AT23" s="113">
        <v>0</v>
      </c>
      <c r="AU23" s="113">
        <v>0</v>
      </c>
      <c r="AV23" s="113">
        <v>0</v>
      </c>
      <c r="AW23" s="114">
        <v>0</v>
      </c>
      <c r="AX23" s="114">
        <v>0</v>
      </c>
      <c r="AY23" s="114">
        <v>0</v>
      </c>
      <c r="AZ23" s="114">
        <v>0</v>
      </c>
      <c r="BA23" s="115">
        <v>0</v>
      </c>
      <c r="BB23" s="115">
        <v>0</v>
      </c>
      <c r="BC23" s="39">
        <f t="shared" si="13"/>
        <v>17.5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39">
        <f t="shared" si="2"/>
        <v>33</v>
      </c>
      <c r="BN23" s="1"/>
    </row>
    <row r="24" spans="1:66" x14ac:dyDescent="0.25">
      <c r="A24" s="293"/>
      <c r="B24" s="227" t="s">
        <v>203</v>
      </c>
      <c r="C24" s="265" t="s">
        <v>204</v>
      </c>
      <c r="D24" s="28" t="s">
        <v>50</v>
      </c>
      <c r="E24" s="28">
        <v>2</v>
      </c>
      <c r="F24" s="28">
        <v>2</v>
      </c>
      <c r="G24" s="28">
        <v>2</v>
      </c>
      <c r="H24" s="28">
        <v>2</v>
      </c>
      <c r="I24" s="28">
        <v>2</v>
      </c>
      <c r="J24" s="28">
        <v>2</v>
      </c>
      <c r="K24" s="28">
        <v>2</v>
      </c>
      <c r="L24" s="28">
        <v>2</v>
      </c>
      <c r="M24" s="28">
        <v>2</v>
      </c>
      <c r="N24" s="28">
        <v>2</v>
      </c>
      <c r="O24" s="28">
        <v>2</v>
      </c>
      <c r="P24" s="28">
        <v>2</v>
      </c>
      <c r="Q24" s="28">
        <v>2</v>
      </c>
      <c r="R24" s="28">
        <v>2</v>
      </c>
      <c r="S24" s="28">
        <v>2</v>
      </c>
      <c r="T24" s="28">
        <v>1</v>
      </c>
      <c r="U24" s="317">
        <v>0</v>
      </c>
      <c r="V24" s="301">
        <v>0</v>
      </c>
      <c r="W24" s="86">
        <v>0</v>
      </c>
      <c r="X24" s="82">
        <v>0</v>
      </c>
      <c r="Y24" s="30">
        <f t="shared" si="12"/>
        <v>31</v>
      </c>
      <c r="Z24" s="83">
        <v>0</v>
      </c>
      <c r="AA24" s="83">
        <v>0</v>
      </c>
      <c r="AB24" s="84">
        <v>5</v>
      </c>
      <c r="AC24" s="84">
        <v>5</v>
      </c>
      <c r="AD24" s="84">
        <v>5</v>
      </c>
      <c r="AE24" s="84">
        <v>5</v>
      </c>
      <c r="AF24" s="84">
        <v>5</v>
      </c>
      <c r="AG24" s="84">
        <v>5</v>
      </c>
      <c r="AH24" s="84">
        <v>5</v>
      </c>
      <c r="AI24" s="84">
        <v>5</v>
      </c>
      <c r="AJ24" s="84">
        <v>5</v>
      </c>
      <c r="AK24" s="84">
        <v>5</v>
      </c>
      <c r="AL24" s="84">
        <v>5</v>
      </c>
      <c r="AM24" s="84">
        <v>2</v>
      </c>
      <c r="AN24" s="85">
        <v>0</v>
      </c>
      <c r="AO24" s="85">
        <v>0</v>
      </c>
      <c r="AP24" s="86">
        <v>0</v>
      </c>
      <c r="AQ24" s="86">
        <v>0</v>
      </c>
      <c r="AR24" s="82">
        <v>0</v>
      </c>
      <c r="AS24" s="104">
        <v>0</v>
      </c>
      <c r="AT24" s="104">
        <v>0</v>
      </c>
      <c r="AU24" s="104">
        <v>0</v>
      </c>
      <c r="AV24" s="104">
        <v>0</v>
      </c>
      <c r="AW24" s="105">
        <v>0</v>
      </c>
      <c r="AX24" s="105">
        <v>0</v>
      </c>
      <c r="AY24" s="105">
        <v>0</v>
      </c>
      <c r="AZ24" s="105">
        <v>0</v>
      </c>
      <c r="BA24" s="106">
        <v>0</v>
      </c>
      <c r="BB24" s="106">
        <v>0</v>
      </c>
      <c r="BC24" s="30">
        <f t="shared" si="13"/>
        <v>57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30">
        <f t="shared" si="2"/>
        <v>88</v>
      </c>
      <c r="BN24" s="32"/>
    </row>
    <row r="25" spans="1:66" x14ac:dyDescent="0.25">
      <c r="A25" s="293"/>
      <c r="B25" s="227"/>
      <c r="C25" s="266"/>
      <c r="D25" s="76" t="s">
        <v>51</v>
      </c>
      <c r="E25" s="76">
        <f>E24/2</f>
        <v>1</v>
      </c>
      <c r="F25" s="76">
        <f t="shared" ref="F25:S25" si="16">F24/2</f>
        <v>1</v>
      </c>
      <c r="G25" s="76">
        <f t="shared" si="16"/>
        <v>1</v>
      </c>
      <c r="H25" s="76">
        <f t="shared" si="16"/>
        <v>1</v>
      </c>
      <c r="I25" s="76">
        <f t="shared" si="16"/>
        <v>1</v>
      </c>
      <c r="J25" s="76">
        <f t="shared" si="16"/>
        <v>1</v>
      </c>
      <c r="K25" s="76">
        <f t="shared" si="16"/>
        <v>1</v>
      </c>
      <c r="L25" s="76">
        <f t="shared" si="16"/>
        <v>1</v>
      </c>
      <c r="M25" s="76">
        <f t="shared" si="16"/>
        <v>1</v>
      </c>
      <c r="N25" s="76">
        <f t="shared" si="16"/>
        <v>1</v>
      </c>
      <c r="O25" s="76">
        <f t="shared" si="16"/>
        <v>1</v>
      </c>
      <c r="P25" s="76">
        <f t="shared" si="16"/>
        <v>1</v>
      </c>
      <c r="Q25" s="76">
        <f t="shared" si="16"/>
        <v>1</v>
      </c>
      <c r="R25" s="76">
        <f t="shared" si="16"/>
        <v>1</v>
      </c>
      <c r="S25" s="76">
        <f t="shared" si="16"/>
        <v>1</v>
      </c>
      <c r="T25" s="76">
        <f>T24/2</f>
        <v>0.5</v>
      </c>
      <c r="U25" s="317">
        <v>0</v>
      </c>
      <c r="V25" s="301">
        <v>0</v>
      </c>
      <c r="W25" s="91">
        <v>0</v>
      </c>
      <c r="X25" s="88">
        <v>0</v>
      </c>
      <c r="Y25" s="39">
        <f t="shared" si="12"/>
        <v>15.5</v>
      </c>
      <c r="Z25" s="89">
        <v>0</v>
      </c>
      <c r="AA25" s="89">
        <v>0</v>
      </c>
      <c r="AB25" s="43">
        <f>AB24/2</f>
        <v>2.5</v>
      </c>
      <c r="AC25" s="43">
        <f t="shared" ref="AC25:AK25" si="17">AC24/2</f>
        <v>2.5</v>
      </c>
      <c r="AD25" s="43">
        <f t="shared" si="17"/>
        <v>2.5</v>
      </c>
      <c r="AE25" s="43">
        <f t="shared" si="17"/>
        <v>2.5</v>
      </c>
      <c r="AF25" s="43">
        <f t="shared" si="17"/>
        <v>2.5</v>
      </c>
      <c r="AG25" s="43">
        <f t="shared" si="17"/>
        <v>2.5</v>
      </c>
      <c r="AH25" s="43">
        <f t="shared" si="17"/>
        <v>2.5</v>
      </c>
      <c r="AI25" s="43">
        <f t="shared" si="17"/>
        <v>2.5</v>
      </c>
      <c r="AJ25" s="43">
        <f t="shared" si="17"/>
        <v>2.5</v>
      </c>
      <c r="AK25" s="43">
        <f t="shared" si="17"/>
        <v>2.5</v>
      </c>
      <c r="AL25" s="43">
        <f>AL24/2</f>
        <v>2.5</v>
      </c>
      <c r="AM25" s="43">
        <f>AM24/2</f>
        <v>1</v>
      </c>
      <c r="AN25" s="96">
        <v>0</v>
      </c>
      <c r="AO25" s="96">
        <v>0</v>
      </c>
      <c r="AP25" s="97">
        <v>0</v>
      </c>
      <c r="AQ25" s="97">
        <v>0</v>
      </c>
      <c r="AR25" s="88">
        <v>0</v>
      </c>
      <c r="AS25" s="113">
        <v>0</v>
      </c>
      <c r="AT25" s="113">
        <v>0</v>
      </c>
      <c r="AU25" s="113">
        <v>0</v>
      </c>
      <c r="AV25" s="113">
        <v>0</v>
      </c>
      <c r="AW25" s="114">
        <v>0</v>
      </c>
      <c r="AX25" s="114">
        <v>0</v>
      </c>
      <c r="AY25" s="114">
        <v>0</v>
      </c>
      <c r="AZ25" s="114">
        <v>0</v>
      </c>
      <c r="BA25" s="115">
        <v>0</v>
      </c>
      <c r="BB25" s="115">
        <v>0</v>
      </c>
      <c r="BC25" s="39">
        <f t="shared" si="13"/>
        <v>28.5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39">
        <f t="shared" si="2"/>
        <v>44</v>
      </c>
      <c r="BN25" s="1"/>
    </row>
    <row r="26" spans="1:66" x14ac:dyDescent="0.25">
      <c r="A26" s="293"/>
      <c r="B26" s="227" t="s">
        <v>205</v>
      </c>
      <c r="C26" s="265" t="s">
        <v>206</v>
      </c>
      <c r="D26" s="28" t="s">
        <v>50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317">
        <v>0</v>
      </c>
      <c r="V26" s="301">
        <v>0</v>
      </c>
      <c r="W26" s="86">
        <v>0</v>
      </c>
      <c r="X26" s="82">
        <v>0</v>
      </c>
      <c r="Y26" s="30">
        <f t="shared" si="12"/>
        <v>0</v>
      </c>
      <c r="Z26" s="83">
        <v>0</v>
      </c>
      <c r="AA26" s="83">
        <v>0</v>
      </c>
      <c r="AB26" s="84">
        <v>7</v>
      </c>
      <c r="AC26" s="84">
        <v>7</v>
      </c>
      <c r="AD26" s="84">
        <v>7</v>
      </c>
      <c r="AE26" s="84">
        <v>7</v>
      </c>
      <c r="AF26" s="84">
        <v>7</v>
      </c>
      <c r="AG26" s="84">
        <v>7</v>
      </c>
      <c r="AH26" s="84">
        <v>7</v>
      </c>
      <c r="AI26" s="84">
        <v>7</v>
      </c>
      <c r="AJ26" s="84">
        <v>7</v>
      </c>
      <c r="AK26" s="84">
        <v>7</v>
      </c>
      <c r="AL26" s="84">
        <v>7</v>
      </c>
      <c r="AM26" s="84">
        <v>3</v>
      </c>
      <c r="AN26" s="85">
        <v>0</v>
      </c>
      <c r="AO26" s="85">
        <v>0</v>
      </c>
      <c r="AP26" s="86">
        <v>0</v>
      </c>
      <c r="AQ26" s="86">
        <v>0</v>
      </c>
      <c r="AR26" s="82">
        <v>0</v>
      </c>
      <c r="AS26" s="104">
        <v>0</v>
      </c>
      <c r="AT26" s="104">
        <v>0</v>
      </c>
      <c r="AU26" s="104">
        <v>0</v>
      </c>
      <c r="AV26" s="104">
        <v>0</v>
      </c>
      <c r="AW26" s="105">
        <v>0</v>
      </c>
      <c r="AX26" s="105">
        <v>0</v>
      </c>
      <c r="AY26" s="105">
        <v>0</v>
      </c>
      <c r="AZ26" s="105">
        <v>0</v>
      </c>
      <c r="BA26" s="106">
        <v>0</v>
      </c>
      <c r="BB26" s="106">
        <v>0</v>
      </c>
      <c r="BC26" s="30">
        <f t="shared" si="13"/>
        <v>80</v>
      </c>
      <c r="BD26" s="84">
        <v>0</v>
      </c>
      <c r="BE26" s="84">
        <v>0</v>
      </c>
      <c r="BF26" s="84">
        <v>0</v>
      </c>
      <c r="BG26" s="84">
        <v>0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30">
        <f t="shared" si="2"/>
        <v>80</v>
      </c>
      <c r="BN26" s="32"/>
    </row>
    <row r="27" spans="1:66" x14ac:dyDescent="0.25">
      <c r="A27" s="293"/>
      <c r="B27" s="227"/>
      <c r="C27" s="266"/>
      <c r="D27" s="76" t="s">
        <v>51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317">
        <v>0</v>
      </c>
      <c r="V27" s="301">
        <v>0</v>
      </c>
      <c r="W27" s="91">
        <v>0</v>
      </c>
      <c r="X27" s="88">
        <v>0</v>
      </c>
      <c r="Y27" s="39">
        <f t="shared" si="12"/>
        <v>0</v>
      </c>
      <c r="Z27" s="89">
        <v>0</v>
      </c>
      <c r="AA27" s="89">
        <v>0</v>
      </c>
      <c r="AB27" s="43">
        <f>AB26/2</f>
        <v>3.5</v>
      </c>
      <c r="AC27" s="43">
        <f t="shared" ref="AC27:AM27" si="18">AC26/2</f>
        <v>3.5</v>
      </c>
      <c r="AD27" s="43">
        <f t="shared" si="18"/>
        <v>3.5</v>
      </c>
      <c r="AE27" s="43">
        <f t="shared" si="18"/>
        <v>3.5</v>
      </c>
      <c r="AF27" s="43">
        <f t="shared" si="18"/>
        <v>3.5</v>
      </c>
      <c r="AG27" s="43">
        <f t="shared" si="18"/>
        <v>3.5</v>
      </c>
      <c r="AH27" s="43">
        <f t="shared" si="18"/>
        <v>3.5</v>
      </c>
      <c r="AI27" s="43">
        <f t="shared" si="18"/>
        <v>3.5</v>
      </c>
      <c r="AJ27" s="43">
        <f t="shared" si="18"/>
        <v>3.5</v>
      </c>
      <c r="AK27" s="43">
        <f t="shared" si="18"/>
        <v>3.5</v>
      </c>
      <c r="AL27" s="43">
        <f>AL26/2</f>
        <v>3.5</v>
      </c>
      <c r="AM27" s="43">
        <f t="shared" si="18"/>
        <v>1.5</v>
      </c>
      <c r="AN27" s="96">
        <v>0</v>
      </c>
      <c r="AO27" s="96">
        <v>0</v>
      </c>
      <c r="AP27" s="97">
        <v>0</v>
      </c>
      <c r="AQ27" s="97">
        <v>0</v>
      </c>
      <c r="AR27" s="88">
        <v>0</v>
      </c>
      <c r="AS27" s="113">
        <v>0</v>
      </c>
      <c r="AT27" s="113">
        <v>0</v>
      </c>
      <c r="AU27" s="113">
        <v>0</v>
      </c>
      <c r="AV27" s="113">
        <v>0</v>
      </c>
      <c r="AW27" s="114">
        <v>0</v>
      </c>
      <c r="AX27" s="114">
        <v>0</v>
      </c>
      <c r="AY27" s="114">
        <v>0</v>
      </c>
      <c r="AZ27" s="114">
        <v>0</v>
      </c>
      <c r="BA27" s="115">
        <v>0</v>
      </c>
      <c r="BB27" s="115">
        <v>0</v>
      </c>
      <c r="BC27" s="39">
        <f t="shared" si="13"/>
        <v>40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39">
        <f t="shared" si="2"/>
        <v>40</v>
      </c>
      <c r="BN27" s="1"/>
    </row>
    <row r="28" spans="1:66" x14ac:dyDescent="0.25">
      <c r="A28" s="293"/>
      <c r="B28" s="227" t="s">
        <v>207</v>
      </c>
      <c r="C28" s="265" t="s">
        <v>208</v>
      </c>
      <c r="D28" s="28" t="s">
        <v>50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317">
        <v>0</v>
      </c>
      <c r="V28" s="301">
        <v>0</v>
      </c>
      <c r="W28" s="86">
        <v>0</v>
      </c>
      <c r="X28" s="82">
        <v>0</v>
      </c>
      <c r="Y28" s="30">
        <f t="shared" si="12"/>
        <v>0</v>
      </c>
      <c r="Z28" s="83">
        <v>0</v>
      </c>
      <c r="AA28" s="83">
        <v>0</v>
      </c>
      <c r="AB28" s="84">
        <v>9</v>
      </c>
      <c r="AC28" s="84">
        <v>9</v>
      </c>
      <c r="AD28" s="84">
        <v>9</v>
      </c>
      <c r="AE28" s="84">
        <v>9</v>
      </c>
      <c r="AF28" s="84">
        <v>9</v>
      </c>
      <c r="AG28" s="84">
        <v>9</v>
      </c>
      <c r="AH28" s="84">
        <v>9</v>
      </c>
      <c r="AI28" s="84">
        <v>9</v>
      </c>
      <c r="AJ28" s="84">
        <v>9</v>
      </c>
      <c r="AK28" s="84">
        <v>9</v>
      </c>
      <c r="AL28" s="84">
        <v>9</v>
      </c>
      <c r="AM28" s="84">
        <v>6</v>
      </c>
      <c r="AN28" s="85">
        <v>0</v>
      </c>
      <c r="AO28" s="85">
        <v>0</v>
      </c>
      <c r="AP28" s="86">
        <v>0</v>
      </c>
      <c r="AQ28" s="86">
        <v>0</v>
      </c>
      <c r="AR28" s="82">
        <v>0</v>
      </c>
      <c r="AS28" s="104">
        <v>0</v>
      </c>
      <c r="AT28" s="104">
        <v>0</v>
      </c>
      <c r="AU28" s="104">
        <v>0</v>
      </c>
      <c r="AV28" s="104">
        <v>0</v>
      </c>
      <c r="AW28" s="105">
        <v>0</v>
      </c>
      <c r="AX28" s="105">
        <v>0</v>
      </c>
      <c r="AY28" s="105">
        <v>0</v>
      </c>
      <c r="AZ28" s="105">
        <v>0</v>
      </c>
      <c r="BA28" s="106">
        <v>0</v>
      </c>
      <c r="BB28" s="106">
        <v>0</v>
      </c>
      <c r="BC28" s="30">
        <f t="shared" si="13"/>
        <v>105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0</v>
      </c>
      <c r="BM28" s="30">
        <f t="shared" si="2"/>
        <v>105</v>
      </c>
      <c r="BN28" s="32"/>
    </row>
    <row r="29" spans="1:66" x14ac:dyDescent="0.25">
      <c r="A29" s="293"/>
      <c r="B29" s="227"/>
      <c r="C29" s="266"/>
      <c r="D29" s="76" t="s">
        <v>51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317">
        <v>0</v>
      </c>
      <c r="V29" s="301">
        <v>0</v>
      </c>
      <c r="W29" s="91">
        <v>0</v>
      </c>
      <c r="X29" s="88">
        <v>0</v>
      </c>
      <c r="Y29" s="39">
        <f t="shared" si="12"/>
        <v>0</v>
      </c>
      <c r="Z29" s="89">
        <v>0</v>
      </c>
      <c r="AA29" s="89">
        <v>0</v>
      </c>
      <c r="AB29" s="43">
        <f>AB28/2</f>
        <v>4.5</v>
      </c>
      <c r="AC29" s="43">
        <f t="shared" ref="AC29:AK29" si="19">AC28/2</f>
        <v>4.5</v>
      </c>
      <c r="AD29" s="43">
        <f t="shared" si="19"/>
        <v>4.5</v>
      </c>
      <c r="AE29" s="43">
        <f t="shared" si="19"/>
        <v>4.5</v>
      </c>
      <c r="AF29" s="43">
        <f t="shared" si="19"/>
        <v>4.5</v>
      </c>
      <c r="AG29" s="43">
        <f t="shared" si="19"/>
        <v>4.5</v>
      </c>
      <c r="AH29" s="43">
        <f t="shared" si="19"/>
        <v>4.5</v>
      </c>
      <c r="AI29" s="43">
        <f t="shared" si="19"/>
        <v>4.5</v>
      </c>
      <c r="AJ29" s="43">
        <f t="shared" si="19"/>
        <v>4.5</v>
      </c>
      <c r="AK29" s="43">
        <f t="shared" si="19"/>
        <v>4.5</v>
      </c>
      <c r="AL29" s="43">
        <f>AL28/2</f>
        <v>4.5</v>
      </c>
      <c r="AM29" s="43">
        <v>2.5</v>
      </c>
      <c r="AN29" s="96">
        <v>0</v>
      </c>
      <c r="AO29" s="96">
        <v>0</v>
      </c>
      <c r="AP29" s="97">
        <v>0</v>
      </c>
      <c r="AQ29" s="97">
        <v>0</v>
      </c>
      <c r="AR29" s="88">
        <v>0</v>
      </c>
      <c r="AS29" s="113">
        <v>0</v>
      </c>
      <c r="AT29" s="113">
        <v>0</v>
      </c>
      <c r="AU29" s="113">
        <v>0</v>
      </c>
      <c r="AV29" s="113">
        <v>0</v>
      </c>
      <c r="AW29" s="114">
        <v>0</v>
      </c>
      <c r="AX29" s="114">
        <v>0</v>
      </c>
      <c r="AY29" s="114">
        <v>0</v>
      </c>
      <c r="AZ29" s="114">
        <v>0</v>
      </c>
      <c r="BA29" s="115">
        <v>0</v>
      </c>
      <c r="BB29" s="115">
        <v>0</v>
      </c>
      <c r="BC29" s="39">
        <f t="shared" si="13"/>
        <v>52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39">
        <f t="shared" si="2"/>
        <v>52</v>
      </c>
      <c r="BN29" s="1"/>
    </row>
    <row r="30" spans="1:66" ht="25.5" customHeight="1" x14ac:dyDescent="0.25">
      <c r="A30" s="293"/>
      <c r="B30" s="227" t="s">
        <v>209</v>
      </c>
      <c r="C30" s="263" t="s">
        <v>229</v>
      </c>
      <c r="D30" s="28" t="s">
        <v>50</v>
      </c>
      <c r="E30" s="28">
        <v>6</v>
      </c>
      <c r="F30" s="28">
        <v>6</v>
      </c>
      <c r="G30" s="28">
        <v>6</v>
      </c>
      <c r="H30" s="28">
        <v>6</v>
      </c>
      <c r="I30" s="28">
        <v>6</v>
      </c>
      <c r="J30" s="28">
        <v>6</v>
      </c>
      <c r="K30" s="28">
        <v>6</v>
      </c>
      <c r="L30" s="28">
        <v>6</v>
      </c>
      <c r="M30" s="28">
        <v>6</v>
      </c>
      <c r="N30" s="28">
        <v>6</v>
      </c>
      <c r="O30" s="28">
        <v>6</v>
      </c>
      <c r="P30" s="28">
        <v>6</v>
      </c>
      <c r="Q30" s="28">
        <v>6</v>
      </c>
      <c r="R30" s="28">
        <v>6</v>
      </c>
      <c r="S30" s="28">
        <v>6</v>
      </c>
      <c r="T30" s="28">
        <v>3</v>
      </c>
      <c r="U30" s="317">
        <v>0</v>
      </c>
      <c r="V30" s="301">
        <v>0</v>
      </c>
      <c r="W30" s="86">
        <v>0</v>
      </c>
      <c r="X30" s="82">
        <v>0</v>
      </c>
      <c r="Y30" s="30">
        <f t="shared" si="12"/>
        <v>93</v>
      </c>
      <c r="Z30" s="83">
        <v>0</v>
      </c>
      <c r="AA30" s="83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5">
        <v>0</v>
      </c>
      <c r="AO30" s="85">
        <v>0</v>
      </c>
      <c r="AP30" s="86">
        <v>0</v>
      </c>
      <c r="AQ30" s="86">
        <v>0</v>
      </c>
      <c r="AR30" s="82">
        <v>0</v>
      </c>
      <c r="AS30" s="104">
        <v>0</v>
      </c>
      <c r="AT30" s="104">
        <v>0</v>
      </c>
      <c r="AU30" s="104">
        <v>0</v>
      </c>
      <c r="AV30" s="104">
        <v>0</v>
      </c>
      <c r="AW30" s="105">
        <v>0</v>
      </c>
      <c r="AX30" s="105">
        <v>0</v>
      </c>
      <c r="AY30" s="105">
        <v>0</v>
      </c>
      <c r="AZ30" s="105">
        <v>0</v>
      </c>
      <c r="BA30" s="106">
        <v>0</v>
      </c>
      <c r="BB30" s="106">
        <v>0</v>
      </c>
      <c r="BC30" s="30">
        <f t="shared" si="13"/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30">
        <f t="shared" si="2"/>
        <v>93</v>
      </c>
      <c r="BN30" s="32"/>
    </row>
    <row r="31" spans="1:66" ht="33" customHeight="1" x14ac:dyDescent="0.25">
      <c r="A31" s="293"/>
      <c r="B31" s="227"/>
      <c r="C31" s="264"/>
      <c r="D31" s="76" t="s">
        <v>51</v>
      </c>
      <c r="E31" s="76">
        <f>E30/2</f>
        <v>3</v>
      </c>
      <c r="F31" s="76">
        <f t="shared" ref="F31:S31" si="20">F30/2</f>
        <v>3</v>
      </c>
      <c r="G31" s="76">
        <f t="shared" si="20"/>
        <v>3</v>
      </c>
      <c r="H31" s="76">
        <f t="shared" si="20"/>
        <v>3</v>
      </c>
      <c r="I31" s="76">
        <f t="shared" si="20"/>
        <v>3</v>
      </c>
      <c r="J31" s="76">
        <f t="shared" si="20"/>
        <v>3</v>
      </c>
      <c r="K31" s="76">
        <f t="shared" si="20"/>
        <v>3</v>
      </c>
      <c r="L31" s="76">
        <f t="shared" si="20"/>
        <v>3</v>
      </c>
      <c r="M31" s="76">
        <f t="shared" si="20"/>
        <v>3</v>
      </c>
      <c r="N31" s="76">
        <f t="shared" si="20"/>
        <v>3</v>
      </c>
      <c r="O31" s="76">
        <f t="shared" si="20"/>
        <v>3</v>
      </c>
      <c r="P31" s="76">
        <f t="shared" si="20"/>
        <v>3</v>
      </c>
      <c r="Q31" s="76">
        <f t="shared" si="20"/>
        <v>3</v>
      </c>
      <c r="R31" s="76">
        <f t="shared" si="20"/>
        <v>3</v>
      </c>
      <c r="S31" s="76">
        <f t="shared" si="20"/>
        <v>3</v>
      </c>
      <c r="T31" s="76">
        <v>2</v>
      </c>
      <c r="U31" s="317">
        <v>0</v>
      </c>
      <c r="V31" s="301">
        <v>0</v>
      </c>
      <c r="W31" s="91">
        <v>0</v>
      </c>
      <c r="X31" s="88">
        <v>0</v>
      </c>
      <c r="Y31" s="39">
        <f t="shared" si="12"/>
        <v>47</v>
      </c>
      <c r="Z31" s="89">
        <v>0</v>
      </c>
      <c r="AA31" s="89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96">
        <v>0</v>
      </c>
      <c r="AO31" s="96">
        <v>0</v>
      </c>
      <c r="AP31" s="97">
        <v>0</v>
      </c>
      <c r="AQ31" s="97">
        <v>0</v>
      </c>
      <c r="AR31" s="88">
        <v>0</v>
      </c>
      <c r="AS31" s="113">
        <v>0</v>
      </c>
      <c r="AT31" s="113">
        <v>0</v>
      </c>
      <c r="AU31" s="113">
        <v>0</v>
      </c>
      <c r="AV31" s="113">
        <v>0</v>
      </c>
      <c r="AW31" s="114">
        <v>0</v>
      </c>
      <c r="AX31" s="114">
        <v>0</v>
      </c>
      <c r="AY31" s="114">
        <v>0</v>
      </c>
      <c r="AZ31" s="114">
        <v>0</v>
      </c>
      <c r="BA31" s="115">
        <v>0</v>
      </c>
      <c r="BB31" s="115">
        <v>0</v>
      </c>
      <c r="BC31" s="39">
        <f t="shared" si="13"/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39">
        <f t="shared" si="2"/>
        <v>47</v>
      </c>
      <c r="BN31" s="1"/>
    </row>
    <row r="32" spans="1:66" x14ac:dyDescent="0.25">
      <c r="A32" s="293"/>
      <c r="B32" s="326" t="s">
        <v>210</v>
      </c>
      <c r="C32" s="327" t="s">
        <v>211</v>
      </c>
      <c r="D32" s="28" t="s">
        <v>50</v>
      </c>
      <c r="E32" s="28">
        <v>6</v>
      </c>
      <c r="F32" s="28">
        <v>6</v>
      </c>
      <c r="G32" s="28">
        <v>6</v>
      </c>
      <c r="H32" s="28">
        <v>6</v>
      </c>
      <c r="I32" s="28">
        <v>6</v>
      </c>
      <c r="J32" s="28">
        <v>6</v>
      </c>
      <c r="K32" s="28">
        <v>6</v>
      </c>
      <c r="L32" s="28">
        <v>6</v>
      </c>
      <c r="M32" s="28">
        <v>6</v>
      </c>
      <c r="N32" s="28">
        <v>6</v>
      </c>
      <c r="O32" s="28">
        <v>6</v>
      </c>
      <c r="P32" s="28">
        <v>6</v>
      </c>
      <c r="Q32" s="28">
        <v>6</v>
      </c>
      <c r="R32" s="28">
        <v>6</v>
      </c>
      <c r="S32" s="28">
        <v>5</v>
      </c>
      <c r="T32" s="28">
        <v>2</v>
      </c>
      <c r="U32" s="317">
        <v>0</v>
      </c>
      <c r="V32" s="301">
        <v>0</v>
      </c>
      <c r="W32" s="86">
        <v>0</v>
      </c>
      <c r="X32" s="82">
        <v>0</v>
      </c>
      <c r="Y32" s="30">
        <f t="shared" si="12"/>
        <v>91</v>
      </c>
      <c r="Z32" s="83">
        <v>0</v>
      </c>
      <c r="AA32" s="83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5">
        <v>0</v>
      </c>
      <c r="AO32" s="85">
        <v>0</v>
      </c>
      <c r="AP32" s="86">
        <v>0</v>
      </c>
      <c r="AQ32" s="86">
        <v>0</v>
      </c>
      <c r="AR32" s="82">
        <v>0</v>
      </c>
      <c r="AS32" s="104">
        <v>0</v>
      </c>
      <c r="AT32" s="104">
        <v>0</v>
      </c>
      <c r="AU32" s="104">
        <v>0</v>
      </c>
      <c r="AV32" s="104">
        <v>0</v>
      </c>
      <c r="AW32" s="105">
        <v>0</v>
      </c>
      <c r="AX32" s="105">
        <v>0</v>
      </c>
      <c r="AY32" s="105">
        <v>0</v>
      </c>
      <c r="AZ32" s="105">
        <v>0</v>
      </c>
      <c r="BA32" s="106">
        <v>0</v>
      </c>
      <c r="BB32" s="106">
        <v>0</v>
      </c>
      <c r="BC32" s="30">
        <f t="shared" si="13"/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30">
        <f t="shared" si="2"/>
        <v>91</v>
      </c>
      <c r="BN32" s="32"/>
    </row>
    <row r="33" spans="1:66" x14ac:dyDescent="0.25">
      <c r="A33" s="293"/>
      <c r="B33" s="326"/>
      <c r="C33" s="328"/>
      <c r="D33" s="76" t="s">
        <v>51</v>
      </c>
      <c r="E33" s="76">
        <f>E32/2</f>
        <v>3</v>
      </c>
      <c r="F33" s="76">
        <f t="shared" ref="F33:T33" si="21">F32/2</f>
        <v>3</v>
      </c>
      <c r="G33" s="76">
        <f t="shared" si="21"/>
        <v>3</v>
      </c>
      <c r="H33" s="76">
        <f t="shared" si="21"/>
        <v>3</v>
      </c>
      <c r="I33" s="76">
        <v>3.5</v>
      </c>
      <c r="J33" s="76">
        <f t="shared" si="21"/>
        <v>3</v>
      </c>
      <c r="K33" s="76">
        <f t="shared" si="21"/>
        <v>3</v>
      </c>
      <c r="L33" s="76">
        <f t="shared" si="21"/>
        <v>3</v>
      </c>
      <c r="M33" s="76">
        <f t="shared" si="21"/>
        <v>3</v>
      </c>
      <c r="N33" s="76">
        <f t="shared" si="21"/>
        <v>3</v>
      </c>
      <c r="O33" s="76">
        <f t="shared" si="21"/>
        <v>3</v>
      </c>
      <c r="P33" s="76">
        <f t="shared" si="21"/>
        <v>3</v>
      </c>
      <c r="Q33" s="76">
        <f t="shared" si="21"/>
        <v>3</v>
      </c>
      <c r="R33" s="76">
        <f t="shared" si="21"/>
        <v>3</v>
      </c>
      <c r="S33" s="76">
        <f t="shared" si="21"/>
        <v>2.5</v>
      </c>
      <c r="T33" s="76">
        <f t="shared" si="21"/>
        <v>1</v>
      </c>
      <c r="U33" s="317">
        <v>0</v>
      </c>
      <c r="V33" s="301">
        <v>0</v>
      </c>
      <c r="W33" s="91">
        <v>0</v>
      </c>
      <c r="X33" s="88">
        <v>0</v>
      </c>
      <c r="Y33" s="39">
        <f t="shared" si="12"/>
        <v>46</v>
      </c>
      <c r="Z33" s="89">
        <v>0</v>
      </c>
      <c r="AA33" s="89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96">
        <v>0</v>
      </c>
      <c r="AO33" s="96">
        <v>0</v>
      </c>
      <c r="AP33" s="97">
        <v>0</v>
      </c>
      <c r="AQ33" s="97">
        <v>0</v>
      </c>
      <c r="AR33" s="88">
        <v>0</v>
      </c>
      <c r="AS33" s="113">
        <v>0</v>
      </c>
      <c r="AT33" s="113">
        <v>0</v>
      </c>
      <c r="AU33" s="113">
        <v>0</v>
      </c>
      <c r="AV33" s="113">
        <v>0</v>
      </c>
      <c r="AW33" s="114">
        <v>0</v>
      </c>
      <c r="AX33" s="114">
        <v>0</v>
      </c>
      <c r="AY33" s="114">
        <v>0</v>
      </c>
      <c r="AZ33" s="114">
        <v>0</v>
      </c>
      <c r="BA33" s="115">
        <v>0</v>
      </c>
      <c r="BB33" s="115">
        <v>0</v>
      </c>
      <c r="BC33" s="39">
        <f t="shared" si="13"/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39">
        <f t="shared" si="2"/>
        <v>46</v>
      </c>
      <c r="BN33" s="1"/>
    </row>
    <row r="34" spans="1:66" x14ac:dyDescent="0.25">
      <c r="A34" s="293"/>
      <c r="B34" s="230" t="s">
        <v>171</v>
      </c>
      <c r="C34" s="324" t="s">
        <v>172</v>
      </c>
      <c r="D34" s="39" t="s">
        <v>50</v>
      </c>
      <c r="E34" s="39">
        <f>E36+E43</f>
        <v>13</v>
      </c>
      <c r="F34" s="39">
        <f t="shared" ref="F34:T35" si="22">F36+F43</f>
        <v>13</v>
      </c>
      <c r="G34" s="39">
        <f t="shared" si="22"/>
        <v>13</v>
      </c>
      <c r="H34" s="39">
        <f t="shared" si="22"/>
        <v>13</v>
      </c>
      <c r="I34" s="39">
        <f t="shared" si="22"/>
        <v>13</v>
      </c>
      <c r="J34" s="39">
        <f t="shared" si="22"/>
        <v>13</v>
      </c>
      <c r="K34" s="39">
        <f t="shared" si="22"/>
        <v>13</v>
      </c>
      <c r="L34" s="39">
        <f t="shared" si="22"/>
        <v>13</v>
      </c>
      <c r="M34" s="39">
        <f t="shared" si="22"/>
        <v>13</v>
      </c>
      <c r="N34" s="39">
        <f t="shared" si="22"/>
        <v>13</v>
      </c>
      <c r="O34" s="39">
        <f t="shared" si="22"/>
        <v>13</v>
      </c>
      <c r="P34" s="39">
        <f t="shared" si="22"/>
        <v>13</v>
      </c>
      <c r="Q34" s="39">
        <f t="shared" si="22"/>
        <v>13</v>
      </c>
      <c r="R34" s="39">
        <f t="shared" si="22"/>
        <v>13</v>
      </c>
      <c r="S34" s="39">
        <f t="shared" si="22"/>
        <v>13</v>
      </c>
      <c r="T34" s="311">
        <f>T36+T43</f>
        <v>22</v>
      </c>
      <c r="U34" s="300"/>
      <c r="V34" s="301"/>
      <c r="W34" s="311">
        <f>W36</f>
        <v>18</v>
      </c>
      <c r="X34" s="312"/>
      <c r="Y34" s="39">
        <f>SUM(E34:W34)</f>
        <v>235</v>
      </c>
      <c r="Z34" s="81">
        <v>0</v>
      </c>
      <c r="AA34" s="81">
        <v>0</v>
      </c>
      <c r="AB34" s="39">
        <f>AB36+AB43</f>
        <v>8</v>
      </c>
      <c r="AC34" s="39">
        <f t="shared" ref="AC34:AL35" si="23">AC36+AC43</f>
        <v>8</v>
      </c>
      <c r="AD34" s="39">
        <f t="shared" si="23"/>
        <v>8</v>
      </c>
      <c r="AE34" s="39">
        <f t="shared" si="23"/>
        <v>8</v>
      </c>
      <c r="AF34" s="39">
        <f t="shared" si="23"/>
        <v>8</v>
      </c>
      <c r="AG34" s="39">
        <f t="shared" si="23"/>
        <v>8</v>
      </c>
      <c r="AH34" s="39">
        <f t="shared" si="23"/>
        <v>8</v>
      </c>
      <c r="AI34" s="39">
        <f t="shared" si="23"/>
        <v>8</v>
      </c>
      <c r="AJ34" s="39">
        <f t="shared" si="23"/>
        <v>8</v>
      </c>
      <c r="AK34" s="39">
        <f t="shared" si="23"/>
        <v>8</v>
      </c>
      <c r="AL34" s="39">
        <f t="shared" si="23"/>
        <v>8</v>
      </c>
      <c r="AM34" s="311">
        <f>AM36+AM43</f>
        <v>22</v>
      </c>
      <c r="AN34" s="312"/>
      <c r="AO34" s="311">
        <f>AO36</f>
        <v>18</v>
      </c>
      <c r="AP34" s="312"/>
      <c r="AQ34" s="311">
        <f>AQ36+AQ43</f>
        <v>18</v>
      </c>
      <c r="AR34" s="312"/>
      <c r="AS34" s="39">
        <f t="shared" ref="AS34:BB35" si="24">AS36</f>
        <v>0</v>
      </c>
      <c r="AT34" s="39">
        <f t="shared" si="24"/>
        <v>0</v>
      </c>
      <c r="AU34" s="39">
        <f t="shared" si="24"/>
        <v>0</v>
      </c>
      <c r="AV34" s="39">
        <f t="shared" si="24"/>
        <v>0</v>
      </c>
      <c r="AW34" s="39">
        <f t="shared" si="24"/>
        <v>0</v>
      </c>
      <c r="AX34" s="39">
        <f t="shared" si="24"/>
        <v>0</v>
      </c>
      <c r="AY34" s="39">
        <f t="shared" si="24"/>
        <v>0</v>
      </c>
      <c r="AZ34" s="39">
        <f t="shared" si="24"/>
        <v>0</v>
      </c>
      <c r="BA34" s="39">
        <f t="shared" si="24"/>
        <v>0</v>
      </c>
      <c r="BB34" s="39">
        <f t="shared" si="24"/>
        <v>0</v>
      </c>
      <c r="BC34" s="39">
        <f>SUM(Z34:BB34)</f>
        <v>146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f t="shared" si="2"/>
        <v>381</v>
      </c>
      <c r="BN34" s="1"/>
    </row>
    <row r="35" spans="1:66" x14ac:dyDescent="0.25">
      <c r="A35" s="293"/>
      <c r="B35" s="230"/>
      <c r="C35" s="325"/>
      <c r="D35" s="39" t="s">
        <v>51</v>
      </c>
      <c r="E35" s="45">
        <f>E37+E44</f>
        <v>6.5</v>
      </c>
      <c r="F35" s="45">
        <f t="shared" si="22"/>
        <v>6.5</v>
      </c>
      <c r="G35" s="45">
        <f t="shared" si="22"/>
        <v>6.5</v>
      </c>
      <c r="H35" s="45">
        <f t="shared" si="22"/>
        <v>6.5</v>
      </c>
      <c r="I35" s="45">
        <f t="shared" si="22"/>
        <v>6</v>
      </c>
      <c r="J35" s="45">
        <f t="shared" si="22"/>
        <v>6.5</v>
      </c>
      <c r="K35" s="45">
        <f t="shared" si="22"/>
        <v>6.5</v>
      </c>
      <c r="L35" s="45">
        <f t="shared" si="22"/>
        <v>6.5</v>
      </c>
      <c r="M35" s="45">
        <f t="shared" si="22"/>
        <v>6.5</v>
      </c>
      <c r="N35" s="45">
        <f t="shared" si="22"/>
        <v>6.5</v>
      </c>
      <c r="O35" s="45">
        <f t="shared" si="22"/>
        <v>6.5</v>
      </c>
      <c r="P35" s="45">
        <f t="shared" si="22"/>
        <v>6.5</v>
      </c>
      <c r="Q35" s="45">
        <f t="shared" si="22"/>
        <v>6.5</v>
      </c>
      <c r="R35" s="45">
        <f t="shared" si="22"/>
        <v>6.5</v>
      </c>
      <c r="S35" s="45">
        <f t="shared" si="22"/>
        <v>6.5</v>
      </c>
      <c r="T35" s="323">
        <f t="shared" si="22"/>
        <v>2</v>
      </c>
      <c r="U35" s="300"/>
      <c r="V35" s="301"/>
      <c r="W35" s="311">
        <f>W37</f>
        <v>0</v>
      </c>
      <c r="X35" s="312"/>
      <c r="Y35" s="39">
        <f>SUM(E35:W35)</f>
        <v>99</v>
      </c>
      <c r="Z35" s="81">
        <v>0</v>
      </c>
      <c r="AA35" s="81">
        <v>0</v>
      </c>
      <c r="AB35" s="39">
        <f>AB37+AB44</f>
        <v>4</v>
      </c>
      <c r="AC35" s="39">
        <f t="shared" si="23"/>
        <v>4</v>
      </c>
      <c r="AD35" s="39">
        <f t="shared" si="23"/>
        <v>4</v>
      </c>
      <c r="AE35" s="39">
        <f t="shared" si="23"/>
        <v>4</v>
      </c>
      <c r="AF35" s="39">
        <f t="shared" si="23"/>
        <v>4</v>
      </c>
      <c r="AG35" s="39">
        <f t="shared" si="23"/>
        <v>4</v>
      </c>
      <c r="AH35" s="39">
        <f t="shared" si="23"/>
        <v>4</v>
      </c>
      <c r="AI35" s="39">
        <f t="shared" si="23"/>
        <v>4</v>
      </c>
      <c r="AJ35" s="39">
        <f t="shared" si="23"/>
        <v>4</v>
      </c>
      <c r="AK35" s="39">
        <f t="shared" si="23"/>
        <v>4</v>
      </c>
      <c r="AL35" s="39">
        <f t="shared" si="23"/>
        <v>4</v>
      </c>
      <c r="AM35" s="311">
        <f>AM37+AM44</f>
        <v>3</v>
      </c>
      <c r="AN35" s="312"/>
      <c r="AO35" s="311">
        <f>AO37</f>
        <v>0</v>
      </c>
      <c r="AP35" s="312"/>
      <c r="AQ35" s="311">
        <f>AQ37</f>
        <v>0</v>
      </c>
      <c r="AR35" s="312"/>
      <c r="AS35" s="39">
        <f t="shared" si="24"/>
        <v>0</v>
      </c>
      <c r="AT35" s="39">
        <f t="shared" si="24"/>
        <v>0</v>
      </c>
      <c r="AU35" s="39">
        <f t="shared" si="24"/>
        <v>0</v>
      </c>
      <c r="AV35" s="39">
        <f t="shared" si="24"/>
        <v>0</v>
      </c>
      <c r="AW35" s="39">
        <f t="shared" si="24"/>
        <v>0</v>
      </c>
      <c r="AX35" s="39">
        <f t="shared" si="24"/>
        <v>0</v>
      </c>
      <c r="AY35" s="39">
        <f t="shared" si="24"/>
        <v>0</v>
      </c>
      <c r="AZ35" s="39">
        <f t="shared" si="24"/>
        <v>0</v>
      </c>
      <c r="BA35" s="39">
        <f t="shared" si="24"/>
        <v>0</v>
      </c>
      <c r="BB35" s="39">
        <f t="shared" si="24"/>
        <v>0</v>
      </c>
      <c r="BC35" s="39">
        <f t="shared" ref="BC35:BC36" si="25">SUM(AB35:BB35)</f>
        <v>47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f t="shared" si="2"/>
        <v>146</v>
      </c>
      <c r="BN35" s="1"/>
    </row>
    <row r="36" spans="1:66" ht="24" customHeight="1" x14ac:dyDescent="0.25">
      <c r="A36" s="293"/>
      <c r="B36" s="230" t="s">
        <v>173</v>
      </c>
      <c r="C36" s="319" t="s">
        <v>174</v>
      </c>
      <c r="D36" s="39" t="s">
        <v>50</v>
      </c>
      <c r="E36" s="39">
        <f>E38+E40</f>
        <v>8</v>
      </c>
      <c r="F36" s="39">
        <f t="shared" ref="F36:T37" si="26">F38+F40</f>
        <v>8</v>
      </c>
      <c r="G36" s="39">
        <f t="shared" si="26"/>
        <v>8</v>
      </c>
      <c r="H36" s="39">
        <f t="shared" si="26"/>
        <v>8</v>
      </c>
      <c r="I36" s="39">
        <f t="shared" si="26"/>
        <v>8</v>
      </c>
      <c r="J36" s="39">
        <f t="shared" si="26"/>
        <v>8</v>
      </c>
      <c r="K36" s="39">
        <f t="shared" si="26"/>
        <v>8</v>
      </c>
      <c r="L36" s="39">
        <f t="shared" si="26"/>
        <v>8</v>
      </c>
      <c r="M36" s="39">
        <f t="shared" si="26"/>
        <v>8</v>
      </c>
      <c r="N36" s="39">
        <f t="shared" si="26"/>
        <v>8</v>
      </c>
      <c r="O36" s="39">
        <f t="shared" si="26"/>
        <v>8</v>
      </c>
      <c r="P36" s="39">
        <f t="shared" si="26"/>
        <v>8</v>
      </c>
      <c r="Q36" s="39">
        <f t="shared" si="26"/>
        <v>8</v>
      </c>
      <c r="R36" s="39">
        <f t="shared" si="26"/>
        <v>8</v>
      </c>
      <c r="S36" s="39">
        <f t="shared" si="26"/>
        <v>8</v>
      </c>
      <c r="T36" s="311">
        <f>T38+T40+U42</f>
        <v>22</v>
      </c>
      <c r="U36" s="300"/>
      <c r="V36" s="301"/>
      <c r="W36" s="311">
        <f>W42</f>
        <v>18</v>
      </c>
      <c r="X36" s="312"/>
      <c r="Y36" s="39">
        <f>Y38+Y40+Y42</f>
        <v>160</v>
      </c>
      <c r="Z36" s="81">
        <v>0</v>
      </c>
      <c r="AA36" s="81">
        <v>0</v>
      </c>
      <c r="AB36" s="39">
        <f>AB38+AB40</f>
        <v>0</v>
      </c>
      <c r="AC36" s="39">
        <f t="shared" ref="AC36:AL37" si="27">AC38+AC40</f>
        <v>0</v>
      </c>
      <c r="AD36" s="39">
        <f t="shared" si="27"/>
        <v>0</v>
      </c>
      <c r="AE36" s="39">
        <f t="shared" si="27"/>
        <v>0</v>
      </c>
      <c r="AF36" s="39">
        <f t="shared" si="27"/>
        <v>0</v>
      </c>
      <c r="AG36" s="39">
        <f t="shared" si="27"/>
        <v>0</v>
      </c>
      <c r="AH36" s="39">
        <f t="shared" si="27"/>
        <v>0</v>
      </c>
      <c r="AI36" s="39">
        <f t="shared" si="27"/>
        <v>0</v>
      </c>
      <c r="AJ36" s="39">
        <f t="shared" si="27"/>
        <v>0</v>
      </c>
      <c r="AK36" s="39">
        <f t="shared" si="27"/>
        <v>0</v>
      </c>
      <c r="AL36" s="39">
        <f t="shared" si="27"/>
        <v>0</v>
      </c>
      <c r="AM36" s="311">
        <v>0</v>
      </c>
      <c r="AN36" s="312"/>
      <c r="AO36" s="311">
        <f>AP45+AP47+AP48</f>
        <v>18</v>
      </c>
      <c r="AP36" s="312"/>
      <c r="AQ36" s="311">
        <v>0</v>
      </c>
      <c r="AR36" s="312"/>
      <c r="AS36" s="39">
        <v>0</v>
      </c>
      <c r="AT36" s="39">
        <v>0</v>
      </c>
      <c r="AU36" s="39">
        <v>0</v>
      </c>
      <c r="AV36" s="39">
        <v>0</v>
      </c>
      <c r="AW36" s="39">
        <f t="shared" ref="AW36:BB36" si="28">AW45+AW47+AW48+AW49+AW50</f>
        <v>0</v>
      </c>
      <c r="AX36" s="39">
        <f t="shared" si="28"/>
        <v>0</v>
      </c>
      <c r="AY36" s="39">
        <f t="shared" si="28"/>
        <v>0</v>
      </c>
      <c r="AZ36" s="39">
        <f t="shared" si="28"/>
        <v>0</v>
      </c>
      <c r="BA36" s="39">
        <f t="shared" si="28"/>
        <v>0</v>
      </c>
      <c r="BB36" s="39">
        <f t="shared" si="28"/>
        <v>0</v>
      </c>
      <c r="BC36" s="39">
        <f t="shared" si="25"/>
        <v>18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f t="shared" si="2"/>
        <v>178</v>
      </c>
      <c r="BN36" s="1"/>
    </row>
    <row r="37" spans="1:66" ht="25.5" customHeight="1" x14ac:dyDescent="0.25">
      <c r="A37" s="293"/>
      <c r="B37" s="230"/>
      <c r="C37" s="320"/>
      <c r="D37" s="39" t="s">
        <v>51</v>
      </c>
      <c r="E37" s="39">
        <f>E39+E41</f>
        <v>4</v>
      </c>
      <c r="F37" s="39">
        <f t="shared" si="26"/>
        <v>4</v>
      </c>
      <c r="G37" s="39">
        <f t="shared" si="26"/>
        <v>4</v>
      </c>
      <c r="H37" s="39">
        <f t="shared" si="26"/>
        <v>4</v>
      </c>
      <c r="I37" s="39">
        <f t="shared" si="26"/>
        <v>4</v>
      </c>
      <c r="J37" s="39">
        <f t="shared" si="26"/>
        <v>4</v>
      </c>
      <c r="K37" s="39">
        <f t="shared" si="26"/>
        <v>4</v>
      </c>
      <c r="L37" s="39">
        <f t="shared" si="26"/>
        <v>4</v>
      </c>
      <c r="M37" s="39">
        <f t="shared" si="26"/>
        <v>4</v>
      </c>
      <c r="N37" s="39">
        <f t="shared" si="26"/>
        <v>4</v>
      </c>
      <c r="O37" s="39">
        <f t="shared" si="26"/>
        <v>4</v>
      </c>
      <c r="P37" s="39">
        <f t="shared" si="26"/>
        <v>4</v>
      </c>
      <c r="Q37" s="39">
        <f t="shared" si="26"/>
        <v>4</v>
      </c>
      <c r="R37" s="39">
        <f t="shared" si="26"/>
        <v>4</v>
      </c>
      <c r="S37" s="39">
        <f t="shared" si="26"/>
        <v>4</v>
      </c>
      <c r="T37" s="311">
        <f t="shared" si="26"/>
        <v>2</v>
      </c>
      <c r="U37" s="300"/>
      <c r="V37" s="301"/>
      <c r="W37" s="311">
        <f>X46</f>
        <v>0</v>
      </c>
      <c r="X37" s="312"/>
      <c r="Y37" s="39">
        <f>SUM(E37:W37)</f>
        <v>62</v>
      </c>
      <c r="Z37" s="81">
        <v>0</v>
      </c>
      <c r="AA37" s="81">
        <v>0</v>
      </c>
      <c r="AB37" s="39">
        <f>AB39+AB41</f>
        <v>0</v>
      </c>
      <c r="AC37" s="39">
        <f t="shared" si="27"/>
        <v>0</v>
      </c>
      <c r="AD37" s="39">
        <f t="shared" si="27"/>
        <v>0</v>
      </c>
      <c r="AE37" s="39">
        <f t="shared" si="27"/>
        <v>0</v>
      </c>
      <c r="AF37" s="39">
        <f t="shared" si="27"/>
        <v>0</v>
      </c>
      <c r="AG37" s="39">
        <f t="shared" si="27"/>
        <v>0</v>
      </c>
      <c r="AH37" s="39">
        <f t="shared" si="27"/>
        <v>0</v>
      </c>
      <c r="AI37" s="39">
        <f t="shared" si="27"/>
        <v>0</v>
      </c>
      <c r="AJ37" s="39">
        <f t="shared" si="27"/>
        <v>0</v>
      </c>
      <c r="AK37" s="39">
        <f t="shared" si="27"/>
        <v>0</v>
      </c>
      <c r="AL37" s="39">
        <f t="shared" si="27"/>
        <v>0</v>
      </c>
      <c r="AM37" s="311">
        <v>0</v>
      </c>
      <c r="AN37" s="312"/>
      <c r="AO37" s="311">
        <f>AP46</f>
        <v>0</v>
      </c>
      <c r="AP37" s="312"/>
      <c r="AQ37" s="311">
        <f>AR46</f>
        <v>0</v>
      </c>
      <c r="AR37" s="312"/>
      <c r="AS37" s="39">
        <f t="shared" ref="AS37:BB37" si="29">AS46</f>
        <v>0</v>
      </c>
      <c r="AT37" s="39">
        <f t="shared" si="29"/>
        <v>0</v>
      </c>
      <c r="AU37" s="39">
        <f t="shared" si="29"/>
        <v>0</v>
      </c>
      <c r="AV37" s="39">
        <f t="shared" si="29"/>
        <v>0</v>
      </c>
      <c r="AW37" s="39">
        <f t="shared" si="29"/>
        <v>0</v>
      </c>
      <c r="AX37" s="39">
        <f t="shared" si="29"/>
        <v>0</v>
      </c>
      <c r="AY37" s="39">
        <f t="shared" si="29"/>
        <v>0</v>
      </c>
      <c r="AZ37" s="39">
        <f t="shared" si="29"/>
        <v>0</v>
      </c>
      <c r="BA37" s="39">
        <f t="shared" si="29"/>
        <v>0</v>
      </c>
      <c r="BB37" s="39">
        <f t="shared" si="29"/>
        <v>0</v>
      </c>
      <c r="BC37" s="39">
        <f>SUM(AB37:BB37)</f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f t="shared" si="2"/>
        <v>62</v>
      </c>
      <c r="BN37" s="1"/>
    </row>
    <row r="38" spans="1:66" x14ac:dyDescent="0.25">
      <c r="A38" s="293"/>
      <c r="B38" s="288" t="s">
        <v>212</v>
      </c>
      <c r="C38" s="321" t="s">
        <v>213</v>
      </c>
      <c r="D38" s="28" t="s">
        <v>50</v>
      </c>
      <c r="E38" s="28">
        <v>6</v>
      </c>
      <c r="F38" s="28">
        <v>6</v>
      </c>
      <c r="G38" s="28">
        <v>6</v>
      </c>
      <c r="H38" s="28">
        <v>6</v>
      </c>
      <c r="I38" s="28">
        <v>6</v>
      </c>
      <c r="J38" s="28">
        <v>6</v>
      </c>
      <c r="K38" s="28">
        <v>6</v>
      </c>
      <c r="L38" s="28">
        <v>6</v>
      </c>
      <c r="M38" s="28">
        <v>6</v>
      </c>
      <c r="N38" s="28">
        <v>6</v>
      </c>
      <c r="O38" s="28">
        <v>6</v>
      </c>
      <c r="P38" s="28">
        <v>6</v>
      </c>
      <c r="Q38" s="28">
        <v>6</v>
      </c>
      <c r="R38" s="28">
        <v>6</v>
      </c>
      <c r="S38" s="28">
        <v>6</v>
      </c>
      <c r="T38" s="28">
        <v>3</v>
      </c>
      <c r="U38" s="317">
        <v>0</v>
      </c>
      <c r="V38" s="301"/>
      <c r="W38" s="86">
        <v>0</v>
      </c>
      <c r="X38" s="82">
        <v>0</v>
      </c>
      <c r="Y38" s="30">
        <f>SUM(E38:X38)</f>
        <v>93</v>
      </c>
      <c r="Z38" s="83">
        <v>0</v>
      </c>
      <c r="AA38" s="83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5">
        <v>0</v>
      </c>
      <c r="AO38" s="85">
        <v>0</v>
      </c>
      <c r="AP38" s="86">
        <v>0</v>
      </c>
      <c r="AQ38" s="86">
        <v>0</v>
      </c>
      <c r="AR38" s="82">
        <v>0</v>
      </c>
      <c r="AS38" s="104">
        <v>0</v>
      </c>
      <c r="AT38" s="104">
        <v>0</v>
      </c>
      <c r="AU38" s="104">
        <v>0</v>
      </c>
      <c r="AV38" s="104">
        <v>0</v>
      </c>
      <c r="AW38" s="105">
        <v>0</v>
      </c>
      <c r="AX38" s="105">
        <v>0</v>
      </c>
      <c r="AY38" s="105">
        <v>0</v>
      </c>
      <c r="AZ38" s="105">
        <v>0</v>
      </c>
      <c r="BA38" s="106">
        <v>0</v>
      </c>
      <c r="BB38" s="106">
        <v>0</v>
      </c>
      <c r="BC38" s="30">
        <f t="shared" ref="BC38:BC43" si="30">SUM(AB38:BB38)</f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30">
        <f t="shared" si="2"/>
        <v>93</v>
      </c>
      <c r="BN38" s="32"/>
    </row>
    <row r="39" spans="1:66" x14ac:dyDescent="0.25">
      <c r="A39" s="293"/>
      <c r="B39" s="289"/>
      <c r="C39" s="322"/>
      <c r="D39" s="76" t="s">
        <v>51</v>
      </c>
      <c r="E39" s="76">
        <f>E38/2</f>
        <v>3</v>
      </c>
      <c r="F39" s="76">
        <v>3</v>
      </c>
      <c r="G39" s="76">
        <f t="shared" ref="G39:S39" si="31">G38/2</f>
        <v>3</v>
      </c>
      <c r="H39" s="76">
        <f t="shared" si="31"/>
        <v>3</v>
      </c>
      <c r="I39" s="76">
        <f t="shared" si="31"/>
        <v>3</v>
      </c>
      <c r="J39" s="76">
        <f t="shared" si="31"/>
        <v>3</v>
      </c>
      <c r="K39" s="76">
        <f t="shared" si="31"/>
        <v>3</v>
      </c>
      <c r="L39" s="76">
        <f t="shared" si="31"/>
        <v>3</v>
      </c>
      <c r="M39" s="76">
        <f t="shared" si="31"/>
        <v>3</v>
      </c>
      <c r="N39" s="76">
        <f t="shared" si="31"/>
        <v>3</v>
      </c>
      <c r="O39" s="76">
        <f t="shared" si="31"/>
        <v>3</v>
      </c>
      <c r="P39" s="76">
        <f t="shared" si="31"/>
        <v>3</v>
      </c>
      <c r="Q39" s="76">
        <f t="shared" si="31"/>
        <v>3</v>
      </c>
      <c r="R39" s="76">
        <f t="shared" si="31"/>
        <v>3</v>
      </c>
      <c r="S39" s="76">
        <f t="shared" si="31"/>
        <v>3</v>
      </c>
      <c r="T39" s="76">
        <v>2</v>
      </c>
      <c r="U39" s="317">
        <v>0</v>
      </c>
      <c r="V39" s="301"/>
      <c r="W39" s="91">
        <v>0</v>
      </c>
      <c r="X39" s="88">
        <v>0</v>
      </c>
      <c r="Y39" s="39">
        <f>SUM(E39:X39)</f>
        <v>47</v>
      </c>
      <c r="Z39" s="89">
        <v>0</v>
      </c>
      <c r="AA39" s="89">
        <v>0</v>
      </c>
      <c r="AB39" s="43">
        <f>AB38/2</f>
        <v>0</v>
      </c>
      <c r="AC39" s="43">
        <f t="shared" ref="AC39:AM39" si="32">AC38/2</f>
        <v>0</v>
      </c>
      <c r="AD39" s="43">
        <f t="shared" si="32"/>
        <v>0</v>
      </c>
      <c r="AE39" s="43">
        <f t="shared" si="32"/>
        <v>0</v>
      </c>
      <c r="AF39" s="43">
        <f t="shared" si="32"/>
        <v>0</v>
      </c>
      <c r="AG39" s="43">
        <f t="shared" si="32"/>
        <v>0</v>
      </c>
      <c r="AH39" s="43">
        <f t="shared" si="32"/>
        <v>0</v>
      </c>
      <c r="AI39" s="43">
        <f t="shared" si="32"/>
        <v>0</v>
      </c>
      <c r="AJ39" s="43">
        <f t="shared" si="32"/>
        <v>0</v>
      </c>
      <c r="AK39" s="43">
        <f t="shared" si="32"/>
        <v>0</v>
      </c>
      <c r="AL39" s="43">
        <f>AL38/2</f>
        <v>0</v>
      </c>
      <c r="AM39" s="43">
        <f t="shared" si="32"/>
        <v>0</v>
      </c>
      <c r="AN39" s="90">
        <v>0</v>
      </c>
      <c r="AO39" s="90">
        <v>0</v>
      </c>
      <c r="AP39" s="91">
        <v>0</v>
      </c>
      <c r="AQ39" s="91">
        <v>0</v>
      </c>
      <c r="AR39" s="88">
        <v>0</v>
      </c>
      <c r="AS39" s="107">
        <v>0</v>
      </c>
      <c r="AT39" s="107">
        <v>0</v>
      </c>
      <c r="AU39" s="107">
        <v>0</v>
      </c>
      <c r="AV39" s="107">
        <v>0</v>
      </c>
      <c r="AW39" s="114">
        <v>0</v>
      </c>
      <c r="AX39" s="114">
        <v>0</v>
      </c>
      <c r="AY39" s="114">
        <v>0</v>
      </c>
      <c r="AZ39" s="114">
        <v>0</v>
      </c>
      <c r="BA39" s="115">
        <v>0</v>
      </c>
      <c r="BB39" s="115">
        <v>0</v>
      </c>
      <c r="BC39" s="39">
        <f t="shared" si="30"/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39">
        <f t="shared" si="2"/>
        <v>47</v>
      </c>
      <c r="BN39" s="1"/>
    </row>
    <row r="40" spans="1:66" x14ac:dyDescent="0.25">
      <c r="A40" s="293"/>
      <c r="B40" s="288" t="s">
        <v>214</v>
      </c>
      <c r="C40" s="278" t="s">
        <v>215</v>
      </c>
      <c r="D40" s="28" t="s">
        <v>50</v>
      </c>
      <c r="E40" s="28">
        <v>2</v>
      </c>
      <c r="F40" s="28">
        <v>2</v>
      </c>
      <c r="G40" s="28">
        <v>2</v>
      </c>
      <c r="H40" s="28">
        <v>2</v>
      </c>
      <c r="I40" s="28">
        <v>2</v>
      </c>
      <c r="J40" s="28">
        <v>2</v>
      </c>
      <c r="K40" s="28">
        <v>2</v>
      </c>
      <c r="L40" s="28">
        <v>2</v>
      </c>
      <c r="M40" s="28">
        <v>2</v>
      </c>
      <c r="N40" s="28">
        <v>2</v>
      </c>
      <c r="O40" s="28">
        <v>2</v>
      </c>
      <c r="P40" s="28">
        <v>2</v>
      </c>
      <c r="Q40" s="28">
        <v>2</v>
      </c>
      <c r="R40" s="28">
        <v>2</v>
      </c>
      <c r="S40" s="28">
        <v>2</v>
      </c>
      <c r="T40" s="28">
        <v>1</v>
      </c>
      <c r="U40" s="317">
        <v>0</v>
      </c>
      <c r="V40" s="301"/>
      <c r="W40" s="86">
        <v>0</v>
      </c>
      <c r="X40" s="82">
        <v>0</v>
      </c>
      <c r="Y40" s="30">
        <f>SUM(E40:X40)</f>
        <v>31</v>
      </c>
      <c r="Z40" s="83">
        <v>0</v>
      </c>
      <c r="AA40" s="83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5">
        <v>0</v>
      </c>
      <c r="AO40" s="85">
        <v>0</v>
      </c>
      <c r="AP40" s="86">
        <v>0</v>
      </c>
      <c r="AQ40" s="86">
        <v>0</v>
      </c>
      <c r="AR40" s="82">
        <v>0</v>
      </c>
      <c r="AS40" s="104">
        <v>0</v>
      </c>
      <c r="AT40" s="104">
        <v>0</v>
      </c>
      <c r="AU40" s="104">
        <v>0</v>
      </c>
      <c r="AV40" s="104">
        <v>0</v>
      </c>
      <c r="AW40" s="105">
        <v>0</v>
      </c>
      <c r="AX40" s="105">
        <v>0</v>
      </c>
      <c r="AY40" s="105">
        <v>0</v>
      </c>
      <c r="AZ40" s="105">
        <v>0</v>
      </c>
      <c r="BA40" s="106">
        <v>0</v>
      </c>
      <c r="BB40" s="106">
        <v>0</v>
      </c>
      <c r="BC40" s="30">
        <f t="shared" si="30"/>
        <v>0</v>
      </c>
      <c r="BD40" s="84">
        <v>0</v>
      </c>
      <c r="BE40" s="84">
        <v>0</v>
      </c>
      <c r="BF40" s="84">
        <v>0</v>
      </c>
      <c r="BG40" s="84">
        <v>0</v>
      </c>
      <c r="BH40" s="84">
        <v>0</v>
      </c>
      <c r="BI40" s="84">
        <v>0</v>
      </c>
      <c r="BJ40" s="84">
        <v>0</v>
      </c>
      <c r="BK40" s="84">
        <v>0</v>
      </c>
      <c r="BL40" s="84">
        <v>0</v>
      </c>
      <c r="BM40" s="30">
        <f t="shared" si="2"/>
        <v>31</v>
      </c>
      <c r="BN40" s="32"/>
    </row>
    <row r="41" spans="1:66" x14ac:dyDescent="0.25">
      <c r="A41" s="293"/>
      <c r="B41" s="289"/>
      <c r="C41" s="279"/>
      <c r="D41" s="76" t="s">
        <v>51</v>
      </c>
      <c r="E41" s="76">
        <f>E40/2</f>
        <v>1</v>
      </c>
      <c r="F41" s="76">
        <f t="shared" ref="F41:S41" si="33">F40/2</f>
        <v>1</v>
      </c>
      <c r="G41" s="76">
        <f t="shared" si="33"/>
        <v>1</v>
      </c>
      <c r="H41" s="76">
        <f t="shared" si="33"/>
        <v>1</v>
      </c>
      <c r="I41" s="76">
        <f t="shared" si="33"/>
        <v>1</v>
      </c>
      <c r="J41" s="76">
        <f t="shared" si="33"/>
        <v>1</v>
      </c>
      <c r="K41" s="76">
        <f t="shared" si="33"/>
        <v>1</v>
      </c>
      <c r="L41" s="76">
        <f t="shared" si="33"/>
        <v>1</v>
      </c>
      <c r="M41" s="76">
        <f t="shared" si="33"/>
        <v>1</v>
      </c>
      <c r="N41" s="76">
        <f t="shared" si="33"/>
        <v>1</v>
      </c>
      <c r="O41" s="76">
        <f t="shared" si="33"/>
        <v>1</v>
      </c>
      <c r="P41" s="76">
        <f t="shared" si="33"/>
        <v>1</v>
      </c>
      <c r="Q41" s="76">
        <f t="shared" si="33"/>
        <v>1</v>
      </c>
      <c r="R41" s="76">
        <f t="shared" si="33"/>
        <v>1</v>
      </c>
      <c r="S41" s="76">
        <f t="shared" si="33"/>
        <v>1</v>
      </c>
      <c r="T41" s="76">
        <v>0</v>
      </c>
      <c r="U41" s="317">
        <v>0</v>
      </c>
      <c r="V41" s="301"/>
      <c r="W41" s="91">
        <v>0</v>
      </c>
      <c r="X41" s="88">
        <v>0</v>
      </c>
      <c r="Y41" s="39">
        <f>SUM(E41:X41)</f>
        <v>15</v>
      </c>
      <c r="Z41" s="89">
        <v>0</v>
      </c>
      <c r="AA41" s="89">
        <v>0</v>
      </c>
      <c r="AB41" s="43">
        <f>AB40/2</f>
        <v>0</v>
      </c>
      <c r="AC41" s="43">
        <f t="shared" ref="AC41:AK41" si="34">AC40/2</f>
        <v>0</v>
      </c>
      <c r="AD41" s="43">
        <f t="shared" si="34"/>
        <v>0</v>
      </c>
      <c r="AE41" s="43">
        <f t="shared" si="34"/>
        <v>0</v>
      </c>
      <c r="AF41" s="43">
        <f t="shared" si="34"/>
        <v>0</v>
      </c>
      <c r="AG41" s="43">
        <f t="shared" si="34"/>
        <v>0</v>
      </c>
      <c r="AH41" s="43">
        <f t="shared" si="34"/>
        <v>0</v>
      </c>
      <c r="AI41" s="43">
        <f t="shared" si="34"/>
        <v>0</v>
      </c>
      <c r="AJ41" s="43">
        <f t="shared" si="34"/>
        <v>0</v>
      </c>
      <c r="AK41" s="43">
        <f t="shared" si="34"/>
        <v>0</v>
      </c>
      <c r="AL41" s="43">
        <f>AL40/2</f>
        <v>0</v>
      </c>
      <c r="AM41" s="43">
        <f t="shared" ref="AM41" si="35">AM40/2</f>
        <v>0</v>
      </c>
      <c r="AN41" s="90">
        <v>0</v>
      </c>
      <c r="AO41" s="90">
        <v>0</v>
      </c>
      <c r="AP41" s="91">
        <v>0</v>
      </c>
      <c r="AQ41" s="91">
        <v>0</v>
      </c>
      <c r="AR41" s="88">
        <v>0</v>
      </c>
      <c r="AS41" s="107">
        <v>0</v>
      </c>
      <c r="AT41" s="107">
        <v>0</v>
      </c>
      <c r="AU41" s="107">
        <v>0</v>
      </c>
      <c r="AV41" s="107">
        <v>0</v>
      </c>
      <c r="AW41" s="114">
        <v>0</v>
      </c>
      <c r="AX41" s="114">
        <v>0</v>
      </c>
      <c r="AY41" s="114">
        <v>0</v>
      </c>
      <c r="AZ41" s="114">
        <v>0</v>
      </c>
      <c r="BA41" s="115">
        <v>0</v>
      </c>
      <c r="BB41" s="115">
        <v>0</v>
      </c>
      <c r="BC41" s="39">
        <f t="shared" si="30"/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39">
        <f t="shared" si="2"/>
        <v>15</v>
      </c>
      <c r="BN41" s="1"/>
    </row>
    <row r="42" spans="1:66" ht="21" customHeight="1" x14ac:dyDescent="0.25">
      <c r="A42" s="293"/>
      <c r="B42" s="79" t="s">
        <v>181</v>
      </c>
      <c r="C42" s="116" t="s">
        <v>182</v>
      </c>
      <c r="D42" s="28" t="s">
        <v>50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318">
        <v>18</v>
      </c>
      <c r="V42" s="301"/>
      <c r="W42" s="91">
        <v>18</v>
      </c>
      <c r="X42" s="88">
        <v>0</v>
      </c>
      <c r="Y42" s="39">
        <f>U42+W42</f>
        <v>36</v>
      </c>
      <c r="Z42" s="89">
        <v>0</v>
      </c>
      <c r="AA42" s="89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90">
        <v>0</v>
      </c>
      <c r="AO42" s="90">
        <v>0</v>
      </c>
      <c r="AP42" s="91">
        <v>0</v>
      </c>
      <c r="AQ42" s="91">
        <v>0</v>
      </c>
      <c r="AR42" s="88">
        <v>0</v>
      </c>
      <c r="AS42" s="107">
        <v>0</v>
      </c>
      <c r="AT42" s="107">
        <v>0</v>
      </c>
      <c r="AU42" s="107">
        <v>0</v>
      </c>
      <c r="AV42" s="107">
        <v>0</v>
      </c>
      <c r="AW42" s="114">
        <v>0</v>
      </c>
      <c r="AX42" s="114">
        <v>0</v>
      </c>
      <c r="AY42" s="114">
        <v>0</v>
      </c>
      <c r="AZ42" s="114">
        <v>0</v>
      </c>
      <c r="BA42" s="115">
        <v>0</v>
      </c>
      <c r="BB42" s="115">
        <v>0</v>
      </c>
      <c r="BC42" s="39">
        <f t="shared" si="30"/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39">
        <f t="shared" si="2"/>
        <v>36</v>
      </c>
      <c r="BN42" s="1"/>
    </row>
    <row r="43" spans="1:66" ht="31.5" customHeight="1" x14ac:dyDescent="0.25">
      <c r="A43" s="293"/>
      <c r="B43" s="230" t="s">
        <v>216</v>
      </c>
      <c r="C43" s="319" t="s">
        <v>217</v>
      </c>
      <c r="D43" s="39" t="s">
        <v>50</v>
      </c>
      <c r="E43" s="39">
        <f>E45</f>
        <v>5</v>
      </c>
      <c r="F43" s="39">
        <f t="shared" ref="F43:S44" si="36">F45</f>
        <v>5</v>
      </c>
      <c r="G43" s="39">
        <f t="shared" si="36"/>
        <v>5</v>
      </c>
      <c r="H43" s="39">
        <f t="shared" si="36"/>
        <v>5</v>
      </c>
      <c r="I43" s="39">
        <f t="shared" si="36"/>
        <v>5</v>
      </c>
      <c r="J43" s="39">
        <f t="shared" si="36"/>
        <v>5</v>
      </c>
      <c r="K43" s="39">
        <f t="shared" si="36"/>
        <v>5</v>
      </c>
      <c r="L43" s="39">
        <f t="shared" si="36"/>
        <v>5</v>
      </c>
      <c r="M43" s="39">
        <f t="shared" si="36"/>
        <v>5</v>
      </c>
      <c r="N43" s="39">
        <f t="shared" si="36"/>
        <v>5</v>
      </c>
      <c r="O43" s="39">
        <f t="shared" si="36"/>
        <v>5</v>
      </c>
      <c r="P43" s="39">
        <f t="shared" si="36"/>
        <v>5</v>
      </c>
      <c r="Q43" s="39">
        <f t="shared" si="36"/>
        <v>5</v>
      </c>
      <c r="R43" s="39">
        <f t="shared" si="36"/>
        <v>5</v>
      </c>
      <c r="S43" s="39">
        <f t="shared" si="36"/>
        <v>5</v>
      </c>
      <c r="T43" s="311">
        <f>SUM(T45)</f>
        <v>0</v>
      </c>
      <c r="U43" s="300"/>
      <c r="V43" s="301"/>
      <c r="W43" s="311">
        <f>X51</f>
        <v>0</v>
      </c>
      <c r="X43" s="312"/>
      <c r="Y43" s="39">
        <f>SUM(E43:W43)</f>
        <v>75</v>
      </c>
      <c r="Z43" s="81">
        <v>0</v>
      </c>
      <c r="AA43" s="81">
        <v>0</v>
      </c>
      <c r="AB43" s="39">
        <f>AB45</f>
        <v>8</v>
      </c>
      <c r="AC43" s="39">
        <f t="shared" ref="AC43:AL44" si="37">AC45</f>
        <v>8</v>
      </c>
      <c r="AD43" s="39">
        <f t="shared" si="37"/>
        <v>8</v>
      </c>
      <c r="AE43" s="39">
        <f t="shared" si="37"/>
        <v>8</v>
      </c>
      <c r="AF43" s="39">
        <f t="shared" si="37"/>
        <v>8</v>
      </c>
      <c r="AG43" s="39">
        <f t="shared" si="37"/>
        <v>8</v>
      </c>
      <c r="AH43" s="39">
        <f t="shared" si="37"/>
        <v>8</v>
      </c>
      <c r="AI43" s="39">
        <f t="shared" si="37"/>
        <v>8</v>
      </c>
      <c r="AJ43" s="39">
        <f t="shared" si="37"/>
        <v>8</v>
      </c>
      <c r="AK43" s="39">
        <f t="shared" si="37"/>
        <v>8</v>
      </c>
      <c r="AL43" s="39">
        <f t="shared" si="37"/>
        <v>8</v>
      </c>
      <c r="AM43" s="311">
        <f>AM45+AN47</f>
        <v>22</v>
      </c>
      <c r="AN43" s="312"/>
      <c r="AO43" s="311">
        <f>AO45+AO47+AP45+AP47+AP48+AO48</f>
        <v>36</v>
      </c>
      <c r="AP43" s="312"/>
      <c r="AQ43" s="311">
        <f>AQ48</f>
        <v>18</v>
      </c>
      <c r="AR43" s="312"/>
      <c r="AS43" s="39">
        <v>0</v>
      </c>
      <c r="AT43" s="39">
        <v>0</v>
      </c>
      <c r="AU43" s="39">
        <v>0</v>
      </c>
      <c r="AV43" s="39">
        <v>0</v>
      </c>
      <c r="AW43" s="39">
        <f t="shared" ref="AW43:BB43" si="38">AW51+AW53+AW54+AW57+AW58</f>
        <v>0</v>
      </c>
      <c r="AX43" s="39">
        <f t="shared" si="38"/>
        <v>0</v>
      </c>
      <c r="AY43" s="39">
        <f t="shared" si="38"/>
        <v>0</v>
      </c>
      <c r="AZ43" s="39">
        <f t="shared" si="38"/>
        <v>0</v>
      </c>
      <c r="BA43" s="39">
        <f t="shared" si="38"/>
        <v>0</v>
      </c>
      <c r="BB43" s="39">
        <f t="shared" si="38"/>
        <v>0</v>
      </c>
      <c r="BC43" s="39">
        <f t="shared" si="30"/>
        <v>164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f t="shared" si="2"/>
        <v>239</v>
      </c>
      <c r="BN43" s="1"/>
    </row>
    <row r="44" spans="1:66" ht="37.5" customHeight="1" x14ac:dyDescent="0.25">
      <c r="A44" s="293"/>
      <c r="B44" s="230"/>
      <c r="C44" s="320"/>
      <c r="D44" s="39" t="s">
        <v>51</v>
      </c>
      <c r="E44" s="45">
        <f>E46</f>
        <v>2.5</v>
      </c>
      <c r="F44" s="45">
        <f t="shared" si="36"/>
        <v>2.5</v>
      </c>
      <c r="G44" s="45">
        <f t="shared" si="36"/>
        <v>2.5</v>
      </c>
      <c r="H44" s="45">
        <f t="shared" si="36"/>
        <v>2.5</v>
      </c>
      <c r="I44" s="45">
        <f t="shared" si="36"/>
        <v>2</v>
      </c>
      <c r="J44" s="45">
        <f t="shared" si="36"/>
        <v>2.5</v>
      </c>
      <c r="K44" s="45">
        <f t="shared" si="36"/>
        <v>2.5</v>
      </c>
      <c r="L44" s="45">
        <f t="shared" si="36"/>
        <v>2.5</v>
      </c>
      <c r="M44" s="45">
        <f t="shared" si="36"/>
        <v>2.5</v>
      </c>
      <c r="N44" s="45">
        <f t="shared" si="36"/>
        <v>2.5</v>
      </c>
      <c r="O44" s="45">
        <f t="shared" si="36"/>
        <v>2.5</v>
      </c>
      <c r="P44" s="45">
        <f t="shared" si="36"/>
        <v>2.5</v>
      </c>
      <c r="Q44" s="45">
        <f t="shared" si="36"/>
        <v>2.5</v>
      </c>
      <c r="R44" s="45">
        <f t="shared" si="36"/>
        <v>2.5</v>
      </c>
      <c r="S44" s="45">
        <f t="shared" si="36"/>
        <v>2.5</v>
      </c>
      <c r="T44" s="311">
        <f>T46</f>
        <v>0</v>
      </c>
      <c r="U44" s="300"/>
      <c r="V44" s="301"/>
      <c r="W44" s="311">
        <f>X52</f>
        <v>0</v>
      </c>
      <c r="X44" s="312"/>
      <c r="Y44" s="39">
        <f>SUM(E44:W44)</f>
        <v>37</v>
      </c>
      <c r="Z44" s="81">
        <v>0</v>
      </c>
      <c r="AA44" s="81">
        <v>0</v>
      </c>
      <c r="AB44" s="39">
        <f>AB46</f>
        <v>4</v>
      </c>
      <c r="AC44" s="39">
        <f t="shared" si="37"/>
        <v>4</v>
      </c>
      <c r="AD44" s="39">
        <f t="shared" si="37"/>
        <v>4</v>
      </c>
      <c r="AE44" s="39">
        <f t="shared" si="37"/>
        <v>4</v>
      </c>
      <c r="AF44" s="39">
        <f t="shared" si="37"/>
        <v>4</v>
      </c>
      <c r="AG44" s="39">
        <f t="shared" si="37"/>
        <v>4</v>
      </c>
      <c r="AH44" s="39">
        <f t="shared" si="37"/>
        <v>4</v>
      </c>
      <c r="AI44" s="39">
        <f t="shared" si="37"/>
        <v>4</v>
      </c>
      <c r="AJ44" s="39">
        <f t="shared" si="37"/>
        <v>4</v>
      </c>
      <c r="AK44" s="39">
        <f t="shared" si="37"/>
        <v>4</v>
      </c>
      <c r="AL44" s="39">
        <f t="shared" si="37"/>
        <v>4</v>
      </c>
      <c r="AM44" s="311">
        <f>AM46</f>
        <v>3</v>
      </c>
      <c r="AN44" s="312"/>
      <c r="AO44" s="311">
        <f>AO45+AP45+AO47+AP47+AO48+AP48</f>
        <v>36</v>
      </c>
      <c r="AP44" s="312"/>
      <c r="AQ44" s="311">
        <f>AR52</f>
        <v>0</v>
      </c>
      <c r="AR44" s="312"/>
      <c r="AS44" s="39">
        <f>AS49</f>
        <v>36</v>
      </c>
      <c r="AT44" s="39">
        <f t="shared" ref="AT44:AV44" si="39">AT49</f>
        <v>36</v>
      </c>
      <c r="AU44" s="39">
        <f t="shared" si="39"/>
        <v>36</v>
      </c>
      <c r="AV44" s="39">
        <f t="shared" si="39"/>
        <v>36</v>
      </c>
      <c r="AW44" s="39">
        <f t="shared" ref="AW44:BB44" si="40">AW52</f>
        <v>0</v>
      </c>
      <c r="AX44" s="39">
        <f t="shared" si="40"/>
        <v>0</v>
      </c>
      <c r="AY44" s="39">
        <f t="shared" si="40"/>
        <v>0</v>
      </c>
      <c r="AZ44" s="39">
        <f t="shared" si="40"/>
        <v>0</v>
      </c>
      <c r="BA44" s="39">
        <f t="shared" si="40"/>
        <v>0</v>
      </c>
      <c r="BB44" s="39">
        <f t="shared" si="40"/>
        <v>0</v>
      </c>
      <c r="BC44" s="39">
        <f>SUM(AB44:BB44)</f>
        <v>227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f t="shared" si="2"/>
        <v>264</v>
      </c>
      <c r="BN44" s="1"/>
    </row>
    <row r="45" spans="1:66" x14ac:dyDescent="0.25">
      <c r="A45" s="293"/>
      <c r="B45" s="288" t="s">
        <v>218</v>
      </c>
      <c r="C45" s="278" t="s">
        <v>219</v>
      </c>
      <c r="D45" s="28" t="s">
        <v>50</v>
      </c>
      <c r="E45" s="28">
        <v>5</v>
      </c>
      <c r="F45" s="28">
        <v>5</v>
      </c>
      <c r="G45" s="28">
        <v>5</v>
      </c>
      <c r="H45" s="28">
        <v>5</v>
      </c>
      <c r="I45" s="28">
        <v>5</v>
      </c>
      <c r="J45" s="28">
        <v>5</v>
      </c>
      <c r="K45" s="28">
        <v>5</v>
      </c>
      <c r="L45" s="28">
        <v>5</v>
      </c>
      <c r="M45" s="28">
        <v>5</v>
      </c>
      <c r="N45" s="28">
        <v>5</v>
      </c>
      <c r="O45" s="28">
        <v>5</v>
      </c>
      <c r="P45" s="28">
        <v>5</v>
      </c>
      <c r="Q45" s="28">
        <v>5</v>
      </c>
      <c r="R45" s="28">
        <v>5</v>
      </c>
      <c r="S45" s="28">
        <v>5</v>
      </c>
      <c r="T45" s="28">
        <v>0</v>
      </c>
      <c r="U45" s="317">
        <v>0</v>
      </c>
      <c r="V45" s="301"/>
      <c r="W45" s="86">
        <v>0</v>
      </c>
      <c r="X45" s="82">
        <v>0</v>
      </c>
      <c r="Y45" s="30">
        <f>SUM(E45:X45)</f>
        <v>75</v>
      </c>
      <c r="Z45" s="83">
        <v>0</v>
      </c>
      <c r="AA45" s="83">
        <v>0</v>
      </c>
      <c r="AB45" s="84">
        <v>8</v>
      </c>
      <c r="AC45" s="84">
        <v>8</v>
      </c>
      <c r="AD45" s="84">
        <v>8</v>
      </c>
      <c r="AE45" s="84">
        <v>8</v>
      </c>
      <c r="AF45" s="84">
        <v>8</v>
      </c>
      <c r="AG45" s="84">
        <v>8</v>
      </c>
      <c r="AH45" s="84">
        <v>8</v>
      </c>
      <c r="AI45" s="84">
        <v>8</v>
      </c>
      <c r="AJ45" s="84">
        <v>8</v>
      </c>
      <c r="AK45" s="84">
        <v>8</v>
      </c>
      <c r="AL45" s="84">
        <v>8</v>
      </c>
      <c r="AM45" s="84">
        <v>4</v>
      </c>
      <c r="AN45" s="85">
        <v>0</v>
      </c>
      <c r="AO45" s="85">
        <v>0</v>
      </c>
      <c r="AP45" s="86">
        <v>0</v>
      </c>
      <c r="AQ45" s="86">
        <v>0</v>
      </c>
      <c r="AR45" s="82">
        <v>0</v>
      </c>
      <c r="AS45" s="104">
        <v>0</v>
      </c>
      <c r="AT45" s="104">
        <v>0</v>
      </c>
      <c r="AU45" s="104">
        <v>0</v>
      </c>
      <c r="AV45" s="104">
        <v>0</v>
      </c>
      <c r="AW45" s="105">
        <v>0</v>
      </c>
      <c r="AX45" s="105">
        <v>0</v>
      </c>
      <c r="AY45" s="105">
        <v>0</v>
      </c>
      <c r="AZ45" s="105">
        <v>0</v>
      </c>
      <c r="BA45" s="106">
        <v>0</v>
      </c>
      <c r="BB45" s="106">
        <v>0</v>
      </c>
      <c r="BC45" s="30">
        <f t="shared" ref="BC45:BC52" si="41">SUM(AB45:BB45)</f>
        <v>92</v>
      </c>
      <c r="BD45" s="84">
        <v>0</v>
      </c>
      <c r="BE45" s="84">
        <v>0</v>
      </c>
      <c r="BF45" s="84">
        <v>0</v>
      </c>
      <c r="BG45" s="84">
        <v>0</v>
      </c>
      <c r="BH45" s="84">
        <v>0</v>
      </c>
      <c r="BI45" s="84">
        <v>0</v>
      </c>
      <c r="BJ45" s="84">
        <v>0</v>
      </c>
      <c r="BK45" s="84">
        <v>0</v>
      </c>
      <c r="BL45" s="84">
        <v>0</v>
      </c>
      <c r="BM45" s="30">
        <f t="shared" si="2"/>
        <v>167</v>
      </c>
      <c r="BN45" s="32"/>
    </row>
    <row r="46" spans="1:66" ht="38.25" customHeight="1" x14ac:dyDescent="0.25">
      <c r="A46" s="293"/>
      <c r="B46" s="289"/>
      <c r="C46" s="279"/>
      <c r="D46" s="76" t="s">
        <v>51</v>
      </c>
      <c r="E46" s="76">
        <f>E45/2</f>
        <v>2.5</v>
      </c>
      <c r="F46" s="76">
        <v>2.5</v>
      </c>
      <c r="G46" s="76">
        <f t="shared" ref="G46:S46" si="42">G45/2</f>
        <v>2.5</v>
      </c>
      <c r="H46" s="76">
        <f t="shared" si="42"/>
        <v>2.5</v>
      </c>
      <c r="I46" s="76">
        <v>2</v>
      </c>
      <c r="J46" s="76">
        <f t="shared" si="42"/>
        <v>2.5</v>
      </c>
      <c r="K46" s="76">
        <f t="shared" si="42"/>
        <v>2.5</v>
      </c>
      <c r="L46" s="76">
        <f t="shared" si="42"/>
        <v>2.5</v>
      </c>
      <c r="M46" s="76">
        <f t="shared" si="42"/>
        <v>2.5</v>
      </c>
      <c r="N46" s="76">
        <f t="shared" si="42"/>
        <v>2.5</v>
      </c>
      <c r="O46" s="76">
        <f t="shared" si="42"/>
        <v>2.5</v>
      </c>
      <c r="P46" s="76">
        <f t="shared" si="42"/>
        <v>2.5</v>
      </c>
      <c r="Q46" s="76">
        <f t="shared" si="42"/>
        <v>2.5</v>
      </c>
      <c r="R46" s="76">
        <f t="shared" si="42"/>
        <v>2.5</v>
      </c>
      <c r="S46" s="76">
        <f t="shared" si="42"/>
        <v>2.5</v>
      </c>
      <c r="T46" s="76">
        <v>0</v>
      </c>
      <c r="U46" s="317">
        <v>0</v>
      </c>
      <c r="V46" s="301"/>
      <c r="W46" s="91">
        <v>0</v>
      </c>
      <c r="X46" s="88">
        <v>0</v>
      </c>
      <c r="Y46" s="39">
        <f>SUM(E46:X46)</f>
        <v>37</v>
      </c>
      <c r="Z46" s="89">
        <v>0</v>
      </c>
      <c r="AA46" s="89">
        <v>0</v>
      </c>
      <c r="AB46" s="43">
        <f>AB45/2</f>
        <v>4</v>
      </c>
      <c r="AC46" s="43">
        <f t="shared" ref="AC46:AL46" si="43">AC45/2</f>
        <v>4</v>
      </c>
      <c r="AD46" s="43">
        <f t="shared" si="43"/>
        <v>4</v>
      </c>
      <c r="AE46" s="43">
        <f t="shared" si="43"/>
        <v>4</v>
      </c>
      <c r="AF46" s="43">
        <f t="shared" si="43"/>
        <v>4</v>
      </c>
      <c r="AG46" s="43">
        <f t="shared" si="43"/>
        <v>4</v>
      </c>
      <c r="AH46" s="43">
        <f t="shared" si="43"/>
        <v>4</v>
      </c>
      <c r="AI46" s="43">
        <f t="shared" si="43"/>
        <v>4</v>
      </c>
      <c r="AJ46" s="43">
        <f t="shared" si="43"/>
        <v>4</v>
      </c>
      <c r="AK46" s="43">
        <f t="shared" si="43"/>
        <v>4</v>
      </c>
      <c r="AL46" s="43">
        <f t="shared" si="43"/>
        <v>4</v>
      </c>
      <c r="AM46" s="43">
        <v>3</v>
      </c>
      <c r="AN46" s="90">
        <v>0</v>
      </c>
      <c r="AO46" s="90">
        <v>0</v>
      </c>
      <c r="AP46" s="91">
        <v>0</v>
      </c>
      <c r="AQ46" s="91">
        <v>0</v>
      </c>
      <c r="AR46" s="88">
        <v>0</v>
      </c>
      <c r="AS46" s="107">
        <v>0</v>
      </c>
      <c r="AT46" s="107">
        <v>0</v>
      </c>
      <c r="AU46" s="107">
        <v>0</v>
      </c>
      <c r="AV46" s="107">
        <v>0</v>
      </c>
      <c r="AW46" s="114">
        <v>0</v>
      </c>
      <c r="AX46" s="114">
        <v>0</v>
      </c>
      <c r="AY46" s="114">
        <v>0</v>
      </c>
      <c r="AZ46" s="114">
        <v>0</v>
      </c>
      <c r="BA46" s="115">
        <v>0</v>
      </c>
      <c r="BB46" s="115">
        <v>0</v>
      </c>
      <c r="BC46" s="39">
        <f t="shared" si="41"/>
        <v>47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39">
        <f t="shared" si="2"/>
        <v>84</v>
      </c>
      <c r="BN46" s="1"/>
    </row>
    <row r="47" spans="1:66" ht="15" customHeight="1" x14ac:dyDescent="0.25">
      <c r="A47" s="293"/>
      <c r="B47" s="76" t="s">
        <v>220</v>
      </c>
      <c r="C47" s="116" t="s">
        <v>180</v>
      </c>
      <c r="D47" s="28" t="s">
        <v>50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317">
        <v>0</v>
      </c>
      <c r="V47" s="301"/>
      <c r="W47" s="91">
        <v>0</v>
      </c>
      <c r="X47" s="88">
        <v>0</v>
      </c>
      <c r="Y47" s="39">
        <f>SUM(E47:X47)</f>
        <v>0</v>
      </c>
      <c r="Z47" s="89">
        <v>0</v>
      </c>
      <c r="AA47" s="89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90">
        <v>18</v>
      </c>
      <c r="AO47" s="90">
        <v>18</v>
      </c>
      <c r="AP47" s="91">
        <v>0</v>
      </c>
      <c r="AQ47" s="91">
        <v>0</v>
      </c>
      <c r="AR47" s="88">
        <v>0</v>
      </c>
      <c r="AS47" s="107">
        <v>0</v>
      </c>
      <c r="AT47" s="107">
        <v>0</v>
      </c>
      <c r="AU47" s="107">
        <v>0</v>
      </c>
      <c r="AV47" s="107">
        <v>0</v>
      </c>
      <c r="AW47" s="114">
        <v>0</v>
      </c>
      <c r="AX47" s="114">
        <v>0</v>
      </c>
      <c r="AY47" s="114">
        <v>0</v>
      </c>
      <c r="AZ47" s="114">
        <v>0</v>
      </c>
      <c r="BA47" s="115">
        <v>0</v>
      </c>
      <c r="BB47" s="115">
        <v>0</v>
      </c>
      <c r="BC47" s="39">
        <f t="shared" si="41"/>
        <v>36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39">
        <f t="shared" si="2"/>
        <v>36</v>
      </c>
      <c r="BN47" s="1"/>
    </row>
    <row r="48" spans="1:66" ht="12.75" customHeight="1" x14ac:dyDescent="0.25">
      <c r="A48" s="293"/>
      <c r="B48" s="79" t="s">
        <v>221</v>
      </c>
      <c r="C48" s="116" t="s">
        <v>182</v>
      </c>
      <c r="D48" s="28" t="s">
        <v>50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317">
        <v>0</v>
      </c>
      <c r="V48" s="301"/>
      <c r="W48" s="91">
        <v>0</v>
      </c>
      <c r="X48" s="88">
        <v>0</v>
      </c>
      <c r="Y48" s="39">
        <f>SUM(E48:X48)</f>
        <v>0</v>
      </c>
      <c r="Z48" s="89">
        <v>0</v>
      </c>
      <c r="AA48" s="89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90">
        <v>0</v>
      </c>
      <c r="AO48" s="90">
        <v>0</v>
      </c>
      <c r="AP48" s="91">
        <v>18</v>
      </c>
      <c r="AQ48" s="91">
        <v>18</v>
      </c>
      <c r="AR48" s="88">
        <v>0</v>
      </c>
      <c r="AS48" s="107">
        <v>0</v>
      </c>
      <c r="AT48" s="107">
        <v>0</v>
      </c>
      <c r="AU48" s="107">
        <v>0</v>
      </c>
      <c r="AV48" s="107">
        <v>0</v>
      </c>
      <c r="AW48" s="114">
        <v>0</v>
      </c>
      <c r="AX48" s="114">
        <v>0</v>
      </c>
      <c r="AY48" s="114">
        <v>0</v>
      </c>
      <c r="AZ48" s="114">
        <v>0</v>
      </c>
      <c r="BA48" s="115">
        <v>0</v>
      </c>
      <c r="BB48" s="115">
        <v>0</v>
      </c>
      <c r="BC48" s="39">
        <f t="shared" si="41"/>
        <v>36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39">
        <f t="shared" si="2"/>
        <v>36</v>
      </c>
      <c r="BN48" s="1"/>
    </row>
    <row r="49" spans="1:66" ht="25.5" customHeight="1" x14ac:dyDescent="0.25">
      <c r="A49" s="293"/>
      <c r="B49" s="6" t="s">
        <v>222</v>
      </c>
      <c r="C49" s="117" t="s">
        <v>223</v>
      </c>
      <c r="D49" s="11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314">
        <v>0</v>
      </c>
      <c r="U49" s="315"/>
      <c r="V49" s="301"/>
      <c r="W49" s="314">
        <v>0</v>
      </c>
      <c r="X49" s="316"/>
      <c r="Y49" s="39">
        <f>SUM(E49:W49)</f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311">
        <v>0</v>
      </c>
      <c r="AP49" s="301"/>
      <c r="AQ49" s="314">
        <v>0</v>
      </c>
      <c r="AR49" s="316"/>
      <c r="AS49" s="113">
        <v>36</v>
      </c>
      <c r="AT49" s="113">
        <v>36</v>
      </c>
      <c r="AU49" s="113">
        <v>36</v>
      </c>
      <c r="AV49" s="113">
        <v>36</v>
      </c>
      <c r="AW49" s="114">
        <v>0</v>
      </c>
      <c r="AX49" s="114">
        <v>0</v>
      </c>
      <c r="AY49" s="114">
        <v>0</v>
      </c>
      <c r="AZ49" s="114">
        <v>0</v>
      </c>
      <c r="BA49" s="115">
        <v>0</v>
      </c>
      <c r="BB49" s="115">
        <v>0</v>
      </c>
      <c r="BC49" s="39">
        <f t="shared" si="41"/>
        <v>144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39">
        <f t="shared" si="2"/>
        <v>144</v>
      </c>
      <c r="BN49" s="26"/>
    </row>
    <row r="50" spans="1:66" ht="16.5" customHeight="1" x14ac:dyDescent="0.25">
      <c r="A50" s="293"/>
      <c r="B50" s="6" t="s">
        <v>224</v>
      </c>
      <c r="C50" s="117" t="s">
        <v>225</v>
      </c>
      <c r="D50" s="11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314">
        <v>0</v>
      </c>
      <c r="U50" s="315"/>
      <c r="V50" s="301"/>
      <c r="W50" s="314">
        <v>0</v>
      </c>
      <c r="X50" s="316"/>
      <c r="Y50" s="39">
        <f>SUM(E50:W50)</f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307">
        <v>0</v>
      </c>
      <c r="AP50" s="301"/>
      <c r="AQ50" s="314">
        <v>0</v>
      </c>
      <c r="AR50" s="316"/>
      <c r="AS50" s="6">
        <v>0</v>
      </c>
      <c r="AT50" s="6">
        <v>0</v>
      </c>
      <c r="AU50" s="6">
        <v>0</v>
      </c>
      <c r="AV50" s="6">
        <v>0</v>
      </c>
      <c r="AW50" s="114">
        <v>0</v>
      </c>
      <c r="AX50" s="114">
        <v>0</v>
      </c>
      <c r="AY50" s="114">
        <v>0</v>
      </c>
      <c r="AZ50" s="114">
        <v>0</v>
      </c>
      <c r="BA50" s="115">
        <v>0</v>
      </c>
      <c r="BB50" s="115">
        <v>0</v>
      </c>
      <c r="BC50" s="39">
        <f t="shared" si="41"/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39">
        <f t="shared" si="2"/>
        <v>0</v>
      </c>
      <c r="BN50" s="26"/>
    </row>
    <row r="51" spans="1:66" x14ac:dyDescent="0.25">
      <c r="A51" s="293"/>
      <c r="B51" s="296" t="s">
        <v>52</v>
      </c>
      <c r="C51" s="297"/>
      <c r="D51" s="298"/>
      <c r="E51" s="39">
        <f>E8+E14+E18</f>
        <v>36</v>
      </c>
      <c r="F51" s="39">
        <f t="shared" ref="F51:T52" si="44">F8+F14+F18</f>
        <v>36</v>
      </c>
      <c r="G51" s="39">
        <f t="shared" si="44"/>
        <v>36</v>
      </c>
      <c r="H51" s="39">
        <f t="shared" si="44"/>
        <v>36</v>
      </c>
      <c r="I51" s="39">
        <f t="shared" si="44"/>
        <v>36</v>
      </c>
      <c r="J51" s="39">
        <f t="shared" si="44"/>
        <v>36</v>
      </c>
      <c r="K51" s="39">
        <f t="shared" si="44"/>
        <v>36</v>
      </c>
      <c r="L51" s="39">
        <f t="shared" si="44"/>
        <v>36</v>
      </c>
      <c r="M51" s="39">
        <f t="shared" si="44"/>
        <v>36</v>
      </c>
      <c r="N51" s="39">
        <f t="shared" si="44"/>
        <v>36</v>
      </c>
      <c r="O51" s="39">
        <f t="shared" si="44"/>
        <v>36</v>
      </c>
      <c r="P51" s="39">
        <f t="shared" si="44"/>
        <v>36</v>
      </c>
      <c r="Q51" s="39">
        <f t="shared" si="44"/>
        <v>36</v>
      </c>
      <c r="R51" s="39">
        <f t="shared" si="44"/>
        <v>36</v>
      </c>
      <c r="S51" s="39">
        <f>S8+S14+S18</f>
        <v>36</v>
      </c>
      <c r="T51" s="311">
        <f t="shared" si="44"/>
        <v>36</v>
      </c>
      <c r="U51" s="300"/>
      <c r="V51" s="301"/>
      <c r="W51" s="311">
        <f>W8+W14+W18</f>
        <v>18</v>
      </c>
      <c r="X51" s="312"/>
      <c r="Y51" s="39">
        <f>SUM(E51:X51)</f>
        <v>594</v>
      </c>
      <c r="Z51" s="6">
        <v>0</v>
      </c>
      <c r="AA51" s="6">
        <v>0</v>
      </c>
      <c r="AB51" s="39">
        <f t="shared" ref="AB51:AL52" si="45">AB8+AB18</f>
        <v>36</v>
      </c>
      <c r="AC51" s="39">
        <f t="shared" si="45"/>
        <v>36</v>
      </c>
      <c r="AD51" s="39">
        <f t="shared" si="45"/>
        <v>36</v>
      </c>
      <c r="AE51" s="39">
        <f t="shared" si="45"/>
        <v>36</v>
      </c>
      <c r="AF51" s="39">
        <f t="shared" si="45"/>
        <v>36</v>
      </c>
      <c r="AG51" s="39">
        <f t="shared" si="45"/>
        <v>36</v>
      </c>
      <c r="AH51" s="39">
        <f t="shared" si="45"/>
        <v>36</v>
      </c>
      <c r="AI51" s="39">
        <f t="shared" si="45"/>
        <v>36</v>
      </c>
      <c r="AJ51" s="39">
        <f t="shared" si="45"/>
        <v>36</v>
      </c>
      <c r="AK51" s="39">
        <f>AK8+AK18</f>
        <v>36</v>
      </c>
      <c r="AL51" s="39">
        <f t="shared" si="45"/>
        <v>36</v>
      </c>
      <c r="AM51" s="230">
        <f>AM8+AM18</f>
        <v>36</v>
      </c>
      <c r="AN51" s="304"/>
      <c r="AO51" s="313">
        <f>AO43</f>
        <v>36</v>
      </c>
      <c r="AP51" s="304"/>
      <c r="AQ51" s="311">
        <f>AQ8+AQ18</f>
        <v>18</v>
      </c>
      <c r="AR51" s="312"/>
      <c r="AS51" s="39">
        <f>AS8+AS18</f>
        <v>0</v>
      </c>
      <c r="AT51" s="39">
        <f t="shared" ref="AT51:BB51" si="46">AT8+AT18</f>
        <v>0</v>
      </c>
      <c r="AU51" s="39">
        <f t="shared" si="46"/>
        <v>0</v>
      </c>
      <c r="AV51" s="39">
        <f t="shared" si="46"/>
        <v>0</v>
      </c>
      <c r="AW51" s="39">
        <f t="shared" si="46"/>
        <v>0</v>
      </c>
      <c r="AX51" s="39">
        <f t="shared" si="46"/>
        <v>0</v>
      </c>
      <c r="AY51" s="39">
        <f t="shared" si="46"/>
        <v>0</v>
      </c>
      <c r="AZ51" s="39">
        <f t="shared" si="46"/>
        <v>0</v>
      </c>
      <c r="BA51" s="39">
        <f t="shared" si="46"/>
        <v>0</v>
      </c>
      <c r="BB51" s="39">
        <f t="shared" si="46"/>
        <v>0</v>
      </c>
      <c r="BC51" s="39">
        <f>SUM(AB51:BB51)</f>
        <v>486</v>
      </c>
      <c r="BD51" s="81">
        <v>0</v>
      </c>
      <c r="BE51" s="81">
        <v>0</v>
      </c>
      <c r="BF51" s="81">
        <v>0</v>
      </c>
      <c r="BG51" s="81">
        <v>0</v>
      </c>
      <c r="BH51" s="81">
        <v>0</v>
      </c>
      <c r="BI51" s="81">
        <v>0</v>
      </c>
      <c r="BJ51" s="81">
        <v>0</v>
      </c>
      <c r="BK51" s="81">
        <v>0</v>
      </c>
      <c r="BL51" s="81">
        <v>0</v>
      </c>
      <c r="BM51" s="39">
        <f t="shared" si="2"/>
        <v>1080</v>
      </c>
      <c r="BN51" s="1"/>
    </row>
    <row r="52" spans="1:66" x14ac:dyDescent="0.25">
      <c r="A52" s="294"/>
      <c r="B52" s="296" t="s">
        <v>53</v>
      </c>
      <c r="C52" s="297"/>
      <c r="D52" s="298"/>
      <c r="E52" s="46">
        <f>E9+E15+E19</f>
        <v>18</v>
      </c>
      <c r="F52" s="46">
        <f t="shared" si="44"/>
        <v>18</v>
      </c>
      <c r="G52" s="46">
        <f t="shared" si="44"/>
        <v>18</v>
      </c>
      <c r="H52" s="46">
        <f t="shared" si="44"/>
        <v>18</v>
      </c>
      <c r="I52" s="46">
        <f t="shared" si="44"/>
        <v>18</v>
      </c>
      <c r="J52" s="46">
        <f t="shared" si="44"/>
        <v>18</v>
      </c>
      <c r="K52" s="46">
        <f t="shared" si="44"/>
        <v>18</v>
      </c>
      <c r="L52" s="46">
        <f t="shared" si="44"/>
        <v>18</v>
      </c>
      <c r="M52" s="46">
        <f t="shared" si="44"/>
        <v>18</v>
      </c>
      <c r="N52" s="46">
        <f t="shared" si="44"/>
        <v>18</v>
      </c>
      <c r="O52" s="46">
        <f t="shared" si="44"/>
        <v>18</v>
      </c>
      <c r="P52" s="46">
        <f t="shared" si="44"/>
        <v>18</v>
      </c>
      <c r="Q52" s="46">
        <f t="shared" si="44"/>
        <v>18</v>
      </c>
      <c r="R52" s="46">
        <f t="shared" si="44"/>
        <v>18</v>
      </c>
      <c r="S52" s="46">
        <f>S9+S15+S19</f>
        <v>18</v>
      </c>
      <c r="T52" s="307">
        <f t="shared" si="44"/>
        <v>9</v>
      </c>
      <c r="U52" s="300"/>
      <c r="V52" s="301"/>
      <c r="W52" s="307">
        <f>W9+W15+W19</f>
        <v>0</v>
      </c>
      <c r="X52" s="308"/>
      <c r="Y52" s="39">
        <f>SUM(E52:W52)</f>
        <v>279</v>
      </c>
      <c r="Z52" s="6">
        <v>0</v>
      </c>
      <c r="AA52" s="6">
        <v>0</v>
      </c>
      <c r="AB52" s="46">
        <f t="shared" si="45"/>
        <v>18</v>
      </c>
      <c r="AC52" s="46">
        <f t="shared" si="45"/>
        <v>18</v>
      </c>
      <c r="AD52" s="46">
        <f t="shared" si="45"/>
        <v>18</v>
      </c>
      <c r="AE52" s="46">
        <f t="shared" si="45"/>
        <v>18</v>
      </c>
      <c r="AF52" s="46">
        <f t="shared" si="45"/>
        <v>18</v>
      </c>
      <c r="AG52" s="46">
        <f t="shared" si="45"/>
        <v>18</v>
      </c>
      <c r="AH52" s="46">
        <f t="shared" si="45"/>
        <v>18</v>
      </c>
      <c r="AI52" s="46">
        <f t="shared" si="45"/>
        <v>18</v>
      </c>
      <c r="AJ52" s="46">
        <f t="shared" si="45"/>
        <v>18</v>
      </c>
      <c r="AK52" s="46">
        <f t="shared" si="45"/>
        <v>18</v>
      </c>
      <c r="AL52" s="46">
        <f t="shared" si="45"/>
        <v>18</v>
      </c>
      <c r="AM52" s="303">
        <f>AM9+AM19+AM35</f>
        <v>13</v>
      </c>
      <c r="AN52" s="304"/>
      <c r="AO52" s="230">
        <f>AO9+AO19+AO35</f>
        <v>0</v>
      </c>
      <c r="AP52" s="304"/>
      <c r="AQ52" s="309">
        <f>AQ9+AQ19</f>
        <v>0</v>
      </c>
      <c r="AR52" s="310"/>
      <c r="AS52" s="8">
        <f t="shared" ref="AS52:BB52" si="47">AS9+AS19</f>
        <v>0</v>
      </c>
      <c r="AT52" s="8">
        <f t="shared" si="47"/>
        <v>0</v>
      </c>
      <c r="AU52" s="8">
        <f t="shared" si="47"/>
        <v>0</v>
      </c>
      <c r="AV52" s="8">
        <f t="shared" si="47"/>
        <v>0</v>
      </c>
      <c r="AW52" s="8">
        <f t="shared" si="47"/>
        <v>0</v>
      </c>
      <c r="AX52" s="8">
        <f t="shared" si="47"/>
        <v>0</v>
      </c>
      <c r="AY52" s="8">
        <f t="shared" si="47"/>
        <v>0</v>
      </c>
      <c r="AZ52" s="8">
        <f t="shared" si="47"/>
        <v>0</v>
      </c>
      <c r="BA52" s="8">
        <f t="shared" si="47"/>
        <v>0</v>
      </c>
      <c r="BB52" s="8">
        <f t="shared" si="47"/>
        <v>0</v>
      </c>
      <c r="BC52" s="39">
        <f t="shared" si="41"/>
        <v>211</v>
      </c>
      <c r="BD52" s="81">
        <v>0</v>
      </c>
      <c r="BE52" s="81">
        <v>0</v>
      </c>
      <c r="BF52" s="81">
        <v>0</v>
      </c>
      <c r="BG52" s="81">
        <v>0</v>
      </c>
      <c r="BH52" s="81">
        <v>0</v>
      </c>
      <c r="BI52" s="81">
        <v>0</v>
      </c>
      <c r="BJ52" s="81">
        <v>0</v>
      </c>
      <c r="BK52" s="81">
        <v>0</v>
      </c>
      <c r="BL52" s="81">
        <v>0</v>
      </c>
      <c r="BM52" s="39">
        <f>Y52+BC52</f>
        <v>490</v>
      </c>
      <c r="BN52" s="1"/>
    </row>
    <row r="53" spans="1:66" x14ac:dyDescent="0.25">
      <c r="A53" s="295"/>
      <c r="B53" s="296" t="s">
        <v>54</v>
      </c>
      <c r="C53" s="297"/>
      <c r="D53" s="298"/>
      <c r="E53" s="38">
        <f>E51+E52</f>
        <v>54</v>
      </c>
      <c r="F53" s="38">
        <f t="shared" ref="F53:T53" si="48">F51+F52</f>
        <v>54</v>
      </c>
      <c r="G53" s="38">
        <f t="shared" si="48"/>
        <v>54</v>
      </c>
      <c r="H53" s="38">
        <f t="shared" si="48"/>
        <v>54</v>
      </c>
      <c r="I53" s="38">
        <f t="shared" si="48"/>
        <v>54</v>
      </c>
      <c r="J53" s="38">
        <f t="shared" si="48"/>
        <v>54</v>
      </c>
      <c r="K53" s="38">
        <f t="shared" si="48"/>
        <v>54</v>
      </c>
      <c r="L53" s="38">
        <f t="shared" si="48"/>
        <v>54</v>
      </c>
      <c r="M53" s="38">
        <f t="shared" si="48"/>
        <v>54</v>
      </c>
      <c r="N53" s="38">
        <f t="shared" si="48"/>
        <v>54</v>
      </c>
      <c r="O53" s="38">
        <f t="shared" si="48"/>
        <v>54</v>
      </c>
      <c r="P53" s="38">
        <f t="shared" si="48"/>
        <v>54</v>
      </c>
      <c r="Q53" s="38">
        <f t="shared" si="48"/>
        <v>54</v>
      </c>
      <c r="R53" s="38">
        <f t="shared" si="48"/>
        <v>54</v>
      </c>
      <c r="S53" s="46">
        <f>S51+S52</f>
        <v>54</v>
      </c>
      <c r="T53" s="299">
        <f t="shared" si="48"/>
        <v>45</v>
      </c>
      <c r="U53" s="300"/>
      <c r="V53" s="301"/>
      <c r="W53" s="299">
        <f>W51+W52</f>
        <v>18</v>
      </c>
      <c r="X53" s="302"/>
      <c r="Y53" s="39">
        <f>SUM(E53:W53)</f>
        <v>873</v>
      </c>
      <c r="Z53" s="6">
        <v>0</v>
      </c>
      <c r="AA53" s="6">
        <v>0</v>
      </c>
      <c r="AB53" s="38">
        <f t="shared" ref="AB53:BB53" si="49">AB51+AB52</f>
        <v>54</v>
      </c>
      <c r="AC53" s="38">
        <f t="shared" si="49"/>
        <v>54</v>
      </c>
      <c r="AD53" s="38">
        <f t="shared" si="49"/>
        <v>54</v>
      </c>
      <c r="AE53" s="38">
        <f t="shared" si="49"/>
        <v>54</v>
      </c>
      <c r="AF53" s="38">
        <f t="shared" si="49"/>
        <v>54</v>
      </c>
      <c r="AG53" s="38">
        <f t="shared" si="49"/>
        <v>54</v>
      </c>
      <c r="AH53" s="38">
        <f t="shared" si="49"/>
        <v>54</v>
      </c>
      <c r="AI53" s="38">
        <f t="shared" si="49"/>
        <v>54</v>
      </c>
      <c r="AJ53" s="38">
        <f t="shared" si="49"/>
        <v>54</v>
      </c>
      <c r="AK53" s="38">
        <f t="shared" si="49"/>
        <v>54</v>
      </c>
      <c r="AL53" s="46">
        <f>AL51+AL52</f>
        <v>54</v>
      </c>
      <c r="AM53" s="303">
        <f>AM51+AM52</f>
        <v>49</v>
      </c>
      <c r="AN53" s="304"/>
      <c r="AO53" s="303">
        <f>AO51+AO52</f>
        <v>36</v>
      </c>
      <c r="AP53" s="304"/>
      <c r="AQ53" s="305">
        <f>AQ51+AQ52</f>
        <v>18</v>
      </c>
      <c r="AR53" s="306"/>
      <c r="AS53" s="38">
        <f t="shared" si="49"/>
        <v>0</v>
      </c>
      <c r="AT53" s="38">
        <f t="shared" si="49"/>
        <v>0</v>
      </c>
      <c r="AU53" s="38">
        <f t="shared" si="49"/>
        <v>0</v>
      </c>
      <c r="AV53" s="38">
        <f t="shared" si="49"/>
        <v>0</v>
      </c>
      <c r="AW53" s="38">
        <f t="shared" si="49"/>
        <v>0</v>
      </c>
      <c r="AX53" s="38">
        <f t="shared" si="49"/>
        <v>0</v>
      </c>
      <c r="AY53" s="38">
        <f t="shared" si="49"/>
        <v>0</v>
      </c>
      <c r="AZ53" s="38">
        <f t="shared" si="49"/>
        <v>0</v>
      </c>
      <c r="BA53" s="38">
        <f t="shared" si="49"/>
        <v>0</v>
      </c>
      <c r="BB53" s="38">
        <f t="shared" si="49"/>
        <v>0</v>
      </c>
      <c r="BC53" s="39">
        <f>SUM(AB53:BB53)</f>
        <v>697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39">
        <f t="shared" si="2"/>
        <v>1570</v>
      </c>
      <c r="BN53" s="1"/>
    </row>
    <row r="54" spans="1:6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1" customFormat="1" x14ac:dyDescent="0.25">
      <c r="B55" s="213" t="s">
        <v>262</v>
      </c>
      <c r="C55" s="214"/>
    </row>
    <row r="56" spans="1:66" s="1" customFormat="1" x14ac:dyDescent="0.25"/>
    <row r="57" spans="1:66" x14ac:dyDescent="0.25">
      <c r="A57" s="1"/>
      <c r="B57" s="89"/>
      <c r="C57" s="14" t="s">
        <v>78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x14ac:dyDescent="0.25">
      <c r="A58" s="1"/>
      <c r="B58" s="100"/>
      <c r="C58" s="14" t="s">
        <v>79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x14ac:dyDescent="0.25">
      <c r="A59" s="1"/>
      <c r="B59" s="101"/>
      <c r="C59" s="14" t="s">
        <v>183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x14ac:dyDescent="0.25">
      <c r="A60" s="1"/>
      <c r="B60" s="102"/>
      <c r="C60" s="14" t="s">
        <v>184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x14ac:dyDescent="0.25">
      <c r="A61" s="1"/>
      <c r="B61" s="119"/>
      <c r="C61" s="120" t="s">
        <v>226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x14ac:dyDescent="0.25">
      <c r="A62" s="1"/>
      <c r="B62" s="121"/>
      <c r="C62" s="14" t="s">
        <v>227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x14ac:dyDescent="0.25">
      <c r="A63" s="1"/>
      <c r="B63" s="122"/>
      <c r="C63" s="14" t="s">
        <v>228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</sheetData>
  <mergeCells count="212">
    <mergeCell ref="J2:L2"/>
    <mergeCell ref="M2:M3"/>
    <mergeCell ref="N2:Q2"/>
    <mergeCell ref="R2:X2"/>
    <mergeCell ref="Y2:Y3"/>
    <mergeCell ref="Z2:Z3"/>
    <mergeCell ref="A2:A7"/>
    <mergeCell ref="B2:B7"/>
    <mergeCell ref="C2:C7"/>
    <mergeCell ref="D2:D7"/>
    <mergeCell ref="E2:H2"/>
    <mergeCell ref="I2:I3"/>
    <mergeCell ref="E4:Q4"/>
    <mergeCell ref="E6:Q6"/>
    <mergeCell ref="R6:AX6"/>
    <mergeCell ref="W7:X7"/>
    <mergeCell ref="AM7:AN7"/>
    <mergeCell ref="AO7:AP7"/>
    <mergeCell ref="AQ7:AR7"/>
    <mergeCell ref="T5:V5"/>
    <mergeCell ref="W5:X5"/>
    <mergeCell ref="AM5:AN5"/>
    <mergeCell ref="AO5:AP5"/>
    <mergeCell ref="AQ5:AR5"/>
    <mergeCell ref="BE2:BG2"/>
    <mergeCell ref="BH2:BH3"/>
    <mergeCell ref="BI2:BL2"/>
    <mergeCell ref="BM2:BM7"/>
    <mergeCell ref="T3:V3"/>
    <mergeCell ref="W3:X3"/>
    <mergeCell ref="AO3:AP3"/>
    <mergeCell ref="AQ3:AR3"/>
    <mergeCell ref="R4:AX4"/>
    <mergeCell ref="AY4:BL4"/>
    <mergeCell ref="AO2:AS2"/>
    <mergeCell ref="AT2:AT3"/>
    <mergeCell ref="AU2:AX2"/>
    <mergeCell ref="AY2:BB2"/>
    <mergeCell ref="BC2:BC3"/>
    <mergeCell ref="BD2:BD3"/>
    <mergeCell ref="AA2:AC2"/>
    <mergeCell ref="AD2:AD3"/>
    <mergeCell ref="AE2:AG2"/>
    <mergeCell ref="AH2:AH3"/>
    <mergeCell ref="AI2:AL2"/>
    <mergeCell ref="AM2:AN3"/>
    <mergeCell ref="AY6:BL6"/>
    <mergeCell ref="T7:V7"/>
    <mergeCell ref="B10:B11"/>
    <mergeCell ref="C10:C11"/>
    <mergeCell ref="U10:V10"/>
    <mergeCell ref="U11:V11"/>
    <mergeCell ref="AO14:AP14"/>
    <mergeCell ref="AQ14:AR14"/>
    <mergeCell ref="T15:V15"/>
    <mergeCell ref="W15:X15"/>
    <mergeCell ref="AM15:AN15"/>
    <mergeCell ref="AO15:AP15"/>
    <mergeCell ref="AQ15:AR15"/>
    <mergeCell ref="AO8:AP8"/>
    <mergeCell ref="AQ8:AR8"/>
    <mergeCell ref="T9:V9"/>
    <mergeCell ref="W9:X9"/>
    <mergeCell ref="AM9:AN9"/>
    <mergeCell ref="AO9:AP9"/>
    <mergeCell ref="AQ9:AR9"/>
    <mergeCell ref="B8:B9"/>
    <mergeCell ref="C8:C9"/>
    <mergeCell ref="T8:V8"/>
    <mergeCell ref="W8:X8"/>
    <mergeCell ref="AM8:AN8"/>
    <mergeCell ref="B12:B13"/>
    <mergeCell ref="C12:C13"/>
    <mergeCell ref="U12:V12"/>
    <mergeCell ref="U13:V13"/>
    <mergeCell ref="B14:B15"/>
    <mergeCell ref="C14:C15"/>
    <mergeCell ref="T14:V14"/>
    <mergeCell ref="B16:B17"/>
    <mergeCell ref="C16:C17"/>
    <mergeCell ref="U16:V16"/>
    <mergeCell ref="U17:V17"/>
    <mergeCell ref="B18:B19"/>
    <mergeCell ref="C18:C19"/>
    <mergeCell ref="T18:V18"/>
    <mergeCell ref="W14:X14"/>
    <mergeCell ref="AM14:AN14"/>
    <mergeCell ref="W18:X18"/>
    <mergeCell ref="AM18:AN18"/>
    <mergeCell ref="AO18:AP18"/>
    <mergeCell ref="AQ18:AR18"/>
    <mergeCell ref="T19:V19"/>
    <mergeCell ref="W19:X19"/>
    <mergeCell ref="AM19:AN19"/>
    <mergeCell ref="AO19:AP19"/>
    <mergeCell ref="AQ19:AR19"/>
    <mergeCell ref="B22:B23"/>
    <mergeCell ref="C22:C23"/>
    <mergeCell ref="U22:V22"/>
    <mergeCell ref="U23:V23"/>
    <mergeCell ref="B24:B25"/>
    <mergeCell ref="C24:C25"/>
    <mergeCell ref="U24:V24"/>
    <mergeCell ref="U25:V25"/>
    <mergeCell ref="AQ20:AR20"/>
    <mergeCell ref="T21:V21"/>
    <mergeCell ref="W21:X21"/>
    <mergeCell ref="AM21:AN21"/>
    <mergeCell ref="AO21:AP21"/>
    <mergeCell ref="AQ21:AR21"/>
    <mergeCell ref="B20:B21"/>
    <mergeCell ref="C20:C21"/>
    <mergeCell ref="T20:V20"/>
    <mergeCell ref="W20:X20"/>
    <mergeCell ref="AM20:AN20"/>
    <mergeCell ref="AO20:AP20"/>
    <mergeCell ref="B30:B31"/>
    <mergeCell ref="C30:C31"/>
    <mergeCell ref="U30:V30"/>
    <mergeCell ref="U31:V31"/>
    <mergeCell ref="B32:B33"/>
    <mergeCell ref="C32:C33"/>
    <mergeCell ref="U32:V32"/>
    <mergeCell ref="U33:V33"/>
    <mergeCell ref="B26:B27"/>
    <mergeCell ref="C26:C27"/>
    <mergeCell ref="U26:V26"/>
    <mergeCell ref="U27:V27"/>
    <mergeCell ref="B28:B29"/>
    <mergeCell ref="C28:C29"/>
    <mergeCell ref="U28:V28"/>
    <mergeCell ref="U29:V29"/>
    <mergeCell ref="AQ34:AR34"/>
    <mergeCell ref="T35:V35"/>
    <mergeCell ref="W35:X35"/>
    <mergeCell ref="AM35:AN35"/>
    <mergeCell ref="AO35:AP35"/>
    <mergeCell ref="AQ35:AR35"/>
    <mergeCell ref="B34:B35"/>
    <mergeCell ref="C34:C35"/>
    <mergeCell ref="T34:V34"/>
    <mergeCell ref="W34:X34"/>
    <mergeCell ref="AM34:AN34"/>
    <mergeCell ref="AO34:AP34"/>
    <mergeCell ref="B38:B39"/>
    <mergeCell ref="C38:C39"/>
    <mergeCell ref="U38:V38"/>
    <mergeCell ref="U39:V39"/>
    <mergeCell ref="B40:B41"/>
    <mergeCell ref="C40:C41"/>
    <mergeCell ref="U40:V40"/>
    <mergeCell ref="U41:V41"/>
    <mergeCell ref="AQ36:AR36"/>
    <mergeCell ref="T37:V37"/>
    <mergeCell ref="W37:X37"/>
    <mergeCell ref="AM37:AN37"/>
    <mergeCell ref="AO37:AP37"/>
    <mergeCell ref="AQ37:AR37"/>
    <mergeCell ref="B36:B37"/>
    <mergeCell ref="C36:C37"/>
    <mergeCell ref="T36:V36"/>
    <mergeCell ref="W36:X36"/>
    <mergeCell ref="AM36:AN36"/>
    <mergeCell ref="AO36:AP36"/>
    <mergeCell ref="AO43:AP43"/>
    <mergeCell ref="AQ43:AR43"/>
    <mergeCell ref="T44:V44"/>
    <mergeCell ref="W44:X44"/>
    <mergeCell ref="AM44:AN44"/>
    <mergeCell ref="AO44:AP44"/>
    <mergeCell ref="AQ44:AR44"/>
    <mergeCell ref="U42:V42"/>
    <mergeCell ref="B43:B44"/>
    <mergeCell ref="C43:C44"/>
    <mergeCell ref="T43:V43"/>
    <mergeCell ref="W43:X43"/>
    <mergeCell ref="AM43:AN43"/>
    <mergeCell ref="AQ49:AR49"/>
    <mergeCell ref="T50:V50"/>
    <mergeCell ref="W50:X50"/>
    <mergeCell ref="AO50:AP50"/>
    <mergeCell ref="AQ50:AR50"/>
    <mergeCell ref="B45:B46"/>
    <mergeCell ref="C45:C46"/>
    <mergeCell ref="U45:V45"/>
    <mergeCell ref="U46:V46"/>
    <mergeCell ref="U47:V47"/>
    <mergeCell ref="U48:V48"/>
    <mergeCell ref="B55:C55"/>
    <mergeCell ref="A8:A53"/>
    <mergeCell ref="B1:H1"/>
    <mergeCell ref="B53:D53"/>
    <mergeCell ref="T53:V53"/>
    <mergeCell ref="W53:X53"/>
    <mergeCell ref="AM53:AN53"/>
    <mergeCell ref="AO53:AP53"/>
    <mergeCell ref="AQ53:AR53"/>
    <mergeCell ref="B52:D52"/>
    <mergeCell ref="T52:V52"/>
    <mergeCell ref="W52:X52"/>
    <mergeCell ref="AM52:AN52"/>
    <mergeCell ref="AO52:AP52"/>
    <mergeCell ref="AQ52:AR52"/>
    <mergeCell ref="B51:D51"/>
    <mergeCell ref="T51:V51"/>
    <mergeCell ref="W51:X51"/>
    <mergeCell ref="AM51:AN51"/>
    <mergeCell ref="AO51:AP51"/>
    <mergeCell ref="AQ51:AR51"/>
    <mergeCell ref="T49:V49"/>
    <mergeCell ref="W49:X49"/>
    <mergeCell ref="AO49:AP49"/>
  </mergeCells>
  <pageMargins left="0.31496062992125984" right="0.70866141732283472" top="0.35433070866141736" bottom="0.35433070866141736" header="0.31496062992125984" footer="0.31496062992125984"/>
  <pageSetup paperSize="9" scale="59" orientation="landscape" r:id="rId1"/>
  <rowBreaks count="1" manualBreakCount="1">
    <brk id="42" max="16383" man="1"/>
  </rowBreaks>
  <colBreaks count="1" manualBreakCount="1"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zoomScale="80" zoomScaleNormal="80" zoomScaleSheetLayoutView="80" workbookViewId="0">
      <selection activeCell="BD21" sqref="BD21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40" t="s">
        <v>66</v>
      </c>
      <c r="B1" s="240"/>
      <c r="C1" s="240"/>
      <c r="D1" s="240"/>
      <c r="E1" s="240"/>
      <c r="F1" s="24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349" t="s">
        <v>1</v>
      </c>
      <c r="B3" s="349" t="s">
        <v>2</v>
      </c>
      <c r="C3" s="350" t="s">
        <v>3</v>
      </c>
      <c r="D3" s="238" t="s">
        <v>5</v>
      </c>
      <c r="E3" s="238"/>
      <c r="F3" s="238"/>
      <c r="G3" s="238"/>
      <c r="H3" s="349" t="s">
        <v>124</v>
      </c>
      <c r="I3" s="238" t="s">
        <v>6</v>
      </c>
      <c r="J3" s="238"/>
      <c r="K3" s="238"/>
      <c r="L3" s="349" t="s">
        <v>7</v>
      </c>
      <c r="M3" s="238" t="s">
        <v>8</v>
      </c>
      <c r="N3" s="238"/>
      <c r="O3" s="238"/>
      <c r="P3" s="238"/>
      <c r="Q3" s="238" t="s">
        <v>9</v>
      </c>
      <c r="R3" s="238"/>
      <c r="S3" s="238"/>
      <c r="T3" s="238"/>
      <c r="U3" s="349" t="s">
        <v>132</v>
      </c>
      <c r="V3" s="238" t="s">
        <v>10</v>
      </c>
      <c r="W3" s="238"/>
      <c r="X3" s="238"/>
      <c r="Y3" s="349" t="s">
        <v>125</v>
      </c>
      <c r="Z3" s="238" t="s">
        <v>11</v>
      </c>
      <c r="AA3" s="238"/>
      <c r="AB3" s="238"/>
      <c r="AC3" s="349" t="s">
        <v>126</v>
      </c>
      <c r="AD3" s="238" t="s">
        <v>12</v>
      </c>
      <c r="AE3" s="238"/>
      <c r="AF3" s="238"/>
      <c r="AG3" s="238"/>
      <c r="AH3" s="236" t="s">
        <v>13</v>
      </c>
      <c r="AI3" s="237" t="s">
        <v>14</v>
      </c>
      <c r="AJ3" s="237"/>
      <c r="AK3" s="237"/>
      <c r="AL3" s="236" t="s">
        <v>15</v>
      </c>
      <c r="AM3" s="355" t="s">
        <v>16</v>
      </c>
      <c r="AN3" s="353"/>
      <c r="AO3" s="353"/>
      <c r="AP3" s="354"/>
      <c r="AQ3" s="355" t="s">
        <v>17</v>
      </c>
      <c r="AR3" s="353"/>
      <c r="AS3" s="353"/>
      <c r="AT3" s="354"/>
      <c r="AU3" s="349" t="s">
        <v>18</v>
      </c>
      <c r="AV3" s="238" t="s">
        <v>19</v>
      </c>
      <c r="AW3" s="238"/>
      <c r="AX3" s="238"/>
      <c r="AY3" s="358" t="s">
        <v>20</v>
      </c>
      <c r="AZ3" s="238" t="s">
        <v>21</v>
      </c>
      <c r="BA3" s="238"/>
      <c r="BB3" s="238"/>
      <c r="BC3" s="238"/>
      <c r="BD3" s="352" t="s">
        <v>67</v>
      </c>
    </row>
    <row r="4" spans="1:56" s="4" customFormat="1" ht="56.25" customHeight="1" x14ac:dyDescent="0.25">
      <c r="A4" s="349"/>
      <c r="B4" s="349"/>
      <c r="C4" s="350"/>
      <c r="D4" s="33" t="s">
        <v>32</v>
      </c>
      <c r="E4" s="33" t="s">
        <v>33</v>
      </c>
      <c r="F4" s="33" t="s">
        <v>23</v>
      </c>
      <c r="G4" s="33" t="s">
        <v>24</v>
      </c>
      <c r="H4" s="349"/>
      <c r="I4" s="33" t="s">
        <v>25</v>
      </c>
      <c r="J4" s="33" t="s">
        <v>26</v>
      </c>
      <c r="K4" s="33" t="s">
        <v>27</v>
      </c>
      <c r="L4" s="349"/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3" t="s">
        <v>23</v>
      </c>
      <c r="T4" s="33" t="s">
        <v>24</v>
      </c>
      <c r="U4" s="349"/>
      <c r="V4" s="33" t="s">
        <v>34</v>
      </c>
      <c r="W4" s="33" t="s">
        <v>35</v>
      </c>
      <c r="X4" s="33" t="s">
        <v>36</v>
      </c>
      <c r="Y4" s="349"/>
      <c r="Z4" s="33" t="s">
        <v>37</v>
      </c>
      <c r="AA4" s="33" t="s">
        <v>38</v>
      </c>
      <c r="AB4" s="33" t="s">
        <v>39</v>
      </c>
      <c r="AC4" s="349"/>
      <c r="AD4" s="33" t="s">
        <v>37</v>
      </c>
      <c r="AE4" s="33" t="s">
        <v>38</v>
      </c>
      <c r="AF4" s="33" t="s">
        <v>39</v>
      </c>
      <c r="AG4" s="40" t="s">
        <v>40</v>
      </c>
      <c r="AH4" s="236"/>
      <c r="AI4" s="40" t="s">
        <v>25</v>
      </c>
      <c r="AJ4" s="40" t="s">
        <v>26</v>
      </c>
      <c r="AK4" s="40" t="s">
        <v>27</v>
      </c>
      <c r="AL4" s="236"/>
      <c r="AM4" s="40" t="s">
        <v>41</v>
      </c>
      <c r="AN4" s="40" t="s">
        <v>42</v>
      </c>
      <c r="AO4" s="33" t="s">
        <v>43</v>
      </c>
      <c r="AP4" s="33" t="s">
        <v>44</v>
      </c>
      <c r="AQ4" s="33" t="s">
        <v>32</v>
      </c>
      <c r="AR4" s="33" t="s">
        <v>33</v>
      </c>
      <c r="AS4" s="33" t="s">
        <v>23</v>
      </c>
      <c r="AT4" s="33" t="s">
        <v>24</v>
      </c>
      <c r="AU4" s="349"/>
      <c r="AV4" s="33" t="s">
        <v>25</v>
      </c>
      <c r="AW4" s="33" t="s">
        <v>26</v>
      </c>
      <c r="AX4" s="33" t="s">
        <v>27</v>
      </c>
      <c r="AY4" s="349"/>
      <c r="AZ4" s="33" t="s">
        <v>28</v>
      </c>
      <c r="BA4" s="33" t="s">
        <v>29</v>
      </c>
      <c r="BB4" s="33" t="s">
        <v>30</v>
      </c>
      <c r="BC4" s="33" t="s">
        <v>31</v>
      </c>
      <c r="BD4" s="352"/>
    </row>
    <row r="5" spans="1:56" s="4" customFormat="1" x14ac:dyDescent="0.25">
      <c r="A5" s="349"/>
      <c r="B5" s="349"/>
      <c r="C5" s="350"/>
      <c r="D5" s="238" t="s">
        <v>45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 t="s">
        <v>46</v>
      </c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 t="s">
        <v>46</v>
      </c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352"/>
    </row>
    <row r="6" spans="1:56" s="4" customFormat="1" x14ac:dyDescent="0.25">
      <c r="A6" s="349"/>
      <c r="B6" s="349"/>
      <c r="C6" s="350"/>
      <c r="D6" s="36">
        <v>1</v>
      </c>
      <c r="E6" s="36">
        <v>2</v>
      </c>
      <c r="F6" s="36">
        <v>3</v>
      </c>
      <c r="G6" s="69">
        <v>4</v>
      </c>
      <c r="H6" s="69">
        <v>5</v>
      </c>
      <c r="I6" s="69">
        <v>6</v>
      </c>
      <c r="J6" s="69">
        <v>7</v>
      </c>
      <c r="K6" s="69">
        <v>8</v>
      </c>
      <c r="L6" s="69">
        <v>9</v>
      </c>
      <c r="M6" s="69">
        <v>10</v>
      </c>
      <c r="N6" s="69">
        <v>11</v>
      </c>
      <c r="O6" s="69">
        <v>12</v>
      </c>
      <c r="P6" s="69">
        <v>13</v>
      </c>
      <c r="Q6" s="69">
        <v>14</v>
      </c>
      <c r="R6" s="69">
        <v>15</v>
      </c>
      <c r="S6" s="69">
        <v>16</v>
      </c>
      <c r="T6" s="69">
        <v>17</v>
      </c>
      <c r="U6" s="36"/>
      <c r="V6" s="36"/>
      <c r="W6" s="36">
        <v>1</v>
      </c>
      <c r="X6" s="36">
        <v>2</v>
      </c>
      <c r="Y6" s="69">
        <v>3</v>
      </c>
      <c r="Z6" s="69">
        <v>4</v>
      </c>
      <c r="AA6" s="69">
        <v>5</v>
      </c>
      <c r="AB6" s="69">
        <v>6</v>
      </c>
      <c r="AC6" s="69">
        <v>7</v>
      </c>
      <c r="AD6" s="69">
        <v>8</v>
      </c>
      <c r="AE6" s="69">
        <v>9</v>
      </c>
      <c r="AF6" s="69">
        <v>10</v>
      </c>
      <c r="AG6" s="69">
        <v>11</v>
      </c>
      <c r="AH6" s="69">
        <v>12</v>
      </c>
      <c r="AI6" s="69">
        <v>13</v>
      </c>
      <c r="AJ6" s="69">
        <v>14</v>
      </c>
      <c r="AK6" s="69">
        <v>15</v>
      </c>
      <c r="AL6" s="69">
        <v>16</v>
      </c>
      <c r="AM6" s="69">
        <v>17</v>
      </c>
      <c r="AN6" s="69">
        <v>18</v>
      </c>
      <c r="AO6" s="69">
        <v>19</v>
      </c>
      <c r="AP6" s="69">
        <v>20</v>
      </c>
      <c r="AQ6" s="69">
        <v>21</v>
      </c>
      <c r="AR6" s="69">
        <v>22</v>
      </c>
      <c r="AS6" s="69">
        <v>23</v>
      </c>
      <c r="AT6" s="69">
        <v>24</v>
      </c>
      <c r="AU6" s="69">
        <v>25</v>
      </c>
      <c r="AV6" s="69">
        <v>26</v>
      </c>
      <c r="AW6" s="69">
        <v>27</v>
      </c>
      <c r="AX6" s="69">
        <v>28</v>
      </c>
      <c r="AY6" s="69">
        <v>29</v>
      </c>
      <c r="AZ6" s="69">
        <v>30</v>
      </c>
      <c r="BA6" s="69">
        <v>31</v>
      </c>
      <c r="BB6" s="69">
        <v>32</v>
      </c>
      <c r="BC6" s="69">
        <v>33</v>
      </c>
      <c r="BD6" s="352"/>
    </row>
    <row r="7" spans="1:56" s="4" customFormat="1" x14ac:dyDescent="0.25">
      <c r="A7" s="349"/>
      <c r="B7" s="349"/>
      <c r="C7" s="350"/>
      <c r="D7" s="238" t="s">
        <v>47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49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 t="s">
        <v>47</v>
      </c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4"/>
      <c r="BD7" s="352"/>
    </row>
    <row r="8" spans="1:56" s="4" customFormat="1" x14ac:dyDescent="0.25">
      <c r="A8" s="349"/>
      <c r="B8" s="349"/>
      <c r="C8" s="350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  <c r="AU8" s="36">
        <v>44</v>
      </c>
      <c r="AV8" s="36">
        <v>45</v>
      </c>
      <c r="AW8" s="36">
        <v>46</v>
      </c>
      <c r="AX8" s="36">
        <v>47</v>
      </c>
      <c r="AY8" s="36">
        <v>48</v>
      </c>
      <c r="AZ8" s="36">
        <v>49</v>
      </c>
      <c r="BA8" s="36">
        <v>50</v>
      </c>
      <c r="BB8" s="36">
        <v>51</v>
      </c>
      <c r="BC8" s="36">
        <v>52</v>
      </c>
      <c r="BD8" s="352"/>
    </row>
    <row r="9" spans="1:56" s="26" customFormat="1" ht="15" customHeight="1" x14ac:dyDescent="0.25">
      <c r="A9" s="349" t="s">
        <v>48</v>
      </c>
      <c r="B9" s="52" t="s">
        <v>49</v>
      </c>
      <c r="C9" s="53" t="s">
        <v>81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8" t="s">
        <v>74</v>
      </c>
      <c r="T9" s="27" t="s">
        <v>71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 t="s">
        <v>70</v>
      </c>
      <c r="AQ9" s="27"/>
      <c r="AR9" s="27"/>
      <c r="AS9" s="27" t="s">
        <v>140</v>
      </c>
      <c r="AT9" s="27" t="s">
        <v>108</v>
      </c>
      <c r="AU9" s="27"/>
      <c r="AV9" s="27"/>
      <c r="AW9" s="27"/>
      <c r="AX9" s="27"/>
      <c r="AY9" s="27"/>
      <c r="AZ9" s="27"/>
      <c r="BA9" s="27"/>
      <c r="BB9" s="27"/>
      <c r="BC9" s="27"/>
      <c r="BD9" s="27" t="s">
        <v>123</v>
      </c>
    </row>
    <row r="10" spans="1:56" s="26" customFormat="1" ht="24" x14ac:dyDescent="0.25">
      <c r="A10" s="349"/>
      <c r="B10" s="54" t="s">
        <v>82</v>
      </c>
      <c r="C10" s="55" t="s">
        <v>83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38" t="s">
        <v>74</v>
      </c>
      <c r="T10" s="3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 t="s">
        <v>70</v>
      </c>
      <c r="AQ10" s="22"/>
      <c r="AR10" s="22"/>
      <c r="AS10" s="22" t="s">
        <v>141</v>
      </c>
      <c r="AT10" s="22" t="s">
        <v>71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38" t="s">
        <v>142</v>
      </c>
    </row>
    <row r="11" spans="1:56" ht="15" customHeight="1" x14ac:dyDescent="0.25">
      <c r="A11" s="349"/>
      <c r="B11" s="56" t="s">
        <v>87</v>
      </c>
      <c r="C11" s="57" t="s">
        <v>143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8"/>
      <c r="U11" s="59"/>
      <c r="V11" s="59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5"/>
      <c r="AT11" s="58" t="s">
        <v>69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38" t="str">
        <f>AT11</f>
        <v>Э</v>
      </c>
    </row>
    <row r="12" spans="1:56" s="1" customFormat="1" ht="15" customHeight="1" x14ac:dyDescent="0.25">
      <c r="A12" s="349"/>
      <c r="B12" s="56" t="s">
        <v>88</v>
      </c>
      <c r="C12" s="57" t="s">
        <v>110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8"/>
      <c r="U12" s="59"/>
      <c r="V12" s="59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50" t="s">
        <v>129</v>
      </c>
      <c r="AT12" s="58"/>
      <c r="AU12" s="59"/>
      <c r="AV12" s="59"/>
      <c r="AW12" s="59"/>
      <c r="AX12" s="59"/>
      <c r="AY12" s="59"/>
      <c r="AZ12" s="59"/>
      <c r="BA12" s="59"/>
      <c r="BB12" s="59"/>
      <c r="BC12" s="59"/>
      <c r="BD12" s="38" t="str">
        <f>AS12</f>
        <v>ДЗ**</v>
      </c>
    </row>
    <row r="13" spans="1:56" x14ac:dyDescent="0.25">
      <c r="A13" s="349"/>
      <c r="B13" s="56" t="s">
        <v>89</v>
      </c>
      <c r="C13" s="57" t="s">
        <v>128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58"/>
      <c r="U13" s="59"/>
      <c r="V13" s="59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50" t="s">
        <v>129</v>
      </c>
      <c r="AT13" s="58"/>
      <c r="AU13" s="59"/>
      <c r="AV13" s="59"/>
      <c r="AW13" s="59"/>
      <c r="AX13" s="59"/>
      <c r="AY13" s="59"/>
      <c r="AZ13" s="59"/>
      <c r="BA13" s="59"/>
      <c r="BB13" s="59"/>
      <c r="BC13" s="59"/>
      <c r="BD13" s="38" t="str">
        <f>AS13</f>
        <v>ДЗ**</v>
      </c>
    </row>
    <row r="14" spans="1:56" x14ac:dyDescent="0.25">
      <c r="A14" s="349"/>
      <c r="B14" s="56" t="s">
        <v>90</v>
      </c>
      <c r="C14" s="57" t="s">
        <v>55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8"/>
      <c r="U14" s="59"/>
      <c r="V14" s="59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5" t="s">
        <v>68</v>
      </c>
      <c r="AT14" s="58"/>
      <c r="AU14" s="59"/>
      <c r="AV14" s="59"/>
      <c r="AW14" s="59"/>
      <c r="AX14" s="59"/>
      <c r="AY14" s="59"/>
      <c r="AZ14" s="59"/>
      <c r="BA14" s="59"/>
      <c r="BB14" s="59"/>
      <c r="BC14" s="59"/>
      <c r="BD14" s="38" t="str">
        <f>AS14</f>
        <v>ДЗ</v>
      </c>
    </row>
    <row r="15" spans="1:56" x14ac:dyDescent="0.25">
      <c r="A15" s="349"/>
      <c r="B15" s="56" t="s">
        <v>91</v>
      </c>
      <c r="C15" s="57" t="s">
        <v>58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8"/>
      <c r="U15" s="59"/>
      <c r="V15" s="59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5"/>
      <c r="AT15" s="58"/>
      <c r="AU15" s="59"/>
      <c r="AV15" s="59"/>
      <c r="AW15" s="59"/>
      <c r="AX15" s="59"/>
      <c r="AY15" s="59"/>
      <c r="AZ15" s="59"/>
      <c r="BA15" s="59"/>
      <c r="BB15" s="59"/>
      <c r="BC15" s="59"/>
      <c r="BD15" s="38"/>
    </row>
    <row r="16" spans="1:56" x14ac:dyDescent="0.25">
      <c r="A16" s="349"/>
      <c r="B16" s="56" t="s">
        <v>92</v>
      </c>
      <c r="C16" s="60" t="s">
        <v>57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 t="s">
        <v>73</v>
      </c>
      <c r="T16" s="58"/>
      <c r="U16" s="59"/>
      <c r="V16" s="59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5" t="s">
        <v>68</v>
      </c>
      <c r="AT16" s="58"/>
      <c r="AU16" s="59"/>
      <c r="AV16" s="59"/>
      <c r="AW16" s="59"/>
      <c r="AX16" s="59"/>
      <c r="AY16" s="59"/>
      <c r="AZ16" s="59"/>
      <c r="BA16" s="59"/>
      <c r="BB16" s="59"/>
      <c r="BC16" s="59"/>
      <c r="BD16" s="38" t="s">
        <v>80</v>
      </c>
    </row>
    <row r="17" spans="1:56" x14ac:dyDescent="0.25">
      <c r="A17" s="349"/>
      <c r="B17" s="56" t="s">
        <v>93</v>
      </c>
      <c r="C17" s="60" t="s">
        <v>133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8"/>
      <c r="U17" s="59"/>
      <c r="V17" s="59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5" t="s">
        <v>68</v>
      </c>
      <c r="AT17" s="58"/>
      <c r="AU17" s="59"/>
      <c r="AV17" s="59"/>
      <c r="AW17" s="59"/>
      <c r="AX17" s="59"/>
      <c r="AY17" s="59"/>
      <c r="AZ17" s="59"/>
      <c r="BA17" s="59"/>
      <c r="BB17" s="59"/>
      <c r="BC17" s="59"/>
      <c r="BD17" s="38" t="s">
        <v>68</v>
      </c>
    </row>
    <row r="18" spans="1:56" x14ac:dyDescent="0.25">
      <c r="A18" s="349"/>
      <c r="B18" s="56" t="s">
        <v>94</v>
      </c>
      <c r="C18" s="57" t="s">
        <v>84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58"/>
      <c r="U18" s="59"/>
      <c r="V18" s="5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5" t="s">
        <v>68</v>
      </c>
      <c r="AT18" s="58"/>
      <c r="AU18" s="59"/>
      <c r="AV18" s="59"/>
      <c r="AW18" s="59"/>
      <c r="AX18" s="59"/>
      <c r="AY18" s="59"/>
      <c r="AZ18" s="59"/>
      <c r="BA18" s="59"/>
      <c r="BB18" s="59"/>
      <c r="BC18" s="59"/>
      <c r="BD18" s="38" t="s">
        <v>68</v>
      </c>
    </row>
    <row r="19" spans="1:56" ht="15" customHeight="1" x14ac:dyDescent="0.25">
      <c r="A19" s="349"/>
      <c r="B19" s="56" t="s">
        <v>95</v>
      </c>
      <c r="C19" s="57" t="s">
        <v>56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58"/>
      <c r="U19" s="59"/>
      <c r="V19" s="59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5" t="s">
        <v>68</v>
      </c>
      <c r="AT19" s="58"/>
      <c r="AU19" s="59"/>
      <c r="AV19" s="59"/>
      <c r="AW19" s="59"/>
      <c r="AX19" s="59"/>
      <c r="AY19" s="59"/>
      <c r="AZ19" s="59"/>
      <c r="BA19" s="59"/>
      <c r="BB19" s="59"/>
      <c r="BC19" s="59"/>
      <c r="BD19" s="38" t="str">
        <f>AS19</f>
        <v>ДЗ</v>
      </c>
    </row>
    <row r="20" spans="1:56" s="1" customFormat="1" ht="15" customHeight="1" x14ac:dyDescent="0.25">
      <c r="A20" s="349"/>
      <c r="B20" s="56" t="s">
        <v>109</v>
      </c>
      <c r="C20" s="57" t="s">
        <v>85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58"/>
      <c r="U20" s="59"/>
      <c r="V20" s="59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 t="s">
        <v>68</v>
      </c>
      <c r="AQ20" s="12"/>
      <c r="AR20" s="12"/>
      <c r="AS20" s="15"/>
      <c r="AT20" s="58"/>
      <c r="AU20" s="59"/>
      <c r="AV20" s="59"/>
      <c r="AW20" s="59"/>
      <c r="AX20" s="59"/>
      <c r="AY20" s="59"/>
      <c r="AZ20" s="59"/>
      <c r="BA20" s="59"/>
      <c r="BB20" s="59"/>
      <c r="BC20" s="59"/>
      <c r="BD20" s="38" t="s">
        <v>68</v>
      </c>
    </row>
    <row r="21" spans="1:56" s="26" customFormat="1" x14ac:dyDescent="0.25">
      <c r="A21" s="349"/>
      <c r="B21" s="56" t="s">
        <v>144</v>
      </c>
      <c r="C21" s="57" t="s">
        <v>122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s">
        <v>68</v>
      </c>
      <c r="T21" s="58"/>
      <c r="U21" s="59"/>
      <c r="V21" s="59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58"/>
      <c r="AU21" s="59"/>
      <c r="AV21" s="59"/>
      <c r="AW21" s="59"/>
      <c r="AX21" s="59"/>
      <c r="AY21" s="59"/>
      <c r="AZ21" s="59"/>
      <c r="BA21" s="59"/>
      <c r="BB21" s="59"/>
      <c r="BC21" s="59"/>
      <c r="BD21" s="38" t="s">
        <v>68</v>
      </c>
    </row>
    <row r="22" spans="1:56" ht="24" x14ac:dyDescent="0.25">
      <c r="A22" s="349"/>
      <c r="B22" s="54" t="s">
        <v>107</v>
      </c>
      <c r="C22" s="55" t="s">
        <v>96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 t="s">
        <v>71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 t="s">
        <v>75</v>
      </c>
      <c r="AT22" s="22" t="s">
        <v>71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38" t="s">
        <v>145</v>
      </c>
    </row>
    <row r="23" spans="1:56" x14ac:dyDescent="0.25">
      <c r="A23" s="349"/>
      <c r="B23" s="56" t="s">
        <v>97</v>
      </c>
      <c r="C23" s="57" t="s">
        <v>136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58"/>
      <c r="U23" s="59"/>
      <c r="V23" s="5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5"/>
      <c r="AT23" s="58" t="s">
        <v>69</v>
      </c>
      <c r="AU23" s="59"/>
      <c r="AV23" s="59"/>
      <c r="AW23" s="59"/>
      <c r="AX23" s="59"/>
      <c r="AY23" s="59"/>
      <c r="AZ23" s="59"/>
      <c r="BA23" s="59"/>
      <c r="BB23" s="59"/>
      <c r="BC23" s="59"/>
      <c r="BD23" s="38" t="str">
        <f>AT23</f>
        <v>Э</v>
      </c>
    </row>
    <row r="24" spans="1:56" s="1" customFormat="1" x14ac:dyDescent="0.25">
      <c r="A24" s="349"/>
      <c r="B24" s="56" t="s">
        <v>98</v>
      </c>
      <c r="C24" s="57" t="s">
        <v>104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58"/>
      <c r="U24" s="59"/>
      <c r="V24" s="59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5" t="s">
        <v>68</v>
      </c>
      <c r="AT24" s="58"/>
      <c r="AU24" s="59"/>
      <c r="AV24" s="59"/>
      <c r="AW24" s="59"/>
      <c r="AX24" s="59"/>
      <c r="AY24" s="59"/>
      <c r="AZ24" s="59"/>
      <c r="BA24" s="59"/>
      <c r="BB24" s="59"/>
      <c r="BC24" s="59"/>
      <c r="BD24" s="38" t="str">
        <f>AS24</f>
        <v>ДЗ</v>
      </c>
    </row>
    <row r="25" spans="1:56" s="1" customFormat="1" x14ac:dyDescent="0.25">
      <c r="A25" s="349"/>
      <c r="B25" s="56" t="s">
        <v>111</v>
      </c>
      <c r="C25" s="57" t="s">
        <v>105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58"/>
      <c r="U25" s="59"/>
      <c r="V25" s="59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5" t="s">
        <v>68</v>
      </c>
      <c r="AT25" s="58"/>
      <c r="AU25" s="59"/>
      <c r="AV25" s="59"/>
      <c r="AW25" s="59"/>
      <c r="AX25" s="59"/>
      <c r="AY25" s="59"/>
      <c r="AZ25" s="59"/>
      <c r="BA25" s="59"/>
      <c r="BB25" s="59"/>
      <c r="BC25" s="59"/>
      <c r="BD25" s="38" t="s">
        <v>68</v>
      </c>
    </row>
    <row r="26" spans="1:56" s="26" customFormat="1" x14ac:dyDescent="0.25">
      <c r="A26" s="349"/>
      <c r="B26" s="56" t="s">
        <v>137</v>
      </c>
      <c r="C26" s="57" t="s">
        <v>99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8" t="s">
        <v>69</v>
      </c>
      <c r="U26" s="59"/>
      <c r="V26" s="5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5"/>
      <c r="AT26" s="58"/>
      <c r="AU26" s="59"/>
      <c r="AV26" s="59"/>
      <c r="AW26" s="59"/>
      <c r="AX26" s="59"/>
      <c r="AY26" s="59"/>
      <c r="AZ26" s="59"/>
      <c r="BA26" s="59"/>
      <c r="BB26" s="59"/>
      <c r="BC26" s="59"/>
      <c r="BD26" s="38" t="s">
        <v>69</v>
      </c>
    </row>
    <row r="27" spans="1:56" s="1" customFormat="1" x14ac:dyDescent="0.25">
      <c r="A27" s="349"/>
      <c r="B27" s="54" t="s">
        <v>100</v>
      </c>
      <c r="C27" s="55" t="s">
        <v>101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 t="s">
        <v>70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38" t="s">
        <v>146</v>
      </c>
    </row>
    <row r="28" spans="1:56" s="1" customFormat="1" x14ac:dyDescent="0.25">
      <c r="A28" s="349"/>
      <c r="B28" s="56" t="s">
        <v>127</v>
      </c>
      <c r="C28" s="57" t="s">
        <v>86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8"/>
      <c r="U28" s="59"/>
      <c r="V28" s="5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5" t="s">
        <v>68</v>
      </c>
      <c r="AT28" s="58"/>
      <c r="AU28" s="59"/>
      <c r="AV28" s="59"/>
      <c r="AW28" s="59"/>
      <c r="AX28" s="59"/>
      <c r="AY28" s="59"/>
      <c r="AZ28" s="59"/>
      <c r="BA28" s="59"/>
      <c r="BB28" s="59"/>
      <c r="BC28" s="59"/>
      <c r="BD28" s="38" t="s">
        <v>68</v>
      </c>
    </row>
    <row r="29" spans="1:56" s="26" customFormat="1" ht="24" x14ac:dyDescent="0.25">
      <c r="A29" s="349"/>
      <c r="B29" s="52" t="s">
        <v>59</v>
      </c>
      <c r="C29" s="53" t="s">
        <v>102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 t="s">
        <v>71</v>
      </c>
      <c r="AU29" s="27"/>
      <c r="AV29" s="27"/>
      <c r="AW29" s="27"/>
      <c r="AX29" s="27"/>
      <c r="AY29" s="27"/>
      <c r="AZ29" s="27"/>
      <c r="BA29" s="27"/>
      <c r="BB29" s="27"/>
      <c r="BC29" s="27"/>
      <c r="BD29" s="27" t="s">
        <v>71</v>
      </c>
    </row>
    <row r="30" spans="1:56" s="1" customFormat="1" ht="48" x14ac:dyDescent="0.25">
      <c r="A30" s="349"/>
      <c r="B30" s="61" t="s">
        <v>60</v>
      </c>
      <c r="C30" s="62" t="s">
        <v>139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58"/>
      <c r="U30" s="59"/>
      <c r="V30" s="5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5"/>
      <c r="AT30" s="58" t="s">
        <v>69</v>
      </c>
      <c r="AU30" s="59"/>
      <c r="AV30" s="59"/>
      <c r="AW30" s="59"/>
      <c r="AX30" s="59"/>
      <c r="AY30" s="59"/>
      <c r="AZ30" s="59"/>
      <c r="BA30" s="59"/>
      <c r="BB30" s="59"/>
      <c r="BC30" s="59"/>
      <c r="BD30" s="38" t="s">
        <v>69</v>
      </c>
    </row>
    <row r="31" spans="1:56" s="26" customFormat="1" x14ac:dyDescent="0.25">
      <c r="A31" s="349"/>
      <c r="B31" s="52" t="s">
        <v>61</v>
      </c>
      <c r="C31" s="53" t="s">
        <v>62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38"/>
    </row>
    <row r="32" spans="1:56" s="26" customFormat="1" x14ac:dyDescent="0.25">
      <c r="A32" s="349"/>
      <c r="B32" s="54" t="s">
        <v>63</v>
      </c>
      <c r="C32" s="55" t="s">
        <v>64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38"/>
    </row>
    <row r="33" spans="1:56" s="1" customFormat="1" x14ac:dyDescent="0.25">
      <c r="A33" s="349"/>
      <c r="B33" s="56" t="s">
        <v>65</v>
      </c>
      <c r="C33" s="57" t="s">
        <v>103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58"/>
      <c r="U33" s="59"/>
      <c r="V33" s="59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5"/>
      <c r="AT33" s="58"/>
      <c r="AU33" s="59"/>
      <c r="AV33" s="59"/>
      <c r="AW33" s="59"/>
      <c r="AX33" s="59"/>
      <c r="AY33" s="59"/>
      <c r="AZ33" s="59"/>
      <c r="BA33" s="59"/>
      <c r="BB33" s="59"/>
      <c r="BC33" s="59"/>
      <c r="BD33" s="38"/>
    </row>
    <row r="34" spans="1:56" s="1" customFormat="1" x14ac:dyDescent="0.25">
      <c r="A34" s="349"/>
      <c r="B34" s="351" t="s">
        <v>72</v>
      </c>
      <c r="C34" s="35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 t="s">
        <v>74</v>
      </c>
      <c r="T34" s="63" t="s">
        <v>71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 t="s">
        <v>70</v>
      </c>
      <c r="AQ34" s="38"/>
      <c r="AR34" s="38"/>
      <c r="AS34" s="22" t="s">
        <v>140</v>
      </c>
      <c r="AT34" s="22" t="s">
        <v>108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 t="s">
        <v>123</v>
      </c>
    </row>
    <row r="35" spans="1:56" s="1" customFormat="1" x14ac:dyDescent="0.25">
      <c r="A35" s="64"/>
      <c r="B35" s="65"/>
      <c r="C35" s="6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</row>
    <row r="36" spans="1:56" s="1" customFormat="1" x14ac:dyDescent="0.25">
      <c r="A36" s="66"/>
      <c r="B36" s="356" t="s">
        <v>130</v>
      </c>
      <c r="C36" s="356"/>
      <c r="D36" s="37"/>
      <c r="E36" s="37"/>
      <c r="F36" s="37"/>
      <c r="G36" s="37"/>
      <c r="H36" s="37"/>
      <c r="I36" s="37"/>
      <c r="J36" s="37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</row>
    <row r="37" spans="1:56" s="26" customFormat="1" ht="15.75" x14ac:dyDescent="0.25">
      <c r="A37" s="66"/>
      <c r="B37" s="357" t="s">
        <v>131</v>
      </c>
      <c r="C37" s="357"/>
      <c r="D37" s="357"/>
      <c r="E37" s="357"/>
      <c r="F37" s="357"/>
      <c r="G37" s="357"/>
      <c r="H37" s="357"/>
      <c r="I37" s="357"/>
      <c r="J37" s="357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x14ac:dyDescent="0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</row>
    <row r="39" spans="1:56" x14ac:dyDescent="0.25">
      <c r="A39" s="66"/>
      <c r="B39" s="59"/>
      <c r="C39" s="66" t="s">
        <v>78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</row>
    <row r="40" spans="1:56" x14ac:dyDescent="0.25">
      <c r="A40" s="66"/>
      <c r="B40" s="68"/>
      <c r="C40" s="66" t="s">
        <v>79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</row>
    <row r="41" spans="1:5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</sheetData>
  <mergeCells count="36">
    <mergeCell ref="B36:C36"/>
    <mergeCell ref="B37:J37"/>
    <mergeCell ref="AY3:AY4"/>
    <mergeCell ref="AZ3:BC3"/>
    <mergeCell ref="AC3:AC4"/>
    <mergeCell ref="AD3:AG3"/>
    <mergeCell ref="AH3:AH4"/>
    <mergeCell ref="U3:U4"/>
    <mergeCell ref="H3:H4"/>
    <mergeCell ref="I3:K3"/>
    <mergeCell ref="L3:L4"/>
    <mergeCell ref="M3:P3"/>
    <mergeCell ref="Q3:T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9:A34"/>
    <mergeCell ref="A1:F1"/>
    <mergeCell ref="A3:A8"/>
    <mergeCell ref="B3:B8"/>
    <mergeCell ref="C3:C8"/>
    <mergeCell ref="D3:G3"/>
    <mergeCell ref="B34:C34"/>
  </mergeCells>
  <pageMargins left="0.23622047244094491" right="0.23622047244094491" top="0.35433070866141736" bottom="0.74803149606299213" header="0.31496062992125984" footer="0.31496062992125984"/>
  <pageSetup paperSize="9" scale="75" orientation="landscape" r:id="rId1"/>
  <rowBreaks count="1" manualBreakCount="1">
    <brk id="40" max="55" man="1"/>
  </rowBreaks>
  <colBreaks count="1" manualBreakCount="1">
    <brk id="2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"/>
  <sheetViews>
    <sheetView tabSelected="1" zoomScale="90" zoomScaleNormal="90" workbookViewId="0">
      <selection activeCell="AQ41" sqref="AQ41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7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55" width="4.7109375" customWidth="1"/>
    <col min="56" max="56" width="12.28515625" customWidth="1"/>
  </cols>
  <sheetData>
    <row r="1" spans="1:56" x14ac:dyDescent="0.25">
      <c r="B1" s="240" t="s">
        <v>66</v>
      </c>
      <c r="C1" s="240"/>
      <c r="D1" s="240"/>
      <c r="E1" s="240"/>
      <c r="F1" s="240"/>
      <c r="G1" s="240"/>
    </row>
    <row r="2" spans="1:56" s="4" customFormat="1" ht="15" customHeight="1" x14ac:dyDescent="0.25">
      <c r="A2" s="215" t="s">
        <v>1</v>
      </c>
      <c r="B2" s="292" t="s">
        <v>2</v>
      </c>
      <c r="C2" s="359" t="s">
        <v>3</v>
      </c>
      <c r="D2" s="233" t="s">
        <v>5</v>
      </c>
      <c r="E2" s="233"/>
      <c r="F2" s="233"/>
      <c r="G2" s="233"/>
      <c r="H2" s="215" t="s">
        <v>124</v>
      </c>
      <c r="I2" s="233" t="s">
        <v>6</v>
      </c>
      <c r="J2" s="233"/>
      <c r="K2" s="233"/>
      <c r="L2" s="215" t="s">
        <v>7</v>
      </c>
      <c r="M2" s="233" t="s">
        <v>8</v>
      </c>
      <c r="N2" s="233"/>
      <c r="O2" s="233"/>
      <c r="P2" s="233"/>
      <c r="Q2" s="233" t="s">
        <v>9</v>
      </c>
      <c r="R2" s="233"/>
      <c r="S2" s="233"/>
      <c r="T2" s="233"/>
      <c r="U2" s="215" t="s">
        <v>132</v>
      </c>
      <c r="V2" s="233" t="s">
        <v>10</v>
      </c>
      <c r="W2" s="233"/>
      <c r="X2" s="233"/>
      <c r="Y2" s="215" t="s">
        <v>125</v>
      </c>
      <c r="Z2" s="233" t="s">
        <v>11</v>
      </c>
      <c r="AA2" s="233"/>
      <c r="AB2" s="233"/>
      <c r="AC2" s="215" t="s">
        <v>126</v>
      </c>
      <c r="AD2" s="233" t="s">
        <v>12</v>
      </c>
      <c r="AE2" s="233"/>
      <c r="AF2" s="233"/>
      <c r="AG2" s="233"/>
      <c r="AH2" s="244" t="s">
        <v>13</v>
      </c>
      <c r="AI2" s="249" t="s">
        <v>14</v>
      </c>
      <c r="AJ2" s="249"/>
      <c r="AK2" s="249"/>
      <c r="AL2" s="244" t="s">
        <v>15</v>
      </c>
      <c r="AM2" s="250" t="s">
        <v>16</v>
      </c>
      <c r="AN2" s="247"/>
      <c r="AO2" s="247"/>
      <c r="AP2" s="248"/>
      <c r="AQ2" s="250" t="s">
        <v>17</v>
      </c>
      <c r="AR2" s="247"/>
      <c r="AS2" s="247"/>
      <c r="AT2" s="248"/>
      <c r="AU2" s="215" t="s">
        <v>18</v>
      </c>
      <c r="AV2" s="233" t="s">
        <v>19</v>
      </c>
      <c r="AW2" s="233"/>
      <c r="AX2" s="233"/>
      <c r="AY2" s="235" t="s">
        <v>20</v>
      </c>
      <c r="AZ2" s="233" t="s">
        <v>21</v>
      </c>
      <c r="BA2" s="233"/>
      <c r="BB2" s="233"/>
      <c r="BC2" s="233"/>
      <c r="BD2" s="232" t="s">
        <v>67</v>
      </c>
    </row>
    <row r="3" spans="1:56" s="4" customFormat="1" ht="56.25" customHeight="1" x14ac:dyDescent="0.25">
      <c r="A3" s="215"/>
      <c r="B3" s="293"/>
      <c r="C3" s="360"/>
      <c r="D3" s="5" t="s">
        <v>32</v>
      </c>
      <c r="E3" s="5" t="s">
        <v>33</v>
      </c>
      <c r="F3" s="5" t="s">
        <v>23</v>
      </c>
      <c r="G3" s="5" t="s">
        <v>24</v>
      </c>
      <c r="H3" s="215"/>
      <c r="I3" s="5" t="s">
        <v>25</v>
      </c>
      <c r="J3" s="5" t="s">
        <v>26</v>
      </c>
      <c r="K3" s="5" t="s">
        <v>27</v>
      </c>
      <c r="L3" s="215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15"/>
      <c r="V3" s="5" t="s">
        <v>34</v>
      </c>
      <c r="W3" s="5" t="s">
        <v>35</v>
      </c>
      <c r="X3" s="5" t="s">
        <v>36</v>
      </c>
      <c r="Y3" s="215"/>
      <c r="Z3" s="5" t="s">
        <v>37</v>
      </c>
      <c r="AA3" s="5" t="s">
        <v>38</v>
      </c>
      <c r="AB3" s="5" t="s">
        <v>39</v>
      </c>
      <c r="AC3" s="215"/>
      <c r="AD3" s="5" t="s">
        <v>37</v>
      </c>
      <c r="AE3" s="5" t="s">
        <v>38</v>
      </c>
      <c r="AF3" s="5" t="s">
        <v>39</v>
      </c>
      <c r="AG3" s="80" t="s">
        <v>40</v>
      </c>
      <c r="AH3" s="244"/>
      <c r="AI3" s="80" t="s">
        <v>25</v>
      </c>
      <c r="AJ3" s="80" t="s">
        <v>26</v>
      </c>
      <c r="AK3" s="80" t="s">
        <v>27</v>
      </c>
      <c r="AL3" s="244"/>
      <c r="AM3" s="80" t="s">
        <v>41</v>
      </c>
      <c r="AN3" s="80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15"/>
      <c r="AV3" s="5" t="s">
        <v>25</v>
      </c>
      <c r="AW3" s="5" t="s">
        <v>26</v>
      </c>
      <c r="AX3" s="5" t="s">
        <v>27</v>
      </c>
      <c r="AY3" s="215"/>
      <c r="AZ3" s="5" t="s">
        <v>28</v>
      </c>
      <c r="BA3" s="5" t="s">
        <v>29</v>
      </c>
      <c r="BB3" s="5" t="s">
        <v>30</v>
      </c>
      <c r="BC3" s="5" t="s">
        <v>31</v>
      </c>
      <c r="BD3" s="232"/>
    </row>
    <row r="4" spans="1:56" s="4" customFormat="1" x14ac:dyDescent="0.25">
      <c r="A4" s="215"/>
      <c r="B4" s="293"/>
      <c r="C4" s="360"/>
      <c r="D4" s="233" t="s">
        <v>45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 t="s">
        <v>46</v>
      </c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 t="s">
        <v>46</v>
      </c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2"/>
    </row>
    <row r="5" spans="1:56" s="4" customFormat="1" x14ac:dyDescent="0.25">
      <c r="A5" s="215"/>
      <c r="B5" s="293"/>
      <c r="C5" s="360"/>
      <c r="D5" s="124">
        <v>1</v>
      </c>
      <c r="E5" s="124">
        <v>2</v>
      </c>
      <c r="F5" s="124">
        <v>3</v>
      </c>
      <c r="G5" s="124">
        <v>4</v>
      </c>
      <c r="H5" s="124">
        <v>5</v>
      </c>
      <c r="I5" s="124">
        <v>6</v>
      </c>
      <c r="J5" s="124">
        <v>7</v>
      </c>
      <c r="K5" s="124">
        <v>8</v>
      </c>
      <c r="L5" s="124">
        <v>9</v>
      </c>
      <c r="M5" s="124">
        <v>10</v>
      </c>
      <c r="N5" s="124">
        <v>11</v>
      </c>
      <c r="O5" s="124">
        <v>12</v>
      </c>
      <c r="P5" s="124">
        <v>13</v>
      </c>
      <c r="Q5" s="124">
        <v>14</v>
      </c>
      <c r="R5" s="124">
        <v>15</v>
      </c>
      <c r="S5" s="124">
        <v>16</v>
      </c>
      <c r="T5" s="124">
        <v>17</v>
      </c>
      <c r="U5" s="124"/>
      <c r="V5" s="124"/>
      <c r="W5" s="124">
        <v>1</v>
      </c>
      <c r="X5" s="124">
        <v>2</v>
      </c>
      <c r="Y5" s="124">
        <v>3</v>
      </c>
      <c r="Z5" s="124">
        <v>4</v>
      </c>
      <c r="AA5" s="124">
        <v>5</v>
      </c>
      <c r="AB5" s="124">
        <v>6</v>
      </c>
      <c r="AC5" s="124">
        <v>7</v>
      </c>
      <c r="AD5" s="124">
        <v>8</v>
      </c>
      <c r="AE5" s="124">
        <v>9</v>
      </c>
      <c r="AF5" s="124">
        <v>10</v>
      </c>
      <c r="AG5" s="124">
        <v>11</v>
      </c>
      <c r="AH5" s="124">
        <v>12</v>
      </c>
      <c r="AI5" s="124">
        <v>13</v>
      </c>
      <c r="AJ5" s="124">
        <v>14</v>
      </c>
      <c r="AK5" s="124">
        <v>15</v>
      </c>
      <c r="AL5" s="124">
        <v>16</v>
      </c>
      <c r="AM5" s="124">
        <v>17</v>
      </c>
      <c r="AN5" s="124">
        <v>18</v>
      </c>
      <c r="AO5" s="124">
        <v>19</v>
      </c>
      <c r="AP5" s="124">
        <v>20</v>
      </c>
      <c r="AQ5" s="124">
        <v>21</v>
      </c>
      <c r="AR5" s="124">
        <v>22</v>
      </c>
      <c r="AS5" s="124">
        <v>23</v>
      </c>
      <c r="AT5" s="124">
        <v>24</v>
      </c>
      <c r="AU5" s="124">
        <v>25</v>
      </c>
      <c r="AV5" s="124">
        <v>26</v>
      </c>
      <c r="AW5" s="124">
        <v>27</v>
      </c>
      <c r="AX5" s="124">
        <v>28</v>
      </c>
      <c r="AY5" s="124">
        <v>29</v>
      </c>
      <c r="AZ5" s="124">
        <v>30</v>
      </c>
      <c r="BA5" s="124">
        <v>31</v>
      </c>
      <c r="BB5" s="124">
        <v>32</v>
      </c>
      <c r="BC5" s="124">
        <v>33</v>
      </c>
      <c r="BD5" s="232"/>
    </row>
    <row r="6" spans="1:56" s="4" customFormat="1" x14ac:dyDescent="0.25">
      <c r="A6" s="215"/>
      <c r="B6" s="293"/>
      <c r="C6" s="360"/>
      <c r="D6" s="233" t="s">
        <v>47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30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 t="s">
        <v>47</v>
      </c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8"/>
      <c r="BD6" s="232"/>
    </row>
    <row r="7" spans="1:56" s="4" customFormat="1" x14ac:dyDescent="0.25">
      <c r="A7" s="215"/>
      <c r="B7" s="342"/>
      <c r="C7" s="361"/>
      <c r="D7" s="124">
        <v>1</v>
      </c>
      <c r="E7" s="124">
        <v>2</v>
      </c>
      <c r="F7" s="124">
        <v>3</v>
      </c>
      <c r="G7" s="124">
        <v>4</v>
      </c>
      <c r="H7" s="124">
        <v>5</v>
      </c>
      <c r="I7" s="124">
        <v>6</v>
      </c>
      <c r="J7" s="124">
        <v>7</v>
      </c>
      <c r="K7" s="124">
        <v>8</v>
      </c>
      <c r="L7" s="124">
        <v>9</v>
      </c>
      <c r="M7" s="124">
        <v>10</v>
      </c>
      <c r="N7" s="124">
        <v>11</v>
      </c>
      <c r="O7" s="124">
        <v>12</v>
      </c>
      <c r="P7" s="124">
        <v>13</v>
      </c>
      <c r="Q7" s="124">
        <v>14</v>
      </c>
      <c r="R7" s="124">
        <v>15</v>
      </c>
      <c r="S7" s="124">
        <v>16</v>
      </c>
      <c r="T7" s="124">
        <v>17</v>
      </c>
      <c r="U7" s="124">
        <v>18</v>
      </c>
      <c r="V7" s="124">
        <v>19</v>
      </c>
      <c r="W7" s="124">
        <v>20</v>
      </c>
      <c r="X7" s="124">
        <v>21</v>
      </c>
      <c r="Y7" s="124">
        <v>22</v>
      </c>
      <c r="Z7" s="124">
        <v>23</v>
      </c>
      <c r="AA7" s="124">
        <v>24</v>
      </c>
      <c r="AB7" s="124">
        <v>25</v>
      </c>
      <c r="AC7" s="124">
        <v>26</v>
      </c>
      <c r="AD7" s="124">
        <v>27</v>
      </c>
      <c r="AE7" s="124">
        <v>28</v>
      </c>
      <c r="AF7" s="124">
        <v>29</v>
      </c>
      <c r="AG7" s="124">
        <v>30</v>
      </c>
      <c r="AH7" s="124">
        <v>31</v>
      </c>
      <c r="AI7" s="124">
        <v>32</v>
      </c>
      <c r="AJ7" s="124">
        <v>33</v>
      </c>
      <c r="AK7" s="124">
        <v>34</v>
      </c>
      <c r="AL7" s="124">
        <v>35</v>
      </c>
      <c r="AM7" s="124">
        <v>36</v>
      </c>
      <c r="AN7" s="124">
        <v>37</v>
      </c>
      <c r="AO7" s="124">
        <v>38</v>
      </c>
      <c r="AP7" s="124">
        <v>39</v>
      </c>
      <c r="AQ7" s="124">
        <v>40</v>
      </c>
      <c r="AR7" s="124">
        <v>41</v>
      </c>
      <c r="AS7" s="124">
        <v>42</v>
      </c>
      <c r="AT7" s="124">
        <v>43</v>
      </c>
      <c r="AU7" s="124">
        <v>44</v>
      </c>
      <c r="AV7" s="124">
        <v>45</v>
      </c>
      <c r="AW7" s="124">
        <v>46</v>
      </c>
      <c r="AX7" s="124">
        <v>47</v>
      </c>
      <c r="AY7" s="124">
        <v>48</v>
      </c>
      <c r="AZ7" s="124">
        <v>49</v>
      </c>
      <c r="BA7" s="124">
        <v>50</v>
      </c>
      <c r="BB7" s="124">
        <v>51</v>
      </c>
      <c r="BC7" s="124">
        <v>52</v>
      </c>
      <c r="BD7" s="232"/>
    </row>
    <row r="8" spans="1:56" s="26" customFormat="1" x14ac:dyDescent="0.25">
      <c r="A8" s="215" t="s">
        <v>149</v>
      </c>
      <c r="B8" s="129" t="s">
        <v>49</v>
      </c>
      <c r="C8" s="131" t="s">
        <v>81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 t="s">
        <v>70</v>
      </c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 t="s">
        <v>70</v>
      </c>
    </row>
    <row r="9" spans="1:56" s="26" customFormat="1" x14ac:dyDescent="0.25">
      <c r="A9" s="215"/>
      <c r="B9" s="6" t="s">
        <v>82</v>
      </c>
      <c r="C9" s="137" t="s">
        <v>83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 t="s">
        <v>70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 t="s">
        <v>70</v>
      </c>
    </row>
    <row r="10" spans="1:56" s="1" customFormat="1" x14ac:dyDescent="0.25">
      <c r="A10" s="215"/>
      <c r="B10" s="134" t="s">
        <v>115</v>
      </c>
      <c r="C10" s="138" t="s">
        <v>185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 t="s">
        <v>68</v>
      </c>
      <c r="T10" s="68"/>
      <c r="U10" s="9"/>
      <c r="V10" s="9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9"/>
      <c r="AP10" s="139"/>
      <c r="AQ10" s="140"/>
      <c r="AR10" s="140"/>
      <c r="AS10" s="140"/>
      <c r="AT10" s="68"/>
      <c r="AU10" s="9"/>
      <c r="AV10" s="9"/>
      <c r="AW10" s="9"/>
      <c r="AX10" s="9"/>
      <c r="AY10" s="9"/>
      <c r="AZ10" s="9"/>
      <c r="BA10" s="9"/>
      <c r="BB10" s="9"/>
      <c r="BC10" s="9"/>
      <c r="BD10" s="6" t="s">
        <v>68</v>
      </c>
    </row>
    <row r="11" spans="1:56" s="26" customFormat="1" x14ac:dyDescent="0.25">
      <c r="A11" s="215"/>
      <c r="B11" s="129" t="s">
        <v>59</v>
      </c>
      <c r="C11" s="141" t="s">
        <v>102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 t="s">
        <v>264</v>
      </c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42"/>
      <c r="AN11" s="142" t="s">
        <v>74</v>
      </c>
      <c r="AO11" s="129"/>
      <c r="AP11" s="129"/>
      <c r="AQ11" s="129"/>
      <c r="AR11" s="129"/>
      <c r="AS11" s="21"/>
      <c r="AT11" s="21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 t="s">
        <v>233</v>
      </c>
    </row>
    <row r="12" spans="1:56" s="1" customFormat="1" ht="21.75" customHeight="1" x14ac:dyDescent="0.25">
      <c r="A12" s="215"/>
      <c r="B12" s="134" t="s">
        <v>150</v>
      </c>
      <c r="C12" s="143" t="s">
        <v>151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 t="s">
        <v>68</v>
      </c>
      <c r="T12" s="68"/>
      <c r="U12" s="9"/>
      <c r="V12" s="9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44"/>
      <c r="AN12" s="144"/>
      <c r="AO12" s="139"/>
      <c r="AP12" s="139"/>
      <c r="AQ12" s="140"/>
      <c r="AR12" s="140"/>
      <c r="AS12" s="145"/>
      <c r="AT12" s="68"/>
      <c r="AU12" s="9"/>
      <c r="AV12" s="9"/>
      <c r="AW12" s="9"/>
      <c r="AX12" s="9"/>
      <c r="AY12" s="9"/>
      <c r="AZ12" s="9"/>
      <c r="BA12" s="9"/>
      <c r="BB12" s="9"/>
      <c r="BC12" s="9"/>
      <c r="BD12" s="6" t="s">
        <v>68</v>
      </c>
    </row>
    <row r="13" spans="1:56" s="1" customFormat="1" x14ac:dyDescent="0.25">
      <c r="A13" s="215"/>
      <c r="B13" s="134" t="s">
        <v>152</v>
      </c>
      <c r="C13" s="138" t="s">
        <v>58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212"/>
      <c r="U13" s="9"/>
      <c r="V13" s="9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44"/>
      <c r="AN13" s="149" t="s">
        <v>68</v>
      </c>
      <c r="AO13" s="139"/>
      <c r="AP13" s="139"/>
      <c r="AQ13" s="140"/>
      <c r="AR13" s="140"/>
      <c r="AS13" s="140"/>
      <c r="AT13" s="68"/>
      <c r="AU13" s="9"/>
      <c r="AV13" s="9"/>
      <c r="AW13" s="9"/>
      <c r="AX13" s="9"/>
      <c r="AY13" s="9"/>
      <c r="AZ13" s="9"/>
      <c r="BA13" s="9"/>
      <c r="BB13" s="9"/>
      <c r="BC13" s="9"/>
      <c r="BD13" s="6" t="s">
        <v>68</v>
      </c>
    </row>
    <row r="14" spans="1:56" s="1" customFormat="1" x14ac:dyDescent="0.25">
      <c r="A14" s="215"/>
      <c r="B14" s="134" t="s">
        <v>153</v>
      </c>
      <c r="C14" s="146" t="s">
        <v>55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212"/>
      <c r="U14" s="9"/>
      <c r="V14" s="9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9"/>
      <c r="AP14" s="139"/>
      <c r="AQ14" s="140"/>
      <c r="AR14" s="140"/>
      <c r="AS14" s="140"/>
      <c r="AT14" s="68"/>
      <c r="AU14" s="9"/>
      <c r="AV14" s="9"/>
      <c r="AW14" s="9"/>
      <c r="AX14" s="9"/>
      <c r="AY14" s="9"/>
      <c r="AZ14" s="9"/>
      <c r="BA14" s="9"/>
      <c r="BB14" s="9"/>
      <c r="BC14" s="9"/>
      <c r="BD14" s="6"/>
    </row>
    <row r="15" spans="1:56" s="1" customFormat="1" x14ac:dyDescent="0.25">
      <c r="A15" s="215"/>
      <c r="B15" s="134" t="s">
        <v>154</v>
      </c>
      <c r="C15" s="147" t="s">
        <v>155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 t="s">
        <v>73</v>
      </c>
      <c r="T15" s="212"/>
      <c r="U15" s="9"/>
      <c r="V15" s="9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 t="s">
        <v>73</v>
      </c>
      <c r="AO15" s="139"/>
      <c r="AP15" s="139"/>
      <c r="AQ15" s="140"/>
      <c r="AR15" s="140"/>
      <c r="AS15" s="145"/>
      <c r="AT15" s="68"/>
      <c r="AU15" s="9"/>
      <c r="AV15" s="9"/>
      <c r="AW15" s="9"/>
      <c r="AX15" s="9"/>
      <c r="AY15" s="9"/>
      <c r="AZ15" s="9"/>
      <c r="BA15" s="9"/>
      <c r="BB15" s="9"/>
      <c r="BC15" s="9"/>
      <c r="BD15" s="6" t="s">
        <v>234</v>
      </c>
    </row>
    <row r="16" spans="1:56" s="26" customFormat="1" x14ac:dyDescent="0.25">
      <c r="A16" s="215"/>
      <c r="B16" s="129" t="s">
        <v>156</v>
      </c>
      <c r="C16" s="148" t="s">
        <v>157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93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 t="s">
        <v>70</v>
      </c>
      <c r="AO16" s="129"/>
      <c r="AP16" s="129"/>
      <c r="AQ16" s="129"/>
      <c r="AR16" s="129"/>
      <c r="AS16" s="21"/>
      <c r="AT16" s="21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 t="s">
        <v>70</v>
      </c>
    </row>
    <row r="17" spans="1:56" s="1" customFormat="1" x14ac:dyDescent="0.25">
      <c r="A17" s="215"/>
      <c r="B17" s="123" t="s">
        <v>158</v>
      </c>
      <c r="C17" s="147" t="s">
        <v>104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212"/>
      <c r="U17" s="9"/>
      <c r="V17" s="9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44"/>
      <c r="AN17" s="149" t="s">
        <v>68</v>
      </c>
      <c r="AO17" s="139"/>
      <c r="AP17" s="139"/>
      <c r="AQ17" s="140"/>
      <c r="AR17" s="140"/>
      <c r="AS17" s="145"/>
      <c r="AT17" s="68"/>
      <c r="AU17" s="9"/>
      <c r="AV17" s="9"/>
      <c r="AW17" s="9"/>
      <c r="AX17" s="9"/>
      <c r="AY17" s="9"/>
      <c r="AZ17" s="9"/>
      <c r="BA17" s="9"/>
      <c r="BB17" s="9"/>
      <c r="BC17" s="9"/>
      <c r="BD17" s="6" t="s">
        <v>68</v>
      </c>
    </row>
    <row r="18" spans="1:56" s="26" customFormat="1" x14ac:dyDescent="0.25">
      <c r="A18" s="215"/>
      <c r="B18" s="129" t="s">
        <v>61</v>
      </c>
      <c r="C18" s="150" t="s">
        <v>62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 t="s">
        <v>70</v>
      </c>
      <c r="T18" s="193" t="s">
        <v>108</v>
      </c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 t="s">
        <v>240</v>
      </c>
      <c r="AO18" s="129"/>
      <c r="AP18" s="129" t="s">
        <v>70</v>
      </c>
      <c r="AQ18" s="129"/>
      <c r="AR18" s="129"/>
      <c r="AS18" s="21"/>
      <c r="AT18" s="21" t="s">
        <v>230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 t="s">
        <v>254</v>
      </c>
    </row>
    <row r="19" spans="1:56" s="26" customFormat="1" x14ac:dyDescent="0.25">
      <c r="A19" s="215"/>
      <c r="B19" s="132" t="s">
        <v>63</v>
      </c>
      <c r="C19" s="151" t="s">
        <v>64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70</v>
      </c>
      <c r="T19" s="6" t="s">
        <v>108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 t="s">
        <v>240</v>
      </c>
      <c r="AO19" s="6"/>
      <c r="AP19" s="6"/>
      <c r="AQ19" s="6"/>
      <c r="AR19" s="6"/>
      <c r="AS19" s="22"/>
      <c r="AT19" s="22" t="s">
        <v>230</v>
      </c>
      <c r="AU19" s="6"/>
      <c r="AV19" s="6"/>
      <c r="AW19" s="6"/>
      <c r="AX19" s="6"/>
      <c r="AY19" s="6"/>
      <c r="AZ19" s="6"/>
      <c r="BA19" s="6"/>
      <c r="BB19" s="6"/>
      <c r="BC19" s="6"/>
      <c r="BD19" s="6" t="s">
        <v>255</v>
      </c>
    </row>
    <row r="20" spans="1:56" s="1" customFormat="1" x14ac:dyDescent="0.25">
      <c r="A20" s="215"/>
      <c r="B20" s="134" t="s">
        <v>186</v>
      </c>
      <c r="C20" s="138" t="s">
        <v>251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212" t="s">
        <v>69</v>
      </c>
      <c r="U20" s="9"/>
      <c r="V20" s="9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9"/>
      <c r="AP20" s="139"/>
      <c r="AQ20" s="140"/>
      <c r="AR20" s="140"/>
      <c r="AS20" s="140"/>
      <c r="AT20" s="212"/>
      <c r="AU20" s="9"/>
      <c r="AV20" s="9"/>
      <c r="AW20" s="9"/>
      <c r="AX20" s="9"/>
      <c r="AY20" s="9"/>
      <c r="AZ20" s="9"/>
      <c r="BA20" s="9"/>
      <c r="BB20" s="9"/>
      <c r="BC20" s="9"/>
      <c r="BD20" s="6" t="s">
        <v>69</v>
      </c>
    </row>
    <row r="21" spans="1:56" s="1" customFormat="1" x14ac:dyDescent="0.25">
      <c r="A21" s="215"/>
      <c r="B21" s="134" t="s">
        <v>65</v>
      </c>
      <c r="C21" s="138" t="s">
        <v>103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212" t="s">
        <v>69</v>
      </c>
      <c r="U21" s="9"/>
      <c r="V21" s="9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9"/>
      <c r="AP21" s="139"/>
      <c r="AQ21" s="140"/>
      <c r="AR21" s="140"/>
      <c r="AS21" s="140"/>
      <c r="AT21" s="212"/>
      <c r="AU21" s="9"/>
      <c r="AV21" s="9"/>
      <c r="AW21" s="9"/>
      <c r="AX21" s="9"/>
      <c r="AY21" s="9"/>
      <c r="AZ21" s="9"/>
      <c r="BA21" s="9"/>
      <c r="BB21" s="9"/>
      <c r="BC21" s="9"/>
      <c r="BD21" s="6" t="s">
        <v>69</v>
      </c>
    </row>
    <row r="22" spans="1:56" s="1" customFormat="1" x14ac:dyDescent="0.25">
      <c r="A22" s="215"/>
      <c r="B22" s="134" t="s">
        <v>188</v>
      </c>
      <c r="C22" s="138" t="s">
        <v>252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212" t="s">
        <v>69</v>
      </c>
      <c r="U22" s="9"/>
      <c r="V22" s="9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9"/>
      <c r="AP22" s="139"/>
      <c r="AQ22" s="140"/>
      <c r="AR22" s="140"/>
      <c r="AS22" s="140"/>
      <c r="AT22" s="212"/>
      <c r="AU22" s="9"/>
      <c r="AV22" s="9"/>
      <c r="AW22" s="9"/>
      <c r="AX22" s="9"/>
      <c r="AY22" s="9"/>
      <c r="AZ22" s="9"/>
      <c r="BA22" s="9"/>
      <c r="BB22" s="9"/>
      <c r="BC22" s="9"/>
      <c r="BD22" s="6" t="s">
        <v>69</v>
      </c>
    </row>
    <row r="23" spans="1:56" s="1" customFormat="1" ht="12.75" customHeight="1" x14ac:dyDescent="0.25">
      <c r="A23" s="215"/>
      <c r="B23" s="134" t="s">
        <v>159</v>
      </c>
      <c r="C23" s="146" t="s">
        <v>160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 t="s">
        <v>68</v>
      </c>
      <c r="T23" s="212"/>
      <c r="U23" s="9"/>
      <c r="V23" s="9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9"/>
      <c r="AP23" s="139"/>
      <c r="AQ23" s="140"/>
      <c r="AR23" s="140"/>
      <c r="AS23" s="140"/>
      <c r="AT23" s="212"/>
      <c r="AU23" s="9"/>
      <c r="AV23" s="9"/>
      <c r="AW23" s="9"/>
      <c r="AX23" s="9"/>
      <c r="AY23" s="9"/>
      <c r="AZ23" s="9"/>
      <c r="BA23" s="9"/>
      <c r="BB23" s="9"/>
      <c r="BC23" s="9"/>
      <c r="BD23" s="6" t="s">
        <v>68</v>
      </c>
    </row>
    <row r="24" spans="1:56" s="1" customFormat="1" x14ac:dyDescent="0.25">
      <c r="A24" s="215"/>
      <c r="B24" s="134" t="s">
        <v>161</v>
      </c>
      <c r="C24" s="146" t="s">
        <v>162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68"/>
      <c r="U24" s="9"/>
      <c r="V24" s="9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 t="s">
        <v>68</v>
      </c>
      <c r="AO24" s="139"/>
      <c r="AP24" s="139"/>
      <c r="AQ24" s="140"/>
      <c r="AR24" s="140"/>
      <c r="AS24" s="140"/>
      <c r="AT24" s="212"/>
      <c r="AU24" s="9"/>
      <c r="AV24" s="9"/>
      <c r="AW24" s="9"/>
      <c r="AX24" s="9"/>
      <c r="AY24" s="9"/>
      <c r="AZ24" s="9"/>
      <c r="BA24" s="9"/>
      <c r="BB24" s="9"/>
      <c r="BC24" s="9"/>
      <c r="BD24" s="6" t="s">
        <v>68</v>
      </c>
    </row>
    <row r="25" spans="1:56" s="1" customFormat="1" x14ac:dyDescent="0.25">
      <c r="A25" s="215"/>
      <c r="B25" s="134" t="s">
        <v>163</v>
      </c>
      <c r="C25" s="146" t="s">
        <v>164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68"/>
      <c r="U25" s="9"/>
      <c r="V25" s="9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9"/>
      <c r="AP25" s="139"/>
      <c r="AQ25" s="140"/>
      <c r="AR25" s="140"/>
      <c r="AS25" s="140"/>
      <c r="AT25" s="212" t="s">
        <v>69</v>
      </c>
      <c r="AU25" s="9"/>
      <c r="AV25" s="9"/>
      <c r="AW25" s="9"/>
      <c r="AX25" s="9"/>
      <c r="AY25" s="9"/>
      <c r="AZ25" s="9"/>
      <c r="BA25" s="9"/>
      <c r="BB25" s="9"/>
      <c r="BC25" s="9"/>
      <c r="BD25" s="6" t="s">
        <v>69</v>
      </c>
    </row>
    <row r="26" spans="1:56" s="1" customFormat="1" x14ac:dyDescent="0.25">
      <c r="A26" s="215"/>
      <c r="B26" s="134" t="s">
        <v>165</v>
      </c>
      <c r="C26" s="146" t="s">
        <v>166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68"/>
      <c r="U26" s="9"/>
      <c r="V26" s="9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9"/>
      <c r="AP26" s="139"/>
      <c r="AQ26" s="140"/>
      <c r="AR26" s="140"/>
      <c r="AS26" s="140"/>
      <c r="AT26" s="212" t="s">
        <v>69</v>
      </c>
      <c r="AU26" s="9"/>
      <c r="AV26" s="9"/>
      <c r="AW26" s="9"/>
      <c r="AX26" s="9"/>
      <c r="AY26" s="9"/>
      <c r="AZ26" s="9"/>
      <c r="BA26" s="9"/>
      <c r="BB26" s="9"/>
      <c r="BC26" s="9"/>
      <c r="BD26" s="6" t="s">
        <v>69</v>
      </c>
    </row>
    <row r="27" spans="1:56" s="1" customFormat="1" x14ac:dyDescent="0.25">
      <c r="A27" s="215"/>
      <c r="B27" s="134" t="s">
        <v>190</v>
      </c>
      <c r="C27" s="146" t="s">
        <v>191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68"/>
      <c r="U27" s="9"/>
      <c r="V27" s="9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 t="s">
        <v>68</v>
      </c>
      <c r="AO27" s="139"/>
      <c r="AP27" s="139"/>
      <c r="AQ27" s="140"/>
      <c r="AR27" s="140"/>
      <c r="AS27" s="140"/>
      <c r="AT27" s="212"/>
      <c r="AU27" s="9"/>
      <c r="AV27" s="9"/>
      <c r="AW27" s="9"/>
      <c r="AX27" s="9"/>
      <c r="AY27" s="9"/>
      <c r="AZ27" s="9"/>
      <c r="BA27" s="9"/>
      <c r="BB27" s="9"/>
      <c r="BC27" s="9"/>
      <c r="BD27" s="6" t="s">
        <v>68</v>
      </c>
    </row>
    <row r="28" spans="1:56" s="1" customFormat="1" x14ac:dyDescent="0.25">
      <c r="A28" s="215"/>
      <c r="B28" s="134" t="s">
        <v>167</v>
      </c>
      <c r="C28" s="146" t="s">
        <v>168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68"/>
      <c r="U28" s="9"/>
      <c r="V28" s="9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 t="s">
        <v>68</v>
      </c>
      <c r="AO28" s="139"/>
      <c r="AP28" s="139"/>
      <c r="AQ28" s="140"/>
      <c r="AR28" s="140"/>
      <c r="AS28" s="140"/>
      <c r="AT28" s="212"/>
      <c r="AU28" s="9"/>
      <c r="AV28" s="9"/>
      <c r="AW28" s="9"/>
      <c r="AX28" s="9"/>
      <c r="AY28" s="9"/>
      <c r="AZ28" s="9"/>
      <c r="BA28" s="9"/>
      <c r="BB28" s="9"/>
      <c r="BC28" s="9"/>
      <c r="BD28" s="6" t="s">
        <v>68</v>
      </c>
    </row>
    <row r="29" spans="1:56" s="1" customFormat="1" x14ac:dyDescent="0.25">
      <c r="A29" s="215"/>
      <c r="B29" s="134" t="s">
        <v>169</v>
      </c>
      <c r="C29" s="138" t="s">
        <v>170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68"/>
      <c r="U29" s="9"/>
      <c r="V29" s="9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 t="s">
        <v>68</v>
      </c>
      <c r="AO29" s="139"/>
      <c r="AP29" s="139"/>
      <c r="AQ29" s="140"/>
      <c r="AR29" s="140"/>
      <c r="AS29" s="140"/>
      <c r="AT29" s="212"/>
      <c r="AU29" s="9"/>
      <c r="AV29" s="9"/>
      <c r="AW29" s="9"/>
      <c r="AX29" s="9"/>
      <c r="AY29" s="9"/>
      <c r="AZ29" s="9"/>
      <c r="BA29" s="9"/>
      <c r="BB29" s="9"/>
      <c r="BC29" s="9"/>
      <c r="BD29" s="6" t="s">
        <v>68</v>
      </c>
    </row>
    <row r="30" spans="1:56" s="26" customFormat="1" x14ac:dyDescent="0.25">
      <c r="A30" s="215"/>
      <c r="B30" s="98" t="s">
        <v>171</v>
      </c>
      <c r="C30" s="152" t="s">
        <v>172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153"/>
      <c r="AP30" s="153" t="s">
        <v>70</v>
      </c>
      <c r="AQ30" s="153"/>
      <c r="AR30" s="153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6" t="s">
        <v>70</v>
      </c>
    </row>
    <row r="31" spans="1:56" s="26" customFormat="1" ht="30.75" customHeight="1" x14ac:dyDescent="0.25">
      <c r="A31" s="215"/>
      <c r="B31" s="154" t="s">
        <v>173</v>
      </c>
      <c r="C31" s="155" t="s">
        <v>174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22"/>
      <c r="AP31" s="22" t="s">
        <v>70</v>
      </c>
      <c r="AQ31" s="22"/>
      <c r="AR31" s="22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 t="s">
        <v>70</v>
      </c>
    </row>
    <row r="32" spans="1:56" s="1" customFormat="1" x14ac:dyDescent="0.25">
      <c r="A32" s="215"/>
      <c r="B32" s="123" t="s">
        <v>175</v>
      </c>
      <c r="C32" s="156" t="s">
        <v>176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68"/>
      <c r="U32" s="9"/>
      <c r="V32" s="9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57"/>
      <c r="AP32" s="157"/>
      <c r="AQ32" s="145"/>
      <c r="AR32" s="145"/>
      <c r="AS32" s="140"/>
      <c r="AT32" s="68"/>
      <c r="AU32" s="9"/>
      <c r="AV32" s="9"/>
      <c r="AW32" s="9"/>
      <c r="AX32" s="9"/>
      <c r="AY32" s="9"/>
      <c r="AZ32" s="9"/>
      <c r="BA32" s="9"/>
      <c r="BB32" s="9"/>
      <c r="BC32" s="9"/>
      <c r="BD32" s="6"/>
    </row>
    <row r="33" spans="1:56" s="1" customFormat="1" x14ac:dyDescent="0.25">
      <c r="A33" s="215"/>
      <c r="B33" s="123" t="s">
        <v>177</v>
      </c>
      <c r="C33" s="156" t="s">
        <v>178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68"/>
      <c r="U33" s="9"/>
      <c r="V33" s="9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57"/>
      <c r="AP33" s="157"/>
      <c r="AQ33" s="145"/>
      <c r="AR33" s="145"/>
      <c r="AS33" s="140"/>
      <c r="AT33" s="68"/>
      <c r="AU33" s="9"/>
      <c r="AV33" s="9"/>
      <c r="AW33" s="9"/>
      <c r="AX33" s="9"/>
      <c r="AY33" s="9"/>
      <c r="AZ33" s="9"/>
      <c r="BA33" s="9"/>
      <c r="BB33" s="9"/>
      <c r="BC33" s="9"/>
      <c r="BD33" s="6"/>
    </row>
    <row r="34" spans="1:56" s="1" customFormat="1" x14ac:dyDescent="0.25">
      <c r="A34" s="215"/>
      <c r="B34" s="126" t="s">
        <v>179</v>
      </c>
      <c r="C34" s="127" t="s">
        <v>180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68"/>
      <c r="U34" s="9"/>
      <c r="V34" s="9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57"/>
      <c r="AP34" s="157" t="s">
        <v>68</v>
      </c>
      <c r="AQ34" s="145"/>
      <c r="AR34" s="145"/>
      <c r="AS34" s="140"/>
      <c r="AT34" s="68"/>
      <c r="AU34" s="9"/>
      <c r="AV34" s="9"/>
      <c r="AW34" s="9"/>
      <c r="AX34" s="9"/>
      <c r="AY34" s="9"/>
      <c r="AZ34" s="9"/>
      <c r="BA34" s="9"/>
      <c r="BB34" s="9"/>
      <c r="BC34" s="9"/>
      <c r="BD34" s="6" t="s">
        <v>68</v>
      </c>
    </row>
    <row r="35" spans="1:56" s="1" customFormat="1" x14ac:dyDescent="0.25">
      <c r="A35" s="215"/>
      <c r="B35" s="126" t="s">
        <v>181</v>
      </c>
      <c r="C35" s="127" t="s">
        <v>182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68"/>
      <c r="U35" s="9"/>
      <c r="V35" s="9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9"/>
      <c r="AP35" s="139"/>
      <c r="AQ35" s="140"/>
      <c r="AR35" s="140"/>
      <c r="AS35" s="140"/>
      <c r="AT35" s="68"/>
      <c r="AU35" s="9"/>
      <c r="AV35" s="9"/>
      <c r="AW35" s="9"/>
      <c r="AX35" s="9"/>
      <c r="AY35" s="9"/>
      <c r="AZ35" s="9"/>
      <c r="BA35" s="9"/>
      <c r="BB35" s="9"/>
      <c r="BC35" s="9"/>
      <c r="BD35" s="6"/>
    </row>
    <row r="36" spans="1:56" s="26" customFormat="1" ht="19.5" customHeight="1" x14ac:dyDescent="0.25">
      <c r="A36" s="215"/>
      <c r="B36" s="220" t="s">
        <v>72</v>
      </c>
      <c r="C36" s="22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 t="s">
        <v>247</v>
      </c>
      <c r="T36" s="6" t="s">
        <v>108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 t="s">
        <v>253</v>
      </c>
      <c r="AO36" s="6"/>
      <c r="AP36" s="6" t="s">
        <v>70</v>
      </c>
      <c r="AQ36" s="6"/>
      <c r="AR36" s="6"/>
      <c r="AS36" s="6"/>
      <c r="AT36" s="6" t="s">
        <v>230</v>
      </c>
      <c r="AU36" s="6"/>
      <c r="AV36" s="6"/>
      <c r="AW36" s="6"/>
      <c r="AX36" s="6"/>
      <c r="AY36" s="6"/>
      <c r="AZ36" s="6"/>
      <c r="BA36" s="6"/>
      <c r="BB36" s="6"/>
      <c r="BC36" s="6"/>
      <c r="BD36" s="158" t="s">
        <v>236</v>
      </c>
    </row>
    <row r="37" spans="1:56" s="1" customFormat="1" x14ac:dyDescent="0.25"/>
    <row r="38" spans="1:56" s="1" customFormat="1" x14ac:dyDescent="0.25">
      <c r="B38" s="213" t="s">
        <v>130</v>
      </c>
      <c r="C38" s="213"/>
    </row>
    <row r="39" spans="1:56" s="1" customFormat="1" ht="15.75" x14ac:dyDescent="0.25">
      <c r="B39" s="357" t="s">
        <v>131</v>
      </c>
      <c r="C39" s="357"/>
      <c r="D39" s="357"/>
      <c r="E39" s="357"/>
      <c r="F39" s="357"/>
      <c r="G39" s="357"/>
      <c r="H39" s="357"/>
      <c r="I39" s="357"/>
      <c r="J39" s="357"/>
    </row>
    <row r="40" spans="1:56" s="1" customFormat="1" x14ac:dyDescent="0.25">
      <c r="B40" s="189"/>
      <c r="C40" s="189"/>
    </row>
    <row r="41" spans="1:56" s="1" customFormat="1" x14ac:dyDescent="0.25">
      <c r="B41" s="9"/>
      <c r="C41" s="14" t="s">
        <v>78</v>
      </c>
    </row>
    <row r="42" spans="1:56" s="1" customFormat="1" x14ac:dyDescent="0.25">
      <c r="B42" s="13"/>
      <c r="C42" s="14" t="s">
        <v>79</v>
      </c>
    </row>
    <row r="43" spans="1:56" s="1" customFormat="1" x14ac:dyDescent="0.25">
      <c r="B43" s="159"/>
      <c r="C43" s="14" t="s">
        <v>183</v>
      </c>
    </row>
    <row r="44" spans="1:56" s="1" customFormat="1" x14ac:dyDescent="0.25">
      <c r="B44" s="160"/>
      <c r="C44" s="14" t="s">
        <v>184</v>
      </c>
    </row>
    <row r="45" spans="1:56" s="1" customFormat="1" x14ac:dyDescent="0.25"/>
  </sheetData>
  <mergeCells count="36">
    <mergeCell ref="A8:A36"/>
    <mergeCell ref="B36:C36"/>
    <mergeCell ref="B38:C38"/>
    <mergeCell ref="B1:G1"/>
    <mergeCell ref="B39:J39"/>
    <mergeCell ref="A2:A7"/>
    <mergeCell ref="B2:B7"/>
    <mergeCell ref="C2:C7"/>
    <mergeCell ref="D2:G2"/>
    <mergeCell ref="H2:H3"/>
    <mergeCell ref="I2:K2"/>
    <mergeCell ref="BD2:BD7"/>
    <mergeCell ref="D4:P4"/>
    <mergeCell ref="Q4:AP4"/>
    <mergeCell ref="AQ4:BC4"/>
    <mergeCell ref="D6:P6"/>
    <mergeCell ref="R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Y2:Y3"/>
  </mergeCells>
  <pageMargins left="0.31496062992125984" right="0.70866141732283472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4"/>
  <sheetViews>
    <sheetView topLeftCell="V1" zoomScale="80" zoomScaleNormal="80" workbookViewId="0">
      <selection activeCell="BG27" sqref="BG27"/>
    </sheetView>
  </sheetViews>
  <sheetFormatPr defaultRowHeight="15" x14ac:dyDescent="0.25"/>
  <cols>
    <col min="1" max="1" width="4.5703125" customWidth="1"/>
    <col min="2" max="2" width="9.5703125" customWidth="1"/>
    <col min="3" max="3" width="56" customWidth="1"/>
    <col min="4" max="18" width="5.28515625" customWidth="1"/>
    <col min="19" max="19" width="7.42578125" customWidth="1"/>
    <col min="20" max="20" width="6.85546875" customWidth="1"/>
    <col min="21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B1" s="240" t="s">
        <v>66</v>
      </c>
      <c r="C1" s="240"/>
      <c r="D1" s="240"/>
      <c r="E1" s="240"/>
      <c r="F1" s="240"/>
      <c r="G1" s="240"/>
    </row>
    <row r="2" spans="1:56" s="4" customFormat="1" ht="15" customHeight="1" x14ac:dyDescent="0.25">
      <c r="A2" s="215" t="s">
        <v>1</v>
      </c>
      <c r="B2" s="215" t="s">
        <v>2</v>
      </c>
      <c r="C2" s="239" t="s">
        <v>3</v>
      </c>
      <c r="D2" s="233" t="s">
        <v>5</v>
      </c>
      <c r="E2" s="233"/>
      <c r="F2" s="233"/>
      <c r="G2" s="233"/>
      <c r="H2" s="215" t="s">
        <v>237</v>
      </c>
      <c r="I2" s="233" t="s">
        <v>6</v>
      </c>
      <c r="J2" s="233"/>
      <c r="K2" s="233"/>
      <c r="L2" s="215" t="s">
        <v>7</v>
      </c>
      <c r="M2" s="233" t="s">
        <v>8</v>
      </c>
      <c r="N2" s="233"/>
      <c r="O2" s="233"/>
      <c r="P2" s="233"/>
      <c r="Q2" s="233" t="s">
        <v>9</v>
      </c>
      <c r="R2" s="233"/>
      <c r="S2" s="233"/>
      <c r="T2" s="233"/>
      <c r="U2" s="215" t="s">
        <v>132</v>
      </c>
      <c r="V2" s="233" t="s">
        <v>10</v>
      </c>
      <c r="W2" s="233"/>
      <c r="X2" s="233"/>
      <c r="Y2" s="215" t="s">
        <v>238</v>
      </c>
      <c r="Z2" s="233" t="s">
        <v>11</v>
      </c>
      <c r="AA2" s="233"/>
      <c r="AB2" s="233"/>
      <c r="AC2" s="215" t="s">
        <v>239</v>
      </c>
      <c r="AD2" s="233" t="s">
        <v>12</v>
      </c>
      <c r="AE2" s="233"/>
      <c r="AF2" s="233"/>
      <c r="AG2" s="233"/>
      <c r="AH2" s="215" t="s">
        <v>13</v>
      </c>
      <c r="AI2" s="233" t="s">
        <v>14</v>
      </c>
      <c r="AJ2" s="233"/>
      <c r="AK2" s="233"/>
      <c r="AL2" s="215" t="s">
        <v>15</v>
      </c>
      <c r="AM2" s="250" t="s">
        <v>16</v>
      </c>
      <c r="AN2" s="247"/>
      <c r="AO2" s="247"/>
      <c r="AP2" s="248"/>
      <c r="AQ2" s="250" t="s">
        <v>17</v>
      </c>
      <c r="AR2" s="247"/>
      <c r="AS2" s="247"/>
      <c r="AT2" s="248"/>
      <c r="AU2" s="215" t="s">
        <v>18</v>
      </c>
      <c r="AV2" s="233" t="s">
        <v>19</v>
      </c>
      <c r="AW2" s="233"/>
      <c r="AX2" s="233"/>
      <c r="AY2" s="235" t="s">
        <v>20</v>
      </c>
      <c r="AZ2" s="233" t="s">
        <v>21</v>
      </c>
      <c r="BA2" s="233"/>
      <c r="BB2" s="233"/>
      <c r="BC2" s="233"/>
      <c r="BD2" s="232" t="s">
        <v>67</v>
      </c>
    </row>
    <row r="3" spans="1:56" s="4" customFormat="1" ht="57" customHeight="1" x14ac:dyDescent="0.25">
      <c r="A3" s="215"/>
      <c r="B3" s="215"/>
      <c r="C3" s="239"/>
      <c r="D3" s="5" t="s">
        <v>32</v>
      </c>
      <c r="E3" s="5" t="s">
        <v>33</v>
      </c>
      <c r="F3" s="5" t="s">
        <v>23</v>
      </c>
      <c r="G3" s="5" t="s">
        <v>24</v>
      </c>
      <c r="H3" s="215"/>
      <c r="I3" s="5" t="s">
        <v>25</v>
      </c>
      <c r="J3" s="5" t="s">
        <v>26</v>
      </c>
      <c r="K3" s="5" t="s">
        <v>27</v>
      </c>
      <c r="L3" s="215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15"/>
      <c r="V3" s="5" t="s">
        <v>34</v>
      </c>
      <c r="W3" s="5" t="s">
        <v>35</v>
      </c>
      <c r="X3" s="5" t="s">
        <v>36</v>
      </c>
      <c r="Y3" s="215"/>
      <c r="Z3" s="5" t="s">
        <v>37</v>
      </c>
      <c r="AA3" s="5" t="s">
        <v>38</v>
      </c>
      <c r="AB3" s="5" t="s">
        <v>39</v>
      </c>
      <c r="AC3" s="215"/>
      <c r="AD3" s="5" t="s">
        <v>37</v>
      </c>
      <c r="AE3" s="5" t="s">
        <v>38</v>
      </c>
      <c r="AF3" s="5" t="s">
        <v>39</v>
      </c>
      <c r="AG3" s="5" t="s">
        <v>40</v>
      </c>
      <c r="AH3" s="215"/>
      <c r="AI3" s="5" t="s">
        <v>25</v>
      </c>
      <c r="AJ3" s="5" t="s">
        <v>26</v>
      </c>
      <c r="AK3" s="5" t="s">
        <v>27</v>
      </c>
      <c r="AL3" s="215"/>
      <c r="AM3" s="5" t="s">
        <v>41</v>
      </c>
      <c r="AN3" s="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15"/>
      <c r="AV3" s="5" t="s">
        <v>25</v>
      </c>
      <c r="AW3" s="5" t="s">
        <v>26</v>
      </c>
      <c r="AX3" s="5" t="s">
        <v>27</v>
      </c>
      <c r="AY3" s="215"/>
      <c r="AZ3" s="5" t="s">
        <v>28</v>
      </c>
      <c r="BA3" s="5" t="s">
        <v>29</v>
      </c>
      <c r="BB3" s="5" t="s">
        <v>30</v>
      </c>
      <c r="BC3" s="5" t="s">
        <v>197</v>
      </c>
      <c r="BD3" s="232"/>
    </row>
    <row r="4" spans="1:56" s="4" customFormat="1" x14ac:dyDescent="0.25">
      <c r="A4" s="215"/>
      <c r="B4" s="215"/>
      <c r="C4" s="239"/>
      <c r="D4" s="233" t="s">
        <v>45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 t="s">
        <v>46</v>
      </c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 t="s">
        <v>46</v>
      </c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2"/>
    </row>
    <row r="5" spans="1:56" s="4" customFormat="1" x14ac:dyDescent="0.25">
      <c r="A5" s="215"/>
      <c r="B5" s="215"/>
      <c r="C5" s="239"/>
      <c r="D5" s="124">
        <v>1</v>
      </c>
      <c r="E5" s="124">
        <v>2</v>
      </c>
      <c r="F5" s="124">
        <v>3</v>
      </c>
      <c r="G5" s="124">
        <v>4</v>
      </c>
      <c r="H5" s="124">
        <v>5</v>
      </c>
      <c r="I5" s="124">
        <v>6</v>
      </c>
      <c r="J5" s="124">
        <v>7</v>
      </c>
      <c r="K5" s="124">
        <v>8</v>
      </c>
      <c r="L5" s="124">
        <v>9</v>
      </c>
      <c r="M5" s="124">
        <v>10</v>
      </c>
      <c r="N5" s="124">
        <v>11</v>
      </c>
      <c r="O5" s="124">
        <v>12</v>
      </c>
      <c r="P5" s="124">
        <v>13</v>
      </c>
      <c r="Q5" s="124">
        <v>14</v>
      </c>
      <c r="R5" s="124">
        <v>15</v>
      </c>
      <c r="S5" s="124">
        <v>16</v>
      </c>
      <c r="T5" s="124">
        <v>17</v>
      </c>
      <c r="U5" s="124"/>
      <c r="V5" s="124"/>
      <c r="W5" s="124">
        <v>1</v>
      </c>
      <c r="X5" s="124">
        <v>2</v>
      </c>
      <c r="Y5" s="124">
        <v>3</v>
      </c>
      <c r="Z5" s="124">
        <v>4</v>
      </c>
      <c r="AA5" s="124">
        <v>5</v>
      </c>
      <c r="AB5" s="124">
        <v>6</v>
      </c>
      <c r="AC5" s="124">
        <v>7</v>
      </c>
      <c r="AD5" s="124">
        <v>8</v>
      </c>
      <c r="AE5" s="124">
        <v>9</v>
      </c>
      <c r="AF5" s="124">
        <v>10</v>
      </c>
      <c r="AG5" s="124">
        <v>11</v>
      </c>
      <c r="AH5" s="124">
        <v>12</v>
      </c>
      <c r="AI5" s="124">
        <v>13</v>
      </c>
      <c r="AJ5" s="124">
        <v>14</v>
      </c>
      <c r="AK5" s="124">
        <v>15</v>
      </c>
      <c r="AL5" s="124">
        <v>16</v>
      </c>
      <c r="AM5" s="124">
        <v>17</v>
      </c>
      <c r="AN5" s="124">
        <v>18</v>
      </c>
      <c r="AO5" s="124">
        <v>19</v>
      </c>
      <c r="AP5" s="124">
        <v>20</v>
      </c>
      <c r="AQ5" s="124">
        <v>21</v>
      </c>
      <c r="AR5" s="124">
        <v>22</v>
      </c>
      <c r="AS5" s="124">
        <v>23</v>
      </c>
      <c r="AT5" s="124">
        <v>24</v>
      </c>
      <c r="AU5" s="124">
        <v>25</v>
      </c>
      <c r="AV5" s="124">
        <v>26</v>
      </c>
      <c r="AW5" s="124">
        <v>27</v>
      </c>
      <c r="AX5" s="124">
        <v>28</v>
      </c>
      <c r="AY5" s="124">
        <v>29</v>
      </c>
      <c r="AZ5" s="124">
        <v>30</v>
      </c>
      <c r="BA5" s="124">
        <v>31</v>
      </c>
      <c r="BB5" s="124">
        <v>32</v>
      </c>
      <c r="BC5" s="124">
        <v>33</v>
      </c>
      <c r="BD5" s="232"/>
    </row>
    <row r="6" spans="1:56" s="4" customFormat="1" x14ac:dyDescent="0.25">
      <c r="A6" s="215"/>
      <c r="B6" s="215"/>
      <c r="C6" s="239"/>
      <c r="D6" s="233" t="s">
        <v>47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30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 t="s">
        <v>47</v>
      </c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8"/>
      <c r="BD6" s="232"/>
    </row>
    <row r="7" spans="1:56" s="4" customFormat="1" x14ac:dyDescent="0.25">
      <c r="A7" s="215"/>
      <c r="B7" s="215"/>
      <c r="C7" s="239"/>
      <c r="D7" s="124">
        <v>1</v>
      </c>
      <c r="E7" s="124">
        <v>2</v>
      </c>
      <c r="F7" s="124">
        <v>3</v>
      </c>
      <c r="G7" s="124">
        <v>4</v>
      </c>
      <c r="H7" s="124">
        <v>5</v>
      </c>
      <c r="I7" s="124">
        <v>6</v>
      </c>
      <c r="J7" s="124">
        <v>7</v>
      </c>
      <c r="K7" s="124">
        <v>8</v>
      </c>
      <c r="L7" s="124">
        <v>9</v>
      </c>
      <c r="M7" s="124">
        <v>10</v>
      </c>
      <c r="N7" s="124">
        <v>11</v>
      </c>
      <c r="O7" s="124">
        <v>12</v>
      </c>
      <c r="P7" s="124">
        <v>13</v>
      </c>
      <c r="Q7" s="124">
        <v>14</v>
      </c>
      <c r="R7" s="124">
        <v>15</v>
      </c>
      <c r="S7" s="124">
        <v>16</v>
      </c>
      <c r="T7" s="124">
        <v>17</v>
      </c>
      <c r="U7" s="124">
        <v>18</v>
      </c>
      <c r="V7" s="124">
        <v>19</v>
      </c>
      <c r="W7" s="124">
        <v>20</v>
      </c>
      <c r="X7" s="124">
        <v>21</v>
      </c>
      <c r="Y7" s="124">
        <v>22</v>
      </c>
      <c r="Z7" s="124">
        <v>23</v>
      </c>
      <c r="AA7" s="124">
        <v>24</v>
      </c>
      <c r="AB7" s="124">
        <v>25</v>
      </c>
      <c r="AC7" s="124">
        <v>26</v>
      </c>
      <c r="AD7" s="124">
        <v>27</v>
      </c>
      <c r="AE7" s="124">
        <v>28</v>
      </c>
      <c r="AF7" s="124">
        <v>29</v>
      </c>
      <c r="AG7" s="124">
        <v>30</v>
      </c>
      <c r="AH7" s="124">
        <v>31</v>
      </c>
      <c r="AI7" s="124">
        <v>32</v>
      </c>
      <c r="AJ7" s="124">
        <v>33</v>
      </c>
      <c r="AK7" s="124">
        <v>34</v>
      </c>
      <c r="AL7" s="124">
        <v>35</v>
      </c>
      <c r="AM7" s="124">
        <v>36</v>
      </c>
      <c r="AN7" s="124">
        <v>37</v>
      </c>
      <c r="AO7" s="124">
        <v>38</v>
      </c>
      <c r="AP7" s="124">
        <v>39</v>
      </c>
      <c r="AQ7" s="124">
        <v>40</v>
      </c>
      <c r="AR7" s="124">
        <v>41</v>
      </c>
      <c r="AS7" s="124">
        <v>42</v>
      </c>
      <c r="AT7" s="124">
        <v>43</v>
      </c>
      <c r="AU7" s="124">
        <v>44</v>
      </c>
      <c r="AV7" s="124">
        <v>45</v>
      </c>
      <c r="AW7" s="124">
        <v>46</v>
      </c>
      <c r="AX7" s="124">
        <v>47</v>
      </c>
      <c r="AY7" s="124">
        <v>48</v>
      </c>
      <c r="AZ7" s="124">
        <v>49</v>
      </c>
      <c r="BA7" s="124">
        <v>50</v>
      </c>
      <c r="BB7" s="124">
        <v>51</v>
      </c>
      <c r="BC7" s="124">
        <v>52</v>
      </c>
      <c r="BD7" s="232"/>
    </row>
    <row r="8" spans="1:56" s="26" customFormat="1" ht="15" customHeight="1" x14ac:dyDescent="0.25">
      <c r="A8" s="362" t="s">
        <v>261</v>
      </c>
      <c r="B8" s="135" t="s">
        <v>59</v>
      </c>
      <c r="C8" s="131" t="s">
        <v>199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61" t="s">
        <v>232</v>
      </c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 t="s">
        <v>75</v>
      </c>
      <c r="AI8" s="129"/>
      <c r="AJ8" s="129"/>
      <c r="AK8" s="129"/>
      <c r="AL8" s="129"/>
      <c r="AM8" s="129"/>
      <c r="AN8" s="129"/>
      <c r="AO8" s="129"/>
      <c r="AP8" s="161"/>
      <c r="AQ8" s="161"/>
      <c r="AR8" s="161"/>
      <c r="AS8" s="161"/>
      <c r="AT8" s="161"/>
      <c r="AU8" s="129"/>
      <c r="AV8" s="129"/>
      <c r="AW8" s="129"/>
      <c r="AX8" s="129"/>
      <c r="AY8" s="129"/>
      <c r="AZ8" s="129"/>
      <c r="BA8" s="129"/>
      <c r="BB8" s="129"/>
      <c r="BC8" s="129"/>
      <c r="BD8" s="129" t="s">
        <v>231</v>
      </c>
    </row>
    <row r="9" spans="1:56" s="1" customFormat="1" x14ac:dyDescent="0.25">
      <c r="A9" s="363"/>
      <c r="B9" s="136" t="s">
        <v>153</v>
      </c>
      <c r="C9" s="128" t="s">
        <v>55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77"/>
      <c r="T9" s="180"/>
      <c r="U9" s="89"/>
      <c r="V9" s="89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82" t="s">
        <v>68</v>
      </c>
      <c r="AI9" s="183"/>
      <c r="AJ9" s="184"/>
      <c r="AK9" s="107"/>
      <c r="AL9" s="107"/>
      <c r="AM9" s="107"/>
      <c r="AN9" s="107"/>
      <c r="AO9" s="108"/>
      <c r="AP9" s="162"/>
      <c r="AQ9" s="163"/>
      <c r="AR9" s="163"/>
      <c r="AS9" s="164"/>
      <c r="AT9" s="165"/>
      <c r="AU9" s="15"/>
      <c r="AV9" s="134"/>
      <c r="AW9" s="134"/>
      <c r="AX9" s="134"/>
      <c r="AY9" s="134"/>
      <c r="AZ9" s="134"/>
      <c r="BA9" s="134"/>
      <c r="BB9" s="134"/>
      <c r="BC9" s="134"/>
      <c r="BD9" s="6" t="s">
        <v>68</v>
      </c>
    </row>
    <row r="10" spans="1:56" s="1" customFormat="1" x14ac:dyDescent="0.25">
      <c r="A10" s="363"/>
      <c r="B10" s="136" t="s">
        <v>154</v>
      </c>
      <c r="C10" s="128" t="s">
        <v>155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78" t="s">
        <v>73</v>
      </c>
      <c r="T10" s="180"/>
      <c r="U10" s="89"/>
      <c r="V10" s="89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82" t="s">
        <v>68</v>
      </c>
      <c r="AI10" s="183"/>
      <c r="AJ10" s="184"/>
      <c r="AK10" s="107"/>
      <c r="AL10" s="107"/>
      <c r="AM10" s="107"/>
      <c r="AN10" s="107"/>
      <c r="AO10" s="108"/>
      <c r="AP10" s="162"/>
      <c r="AQ10" s="163"/>
      <c r="AR10" s="163"/>
      <c r="AS10" s="164"/>
      <c r="AT10" s="165"/>
      <c r="AU10" s="15"/>
      <c r="AV10" s="134"/>
      <c r="AW10" s="134"/>
      <c r="AX10" s="134"/>
      <c r="AY10" s="134"/>
      <c r="AZ10" s="134"/>
      <c r="BA10" s="134"/>
      <c r="BB10" s="134"/>
      <c r="BC10" s="134"/>
      <c r="BD10" s="6" t="s">
        <v>80</v>
      </c>
    </row>
    <row r="11" spans="1:56" s="26" customFormat="1" x14ac:dyDescent="0.25">
      <c r="A11" s="363"/>
      <c r="B11" s="129" t="s">
        <v>156</v>
      </c>
      <c r="C11" s="141" t="s">
        <v>157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61" t="s">
        <v>70</v>
      </c>
      <c r="T11" s="161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61"/>
      <c r="AQ11" s="161"/>
      <c r="AR11" s="161"/>
      <c r="AS11" s="161"/>
      <c r="AT11" s="166"/>
      <c r="AU11" s="21"/>
      <c r="AV11" s="129"/>
      <c r="AW11" s="129"/>
      <c r="AX11" s="129"/>
      <c r="AY11" s="129"/>
      <c r="AZ11" s="129"/>
      <c r="BA11" s="129"/>
      <c r="BB11" s="129"/>
      <c r="BC11" s="129"/>
      <c r="BD11" s="129" t="s">
        <v>70</v>
      </c>
    </row>
    <row r="12" spans="1:56" s="1" customFormat="1" x14ac:dyDescent="0.25">
      <c r="A12" s="363"/>
      <c r="B12" s="134" t="s">
        <v>200</v>
      </c>
      <c r="C12" s="138" t="s">
        <v>136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79" t="s">
        <v>68</v>
      </c>
      <c r="T12" s="180"/>
      <c r="U12" s="89"/>
      <c r="V12" s="89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82"/>
      <c r="AI12" s="183"/>
      <c r="AJ12" s="184"/>
      <c r="AK12" s="107"/>
      <c r="AL12" s="107"/>
      <c r="AM12" s="107"/>
      <c r="AN12" s="107"/>
      <c r="AO12" s="108"/>
      <c r="AP12" s="162"/>
      <c r="AQ12" s="163"/>
      <c r="AR12" s="163"/>
      <c r="AS12" s="164"/>
      <c r="AT12" s="165"/>
      <c r="AU12" s="15"/>
      <c r="AV12" s="134"/>
      <c r="AW12" s="134"/>
      <c r="AX12" s="134"/>
      <c r="AY12" s="134"/>
      <c r="AZ12" s="134"/>
      <c r="BA12" s="134"/>
      <c r="BB12" s="134"/>
      <c r="BC12" s="134"/>
      <c r="BD12" s="6" t="s">
        <v>68</v>
      </c>
    </row>
    <row r="13" spans="1:56" s="26" customFormat="1" x14ac:dyDescent="0.25">
      <c r="A13" s="363"/>
      <c r="B13" s="129" t="s">
        <v>61</v>
      </c>
      <c r="C13" s="150" t="s">
        <v>62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61" t="s">
        <v>75</v>
      </c>
      <c r="T13" s="129" t="s">
        <v>257</v>
      </c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 t="s">
        <v>240</v>
      </c>
      <c r="AI13" s="129" t="s">
        <v>70</v>
      </c>
      <c r="AJ13" s="129" t="s">
        <v>230</v>
      </c>
      <c r="AK13" s="129"/>
      <c r="AL13" s="129"/>
      <c r="AM13" s="129"/>
      <c r="AN13" s="129"/>
      <c r="AO13" s="129"/>
      <c r="AP13" s="161"/>
      <c r="AQ13" s="161"/>
      <c r="AR13" s="161"/>
      <c r="AS13" s="161"/>
      <c r="AT13" s="161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 t="s">
        <v>263</v>
      </c>
    </row>
    <row r="14" spans="1:56" s="26" customFormat="1" x14ac:dyDescent="0.25">
      <c r="A14" s="363"/>
      <c r="B14" s="135" t="s">
        <v>63</v>
      </c>
      <c r="C14" s="167" t="s">
        <v>64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68" t="s">
        <v>70</v>
      </c>
      <c r="T14" s="168" t="s">
        <v>71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 t="s">
        <v>235</v>
      </c>
      <c r="AI14" s="6"/>
      <c r="AJ14" s="6" t="s">
        <v>71</v>
      </c>
      <c r="AK14" s="6"/>
      <c r="AL14" s="6"/>
      <c r="AM14" s="6"/>
      <c r="AN14" s="6"/>
      <c r="AO14" s="6"/>
      <c r="AP14" s="168"/>
      <c r="AQ14" s="168"/>
      <c r="AR14" s="168"/>
      <c r="AS14" s="168"/>
      <c r="AT14" s="168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258</v>
      </c>
    </row>
    <row r="15" spans="1:56" s="1" customFormat="1" x14ac:dyDescent="0.25">
      <c r="A15" s="363"/>
      <c r="B15" s="123" t="s">
        <v>201</v>
      </c>
      <c r="C15" s="147" t="s">
        <v>202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79"/>
      <c r="T15" s="180"/>
      <c r="U15" s="89"/>
      <c r="V15" s="89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82" t="s">
        <v>68</v>
      </c>
      <c r="AI15" s="183"/>
      <c r="AJ15" s="184"/>
      <c r="AK15" s="107"/>
      <c r="AL15" s="107"/>
      <c r="AM15" s="107"/>
      <c r="AN15" s="107"/>
      <c r="AO15" s="108"/>
      <c r="AP15" s="162"/>
      <c r="AQ15" s="163"/>
      <c r="AR15" s="163"/>
      <c r="AS15" s="164"/>
      <c r="AT15" s="165"/>
      <c r="AU15" s="134"/>
      <c r="AV15" s="134"/>
      <c r="AW15" s="134"/>
      <c r="AX15" s="134"/>
      <c r="AY15" s="134"/>
      <c r="AZ15" s="134"/>
      <c r="BA15" s="134"/>
      <c r="BB15" s="134"/>
      <c r="BC15" s="134"/>
      <c r="BD15" s="6" t="s">
        <v>68</v>
      </c>
    </row>
    <row r="16" spans="1:56" s="1" customFormat="1" x14ac:dyDescent="0.25">
      <c r="A16" s="363"/>
      <c r="B16" s="123" t="s">
        <v>203</v>
      </c>
      <c r="C16" s="147" t="s">
        <v>204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79"/>
      <c r="T16" s="180"/>
      <c r="U16" s="89"/>
      <c r="V16" s="89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82"/>
      <c r="AI16" s="183"/>
      <c r="AJ16" s="185" t="s">
        <v>69</v>
      </c>
      <c r="AK16" s="107"/>
      <c r="AL16" s="107"/>
      <c r="AM16" s="107"/>
      <c r="AN16" s="107"/>
      <c r="AO16" s="108"/>
      <c r="AP16" s="162"/>
      <c r="AQ16" s="162"/>
      <c r="AR16" s="162"/>
      <c r="AS16" s="169"/>
      <c r="AT16" s="169"/>
      <c r="AU16" s="134"/>
      <c r="AV16" s="134"/>
      <c r="AW16" s="134"/>
      <c r="AX16" s="134"/>
      <c r="AY16" s="134"/>
      <c r="AZ16" s="134"/>
      <c r="BA16" s="134"/>
      <c r="BB16" s="134"/>
      <c r="BC16" s="134"/>
      <c r="BD16" s="6" t="s">
        <v>69</v>
      </c>
    </row>
    <row r="17" spans="1:115" s="1" customFormat="1" x14ac:dyDescent="0.25">
      <c r="A17" s="363"/>
      <c r="B17" s="123" t="s">
        <v>205</v>
      </c>
      <c r="C17" s="147" t="s">
        <v>206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79"/>
      <c r="T17" s="180"/>
      <c r="U17" s="89"/>
      <c r="V17" s="89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82" t="s">
        <v>68</v>
      </c>
      <c r="AI17" s="183"/>
      <c r="AJ17" s="184"/>
      <c r="AK17" s="107"/>
      <c r="AL17" s="107"/>
      <c r="AM17" s="107"/>
      <c r="AN17" s="107"/>
      <c r="AO17" s="108"/>
      <c r="AP17" s="162"/>
      <c r="AQ17" s="162"/>
      <c r="AR17" s="162"/>
      <c r="AS17" s="169"/>
      <c r="AT17" s="169"/>
      <c r="AU17" s="134"/>
      <c r="AV17" s="134"/>
      <c r="AW17" s="134"/>
      <c r="AX17" s="134"/>
      <c r="AY17" s="134"/>
      <c r="AZ17" s="134"/>
      <c r="BA17" s="134"/>
      <c r="BB17" s="134"/>
      <c r="BC17" s="134"/>
      <c r="BD17" s="6" t="s">
        <v>68</v>
      </c>
    </row>
    <row r="18" spans="1:115" s="1" customFormat="1" x14ac:dyDescent="0.25">
      <c r="A18" s="363"/>
      <c r="B18" s="123" t="s">
        <v>207</v>
      </c>
      <c r="C18" s="147" t="s">
        <v>208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79"/>
      <c r="T18" s="180"/>
      <c r="U18" s="89"/>
      <c r="V18" s="89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82" t="s">
        <v>68</v>
      </c>
      <c r="AI18" s="183"/>
      <c r="AJ18" s="184"/>
      <c r="AK18" s="107"/>
      <c r="AL18" s="107"/>
      <c r="AM18" s="107"/>
      <c r="AN18" s="107"/>
      <c r="AO18" s="108"/>
      <c r="AP18" s="162"/>
      <c r="AQ18" s="163"/>
      <c r="AR18" s="163"/>
      <c r="AS18" s="164"/>
      <c r="AT18" s="165"/>
      <c r="AU18" s="134"/>
      <c r="AV18" s="134"/>
      <c r="AW18" s="134"/>
      <c r="AX18" s="134"/>
      <c r="AY18" s="134"/>
      <c r="AZ18" s="134"/>
      <c r="BA18" s="134"/>
      <c r="BB18" s="134"/>
      <c r="BC18" s="134"/>
      <c r="BD18" s="6" t="s">
        <v>68</v>
      </c>
    </row>
    <row r="19" spans="1:115" s="1" customFormat="1" ht="33.75" customHeight="1" x14ac:dyDescent="0.25">
      <c r="A19" s="363"/>
      <c r="B19" s="123" t="s">
        <v>209</v>
      </c>
      <c r="C19" s="146" t="s">
        <v>229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79" t="s">
        <v>68</v>
      </c>
      <c r="T19" s="180"/>
      <c r="U19" s="89"/>
      <c r="V19" s="89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82"/>
      <c r="AI19" s="183"/>
      <c r="AJ19" s="184"/>
      <c r="AK19" s="107"/>
      <c r="AL19" s="107"/>
      <c r="AM19" s="107"/>
      <c r="AN19" s="107"/>
      <c r="AO19" s="108"/>
      <c r="AP19" s="162"/>
      <c r="AQ19" s="163"/>
      <c r="AR19" s="163"/>
      <c r="AS19" s="164"/>
      <c r="AT19" s="165"/>
      <c r="AU19" s="134"/>
      <c r="AV19" s="134"/>
      <c r="AW19" s="134"/>
      <c r="AX19" s="134"/>
      <c r="AY19" s="134"/>
      <c r="AZ19" s="134"/>
      <c r="BA19" s="134"/>
      <c r="BB19" s="134"/>
      <c r="BC19" s="134"/>
      <c r="BD19" s="6" t="s">
        <v>68</v>
      </c>
    </row>
    <row r="20" spans="1:115" s="1" customFormat="1" x14ac:dyDescent="0.25">
      <c r="A20" s="363"/>
      <c r="B20" s="123" t="s">
        <v>210</v>
      </c>
      <c r="C20" s="147" t="s">
        <v>211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79"/>
      <c r="T20" s="187" t="s">
        <v>69</v>
      </c>
      <c r="U20" s="89"/>
      <c r="V20" s="89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82"/>
      <c r="AI20" s="183"/>
      <c r="AJ20" s="184"/>
      <c r="AK20" s="107"/>
      <c r="AL20" s="107"/>
      <c r="AM20" s="107"/>
      <c r="AN20" s="107"/>
      <c r="AO20" s="108"/>
      <c r="AP20" s="162"/>
      <c r="AQ20" s="163"/>
      <c r="AR20" s="163"/>
      <c r="AS20" s="164"/>
      <c r="AT20" s="165"/>
      <c r="AU20" s="134"/>
      <c r="AV20" s="134"/>
      <c r="AW20" s="134"/>
      <c r="AX20" s="134"/>
      <c r="AY20" s="134"/>
      <c r="AZ20" s="134"/>
      <c r="BA20" s="134"/>
      <c r="BB20" s="134"/>
      <c r="BC20" s="134"/>
      <c r="BD20" s="6" t="s">
        <v>69</v>
      </c>
    </row>
    <row r="21" spans="1:115" s="26" customFormat="1" x14ac:dyDescent="0.25">
      <c r="A21" s="363"/>
      <c r="B21" s="129" t="s">
        <v>171</v>
      </c>
      <c r="C21" s="150" t="s">
        <v>172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61" t="s">
        <v>70</v>
      </c>
      <c r="T21" s="129" t="s">
        <v>241</v>
      </c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 t="s">
        <v>70</v>
      </c>
      <c r="AI21" s="129" t="s">
        <v>70</v>
      </c>
      <c r="AJ21" s="129" t="s">
        <v>259</v>
      </c>
      <c r="AK21" s="129"/>
      <c r="AL21" s="129"/>
      <c r="AM21" s="129"/>
      <c r="AN21" s="129"/>
      <c r="AO21" s="129"/>
      <c r="AP21" s="161"/>
      <c r="AQ21" s="161"/>
      <c r="AR21" s="161"/>
      <c r="AS21" s="161"/>
      <c r="AT21" s="161"/>
      <c r="AU21" s="129"/>
      <c r="AV21" s="129"/>
      <c r="AW21" s="129"/>
      <c r="AX21" s="129"/>
      <c r="AY21" s="129"/>
      <c r="AZ21" s="129"/>
      <c r="BA21" s="129"/>
      <c r="BB21" s="129"/>
      <c r="BC21" s="129"/>
      <c r="BD21" s="6" t="s">
        <v>258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170" customFormat="1" ht="38.25" customHeight="1" x14ac:dyDescent="0.25">
      <c r="A22" s="363"/>
      <c r="B22" s="6" t="s">
        <v>242</v>
      </c>
      <c r="C22" s="155" t="s">
        <v>174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68" t="s">
        <v>70</v>
      </c>
      <c r="T22" s="6" t="s">
        <v>256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K22" s="6"/>
      <c r="AL22" s="6"/>
      <c r="AM22" s="6"/>
      <c r="AN22" s="6"/>
      <c r="AO22" s="6"/>
      <c r="AP22" s="168"/>
      <c r="AQ22" s="168"/>
      <c r="AR22" s="168"/>
      <c r="AS22" s="168"/>
      <c r="AT22" s="168"/>
      <c r="AU22" s="6"/>
      <c r="AV22" s="6"/>
      <c r="AW22" s="6"/>
      <c r="AX22" s="6"/>
      <c r="AY22" s="6"/>
      <c r="AZ22" s="6"/>
      <c r="BA22" s="6"/>
      <c r="BB22" s="6"/>
      <c r="BC22" s="6"/>
      <c r="BD22" s="6" t="s">
        <v>260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171" customFormat="1" x14ac:dyDescent="0.25">
      <c r="A23" s="363"/>
      <c r="B23" s="136" t="s">
        <v>243</v>
      </c>
      <c r="C23" s="172" t="s">
        <v>213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179" t="s">
        <v>129</v>
      </c>
      <c r="T23" s="181"/>
      <c r="U23" s="89"/>
      <c r="V23" s="89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82"/>
      <c r="AI23" s="183"/>
      <c r="AJ23" s="184"/>
      <c r="AK23" s="107"/>
      <c r="AL23" s="107"/>
      <c r="AM23" s="107"/>
      <c r="AN23" s="107"/>
      <c r="AO23" s="108"/>
      <c r="AP23" s="162"/>
      <c r="AQ23" s="163"/>
      <c r="AR23" s="163"/>
      <c r="AS23" s="164"/>
      <c r="AT23" s="165"/>
      <c r="AU23" s="93"/>
      <c r="AV23" s="93"/>
      <c r="AW23" s="93"/>
      <c r="AX23" s="93"/>
      <c r="AY23" s="93"/>
      <c r="AZ23" s="93"/>
      <c r="BA23" s="93"/>
      <c r="BB23" s="93"/>
      <c r="BC23" s="93"/>
      <c r="BD23" s="6" t="s">
        <v>129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171" customFormat="1" x14ac:dyDescent="0.25">
      <c r="A24" s="363"/>
      <c r="B24" s="136" t="s">
        <v>244</v>
      </c>
      <c r="C24" s="172" t="s">
        <v>215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179" t="s">
        <v>129</v>
      </c>
      <c r="T24" s="181"/>
      <c r="U24" s="89"/>
      <c r="V24" s="89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182"/>
      <c r="AI24" s="183"/>
      <c r="AJ24" s="184"/>
      <c r="AK24" s="107"/>
      <c r="AL24" s="107"/>
      <c r="AM24" s="107"/>
      <c r="AN24" s="107"/>
      <c r="AO24" s="108"/>
      <c r="AP24" s="162"/>
      <c r="AQ24" s="163"/>
      <c r="AR24" s="163"/>
      <c r="AS24" s="164"/>
      <c r="AT24" s="165"/>
      <c r="AU24" s="93"/>
      <c r="AV24" s="93"/>
      <c r="AW24" s="93"/>
      <c r="AX24" s="93"/>
      <c r="AY24" s="93"/>
      <c r="AZ24" s="93"/>
      <c r="BA24" s="93"/>
      <c r="BB24" s="93"/>
      <c r="BC24" s="93"/>
      <c r="BD24" s="6" t="s">
        <v>129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171" customFormat="1" x14ac:dyDescent="0.25">
      <c r="A25" s="363"/>
      <c r="B25" s="136" t="s">
        <v>181</v>
      </c>
      <c r="C25" s="172" t="s">
        <v>182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177"/>
      <c r="T25" s="181" t="s">
        <v>68</v>
      </c>
      <c r="U25" s="89"/>
      <c r="V25" s="89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182"/>
      <c r="AI25" s="183"/>
      <c r="AJ25" s="184"/>
      <c r="AK25" s="107"/>
      <c r="AL25" s="107"/>
      <c r="AM25" s="107"/>
      <c r="AN25" s="107"/>
      <c r="AO25" s="108"/>
      <c r="AP25" s="162"/>
      <c r="AQ25" s="163"/>
      <c r="AR25" s="163"/>
      <c r="AS25" s="164"/>
      <c r="AT25" s="165"/>
      <c r="AU25" s="93"/>
      <c r="AV25" s="93"/>
      <c r="AW25" s="93"/>
      <c r="AX25" s="93"/>
      <c r="AY25" s="93"/>
      <c r="AZ25" s="93"/>
      <c r="BA25" s="93"/>
      <c r="BB25" s="93"/>
      <c r="BC25" s="93"/>
      <c r="BD25" s="6" t="s">
        <v>68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6" customFormat="1" ht="42" customHeight="1" x14ac:dyDescent="0.25">
      <c r="A26" s="363"/>
      <c r="B26" s="135" t="s">
        <v>216</v>
      </c>
      <c r="C26" s="167" t="s">
        <v>217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68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 t="s">
        <v>70</v>
      </c>
      <c r="AI26" s="6" t="s">
        <v>70</v>
      </c>
      <c r="AJ26" s="6" t="s">
        <v>71</v>
      </c>
      <c r="AK26" s="6"/>
      <c r="AL26" s="6"/>
      <c r="AM26" s="6"/>
      <c r="AN26" s="6"/>
      <c r="AO26" s="6"/>
      <c r="AP26" s="168"/>
      <c r="AQ26" s="168"/>
      <c r="AR26" s="168"/>
      <c r="AS26" s="168"/>
      <c r="AT26" s="173"/>
      <c r="AU26" s="6"/>
      <c r="AV26" s="6"/>
      <c r="AW26" s="6"/>
      <c r="AX26" s="6"/>
      <c r="AY26" s="6"/>
      <c r="AZ26" s="6"/>
      <c r="BA26" s="6"/>
      <c r="BB26" s="6"/>
      <c r="BC26" s="6"/>
      <c r="BD26" s="6" t="s">
        <v>245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1" customFormat="1" ht="22.5" customHeight="1" x14ac:dyDescent="0.25">
      <c r="A27" s="363"/>
      <c r="B27" s="123" t="s">
        <v>218</v>
      </c>
      <c r="C27" s="146" t="s">
        <v>219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77"/>
      <c r="T27" s="180"/>
      <c r="U27" s="89"/>
      <c r="V27" s="89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82" t="s">
        <v>68</v>
      </c>
      <c r="AI27" s="183"/>
      <c r="AJ27" s="185"/>
      <c r="AK27" s="107"/>
      <c r="AL27" s="107"/>
      <c r="AM27" s="107"/>
      <c r="AN27" s="107"/>
      <c r="AO27" s="108"/>
      <c r="AP27" s="162"/>
      <c r="AQ27" s="163"/>
      <c r="AR27" s="163"/>
      <c r="AS27" s="164"/>
      <c r="AT27" s="165"/>
      <c r="AU27" s="134"/>
      <c r="AV27" s="134"/>
      <c r="AW27" s="134"/>
      <c r="AX27" s="134"/>
      <c r="AY27" s="134"/>
      <c r="AZ27" s="134"/>
      <c r="BA27" s="134"/>
      <c r="BB27" s="134"/>
      <c r="BC27" s="134"/>
      <c r="BD27" s="6" t="s">
        <v>68</v>
      </c>
    </row>
    <row r="28" spans="1:115" s="1" customFormat="1" x14ac:dyDescent="0.25">
      <c r="A28" s="363"/>
      <c r="B28" s="125" t="s">
        <v>220</v>
      </c>
      <c r="C28" s="133" t="s">
        <v>180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77"/>
      <c r="T28" s="180"/>
      <c r="U28" s="89"/>
      <c r="V28" s="89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82"/>
      <c r="AI28" s="188" t="s">
        <v>129</v>
      </c>
      <c r="AJ28" s="184"/>
      <c r="AK28" s="107"/>
      <c r="AL28" s="107"/>
      <c r="AM28" s="107"/>
      <c r="AN28" s="107"/>
      <c r="AO28" s="108"/>
      <c r="AP28" s="162"/>
      <c r="AQ28" s="162"/>
      <c r="AR28" s="163"/>
      <c r="AS28" s="164"/>
      <c r="AT28" s="165"/>
      <c r="AU28" s="134"/>
      <c r="AV28" s="134"/>
      <c r="AW28" s="134"/>
      <c r="AX28" s="134"/>
      <c r="AY28" s="134"/>
      <c r="AZ28" s="134"/>
      <c r="BA28" s="134"/>
      <c r="BB28" s="134"/>
      <c r="BC28" s="134"/>
      <c r="BD28" s="6" t="s">
        <v>129</v>
      </c>
    </row>
    <row r="29" spans="1:115" s="1" customFormat="1" x14ac:dyDescent="0.25">
      <c r="A29" s="363"/>
      <c r="B29" s="134" t="s">
        <v>221</v>
      </c>
      <c r="C29" s="174" t="s">
        <v>246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77"/>
      <c r="T29" s="180"/>
      <c r="U29" s="89"/>
      <c r="V29" s="89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82"/>
      <c r="AI29" s="183"/>
      <c r="AJ29" s="186" t="s">
        <v>129</v>
      </c>
      <c r="AK29" s="107"/>
      <c r="AL29" s="107"/>
      <c r="AM29" s="107"/>
      <c r="AN29" s="107"/>
      <c r="AO29" s="108"/>
      <c r="AP29" s="162"/>
      <c r="AQ29" s="162"/>
      <c r="AR29" s="163"/>
      <c r="AS29" s="164"/>
      <c r="AT29" s="165"/>
      <c r="AU29" s="134"/>
      <c r="AV29" s="134"/>
      <c r="AW29" s="134"/>
      <c r="AX29" s="134"/>
      <c r="AY29" s="134"/>
      <c r="AZ29" s="134"/>
      <c r="BA29" s="134"/>
      <c r="BB29" s="134"/>
      <c r="BC29" s="134"/>
      <c r="BD29" s="6" t="s">
        <v>129</v>
      </c>
    </row>
    <row r="30" spans="1:115" s="26" customFormat="1" x14ac:dyDescent="0.25">
      <c r="A30" s="363"/>
      <c r="B30" s="6" t="s">
        <v>222</v>
      </c>
      <c r="C30" s="175" t="s">
        <v>223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6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168"/>
      <c r="AQ30" s="168"/>
      <c r="AR30" s="168"/>
      <c r="AS30" s="168"/>
      <c r="AT30" s="173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115" s="26" customFormat="1" x14ac:dyDescent="0.25">
      <c r="A31" s="363"/>
      <c r="B31" s="6" t="s">
        <v>224</v>
      </c>
      <c r="C31" s="117" t="s">
        <v>225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6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168"/>
      <c r="AQ31" s="168"/>
      <c r="AR31" s="168"/>
      <c r="AS31" s="168"/>
      <c r="AT31" s="173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115" s="26" customFormat="1" x14ac:dyDescent="0.25">
      <c r="A32" s="364"/>
      <c r="B32" s="365" t="s">
        <v>72</v>
      </c>
      <c r="C32" s="36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68" t="s">
        <v>247</v>
      </c>
      <c r="T32" s="6" t="s">
        <v>257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 t="s">
        <v>141</v>
      </c>
      <c r="AI32" s="6" t="s">
        <v>70</v>
      </c>
      <c r="AJ32" s="6" t="s">
        <v>230</v>
      </c>
      <c r="AK32" s="6"/>
      <c r="AL32" s="6"/>
      <c r="AM32" s="6"/>
      <c r="AN32" s="6"/>
      <c r="AO32" s="6"/>
      <c r="AP32" s="168"/>
      <c r="AQ32" s="168"/>
      <c r="AR32" s="168"/>
      <c r="AS32" s="168"/>
      <c r="AT32" s="168"/>
      <c r="AU32" s="6"/>
      <c r="AV32" s="6"/>
      <c r="AW32" s="6"/>
      <c r="AX32" s="6"/>
      <c r="AY32" s="6"/>
      <c r="AZ32" s="6"/>
      <c r="BA32" s="6"/>
      <c r="BB32" s="6"/>
      <c r="BC32" s="6"/>
      <c r="BD32" s="158" t="s">
        <v>123</v>
      </c>
    </row>
    <row r="33" spans="2:10" s="1" customFormat="1" x14ac:dyDescent="0.25"/>
    <row r="34" spans="2:10" s="1" customFormat="1" x14ac:dyDescent="0.25">
      <c r="B34" s="213" t="s">
        <v>130</v>
      </c>
      <c r="C34" s="213"/>
    </row>
    <row r="35" spans="2:10" s="1" customFormat="1" ht="15.75" x14ac:dyDescent="0.25">
      <c r="B35" s="357" t="s">
        <v>131</v>
      </c>
      <c r="C35" s="357"/>
      <c r="D35" s="357"/>
      <c r="E35" s="357"/>
      <c r="F35" s="357"/>
      <c r="G35" s="357"/>
      <c r="H35" s="357"/>
      <c r="I35" s="357"/>
      <c r="J35" s="357"/>
    </row>
    <row r="36" spans="2:10" s="1" customFormat="1" x14ac:dyDescent="0.25"/>
    <row r="37" spans="2:10" s="1" customFormat="1" x14ac:dyDescent="0.25">
      <c r="B37" s="89"/>
      <c r="C37" s="14" t="s">
        <v>78</v>
      </c>
    </row>
    <row r="38" spans="2:10" s="1" customFormat="1" x14ac:dyDescent="0.25">
      <c r="B38" s="13"/>
      <c r="C38" s="14" t="s">
        <v>79</v>
      </c>
    </row>
    <row r="39" spans="2:10" s="1" customFormat="1" x14ac:dyDescent="0.25">
      <c r="B39" s="159"/>
      <c r="C39" s="14" t="s">
        <v>183</v>
      </c>
    </row>
    <row r="40" spans="2:10" s="1" customFormat="1" x14ac:dyDescent="0.25">
      <c r="B40" s="160"/>
      <c r="C40" s="14" t="s">
        <v>184</v>
      </c>
    </row>
    <row r="41" spans="2:10" s="1" customFormat="1" x14ac:dyDescent="0.25">
      <c r="B41" s="119"/>
      <c r="C41" s="120" t="s">
        <v>248</v>
      </c>
    </row>
    <row r="42" spans="2:10" s="1" customFormat="1" x14ac:dyDescent="0.25">
      <c r="B42" s="122"/>
      <c r="C42" s="120" t="s">
        <v>249</v>
      </c>
    </row>
    <row r="43" spans="2:10" s="1" customFormat="1" x14ac:dyDescent="0.25">
      <c r="B43" s="176"/>
      <c r="C43" s="120" t="s">
        <v>250</v>
      </c>
    </row>
    <row r="44" spans="2:10" s="1" customFormat="1" x14ac:dyDescent="0.25"/>
  </sheetData>
  <mergeCells count="36">
    <mergeCell ref="A8:A32"/>
    <mergeCell ref="B32:C32"/>
    <mergeCell ref="B1:G1"/>
    <mergeCell ref="B34:C34"/>
    <mergeCell ref="B35:J35"/>
    <mergeCell ref="BD2:BD7"/>
    <mergeCell ref="D4:P4"/>
    <mergeCell ref="Q4:AP4"/>
    <mergeCell ref="AQ4:BC4"/>
    <mergeCell ref="D6:P6"/>
    <mergeCell ref="R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Y2:Y3"/>
    <mergeCell ref="A2:A7"/>
    <mergeCell ref="B2:B7"/>
    <mergeCell ref="C2:C7"/>
    <mergeCell ref="D2:G2"/>
    <mergeCell ref="H2:H3"/>
    <mergeCell ref="I2:K2"/>
    <mergeCell ref="L2:L3"/>
    <mergeCell ref="M2:P2"/>
    <mergeCell ref="Q2:T2"/>
    <mergeCell ref="U2:U3"/>
    <mergeCell ref="V2:X2"/>
  </mergeCells>
  <pageMargins left="0.31496062992125984" right="0.70866141732283472" top="0.35433070866141736" bottom="0.35433070866141736" header="0.31496062992125984" footer="0.31496062992125984"/>
  <pageSetup paperSize="9" scale="64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 курс</vt:lpstr>
      <vt:lpstr>2 курс </vt:lpstr>
      <vt:lpstr>3 курс </vt:lpstr>
      <vt:lpstr>Кал.гр. ат. 1 курс</vt:lpstr>
      <vt:lpstr>Кал. гр. ат. 2 курс</vt:lpstr>
      <vt:lpstr>Кал.гр. ат. 3 курс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2022-08-17T11:27:24Z</cp:lastPrinted>
  <dcterms:created xsi:type="dcterms:W3CDTF">2012-08-18T05:46:47Z</dcterms:created>
  <dcterms:modified xsi:type="dcterms:W3CDTF">2022-08-17T12:07:54Z</dcterms:modified>
</cp:coreProperties>
</file>