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5"/>
  </bookViews>
  <sheets>
    <sheet name="1 курс" sheetId="1" r:id="rId1"/>
    <sheet name="2 курс " sheetId="7" r:id="rId2"/>
    <sheet name="3 курс" sheetId="8" r:id="rId3"/>
    <sheet name="Кал.гр.ат. 1 курс" sheetId="6" r:id="rId4"/>
    <sheet name="Кал.гр.ат. 2 курс" sheetId="9" r:id="rId5"/>
    <sheet name="Кал.гр.ат. 3 курс" sheetId="10" r:id="rId6"/>
  </sheets>
  <calcPr calcId="144525"/>
  <fileRecoveryPr autoRecover="0"/>
</workbook>
</file>

<file path=xl/calcChain.xml><?xml version="1.0" encoding="utf-8"?>
<calcChain xmlns="http://schemas.openxmlformats.org/spreadsheetml/2006/main">
  <c r="AW47" i="8" l="1"/>
  <c r="AV47" i="8"/>
  <c r="AU47" i="8"/>
  <c r="AT47" i="8"/>
  <c r="AP47" i="8"/>
  <c r="AO47" i="8"/>
  <c r="AN47" i="8"/>
  <c r="AM44" i="8"/>
  <c r="V44" i="8"/>
  <c r="BG44" i="8" s="1"/>
  <c r="AM43" i="8"/>
  <c r="V43" i="8"/>
  <c r="BG43" i="8" s="1"/>
  <c r="AM42" i="8"/>
  <c r="V42" i="8"/>
  <c r="BG42" i="8" s="1"/>
  <c r="AG41" i="8"/>
  <c r="AF41" i="8"/>
  <c r="AE41" i="8"/>
  <c r="AD41" i="8"/>
  <c r="AC41" i="8"/>
  <c r="AB41" i="8"/>
  <c r="AA41" i="8"/>
  <c r="Z41" i="8"/>
  <c r="Y41" i="8"/>
  <c r="AM41" i="8" s="1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V41" i="8" s="1"/>
  <c r="BG41" i="8" s="1"/>
  <c r="BG40" i="8"/>
  <c r="AM40" i="8"/>
  <c r="V40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AM39" i="8" s="1"/>
  <c r="Z39" i="8"/>
  <c r="Y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V39" i="8" s="1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AM38" i="8" s="1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V38" i="8" s="1"/>
  <c r="AM37" i="8"/>
  <c r="V37" i="8"/>
  <c r="BG37" i="8" s="1"/>
  <c r="AM36" i="8"/>
  <c r="V36" i="8"/>
  <c r="BG36" i="8" s="1"/>
  <c r="AM35" i="8"/>
  <c r="V35" i="8"/>
  <c r="BG35" i="8" s="1"/>
  <c r="BG34" i="8"/>
  <c r="AM34" i="8"/>
  <c r="V34" i="8"/>
  <c r="AM33" i="8"/>
  <c r="V33" i="8"/>
  <c r="BG33" i="8" s="1"/>
  <c r="AM32" i="8"/>
  <c r="V32" i="8"/>
  <c r="BG32" i="8" s="1"/>
  <c r="AM31" i="8"/>
  <c r="V31" i="8"/>
  <c r="BG31" i="8" s="1"/>
  <c r="BG30" i="8"/>
  <c r="AM30" i="8"/>
  <c r="V30" i="8"/>
  <c r="AM29" i="8"/>
  <c r="T29" i="8"/>
  <c r="T27" i="8" s="1"/>
  <c r="T25" i="8" s="1"/>
  <c r="T15" i="8" s="1"/>
  <c r="S29" i="8"/>
  <c r="R29" i="8"/>
  <c r="R27" i="8" s="1"/>
  <c r="R25" i="8" s="1"/>
  <c r="R15" i="8" s="1"/>
  <c r="Q29" i="8"/>
  <c r="P29" i="8"/>
  <c r="P27" i="8" s="1"/>
  <c r="P25" i="8" s="1"/>
  <c r="P15" i="8" s="1"/>
  <c r="O29" i="8"/>
  <c r="N29" i="8"/>
  <c r="N27" i="8" s="1"/>
  <c r="N25" i="8" s="1"/>
  <c r="N15" i="8" s="1"/>
  <c r="M29" i="8"/>
  <c r="L29" i="8"/>
  <c r="L27" i="8" s="1"/>
  <c r="L25" i="8" s="1"/>
  <c r="L15" i="8" s="1"/>
  <c r="K29" i="8"/>
  <c r="J29" i="8"/>
  <c r="J27" i="8" s="1"/>
  <c r="J25" i="8" s="1"/>
  <c r="J15" i="8" s="1"/>
  <c r="I29" i="8"/>
  <c r="H29" i="8"/>
  <c r="H27" i="8" s="1"/>
  <c r="H25" i="8" s="1"/>
  <c r="H15" i="8" s="1"/>
  <c r="G29" i="8"/>
  <c r="V29" i="8" s="1"/>
  <c r="BG29" i="8" s="1"/>
  <c r="BG28" i="8"/>
  <c r="AM28" i="8"/>
  <c r="V28" i="8"/>
  <c r="V26" i="8" s="1"/>
  <c r="AL27" i="8"/>
  <c r="AK27" i="8"/>
  <c r="AJ27" i="8"/>
  <c r="AI27" i="8"/>
  <c r="AH27" i="8"/>
  <c r="AG27" i="8"/>
  <c r="AF27" i="8"/>
  <c r="AE27" i="8"/>
  <c r="AD27" i="8"/>
  <c r="AC27" i="8"/>
  <c r="AB27" i="8"/>
  <c r="AA27" i="8"/>
  <c r="AM27" i="8" s="1"/>
  <c r="Z27" i="8"/>
  <c r="Y27" i="8"/>
  <c r="U27" i="8"/>
  <c r="S27" i="8"/>
  <c r="Q27" i="8"/>
  <c r="O27" i="8"/>
  <c r="M27" i="8"/>
  <c r="K27" i="8"/>
  <c r="I27" i="8"/>
  <c r="G27" i="8"/>
  <c r="F27" i="8"/>
  <c r="E27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AM26" i="8" s="1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AM25" i="8" s="1"/>
  <c r="Z25" i="8"/>
  <c r="Y25" i="8"/>
  <c r="U25" i="8"/>
  <c r="S25" i="8"/>
  <c r="Q25" i="8"/>
  <c r="O25" i="8"/>
  <c r="M25" i="8"/>
  <c r="K25" i="8"/>
  <c r="I25" i="8"/>
  <c r="G25" i="8"/>
  <c r="F25" i="8"/>
  <c r="E25" i="8"/>
  <c r="V25" i="8" s="1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AM24" i="8" s="1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V24" i="8" s="1"/>
  <c r="BG24" i="8" s="1"/>
  <c r="AG23" i="8"/>
  <c r="AF23" i="8"/>
  <c r="AF17" i="8" s="1"/>
  <c r="AF15" i="8" s="1"/>
  <c r="AE23" i="8"/>
  <c r="AD23" i="8"/>
  <c r="AD17" i="8" s="1"/>
  <c r="AD15" i="8" s="1"/>
  <c r="AC23" i="8"/>
  <c r="AB23" i="8"/>
  <c r="AB17" i="8" s="1"/>
  <c r="AB15" i="8" s="1"/>
  <c r="AA23" i="8"/>
  <c r="Z23" i="8"/>
  <c r="AM23" i="8" s="1"/>
  <c r="Y23" i="8"/>
  <c r="V23" i="8"/>
  <c r="AM22" i="8"/>
  <c r="V22" i="8"/>
  <c r="BG22" i="8" s="1"/>
  <c r="AM21" i="8"/>
  <c r="T21" i="8"/>
  <c r="S21" i="8"/>
  <c r="R21" i="8"/>
  <c r="Q21" i="8"/>
  <c r="P21" i="8"/>
  <c r="O21" i="8"/>
  <c r="N21" i="8"/>
  <c r="M21" i="8"/>
  <c r="L21" i="8"/>
  <c r="K21" i="8"/>
  <c r="J21" i="8"/>
  <c r="I21" i="8"/>
  <c r="V21" i="8" s="1"/>
  <c r="BG21" i="8" s="1"/>
  <c r="H21" i="8"/>
  <c r="G21" i="8"/>
  <c r="F21" i="8"/>
  <c r="BG20" i="8"/>
  <c r="AM20" i="8"/>
  <c r="V20" i="8"/>
  <c r="AM19" i="8"/>
  <c r="U19" i="8"/>
  <c r="T19" i="8"/>
  <c r="S19" i="8"/>
  <c r="S17" i="8" s="1"/>
  <c r="S15" i="8" s="1"/>
  <c r="R19" i="8"/>
  <c r="Q19" i="8"/>
  <c r="P19" i="8"/>
  <c r="O19" i="8"/>
  <c r="O17" i="8" s="1"/>
  <c r="O15" i="8" s="1"/>
  <c r="N19" i="8"/>
  <c r="M19" i="8"/>
  <c r="L19" i="8"/>
  <c r="K19" i="8"/>
  <c r="K17" i="8" s="1"/>
  <c r="K15" i="8" s="1"/>
  <c r="J19" i="8"/>
  <c r="I19" i="8"/>
  <c r="H19" i="8"/>
  <c r="G19" i="8"/>
  <c r="G17" i="8" s="1"/>
  <c r="G15" i="8" s="1"/>
  <c r="F19" i="8"/>
  <c r="V19" i="8" s="1"/>
  <c r="BG19" i="8" s="1"/>
  <c r="AM18" i="8"/>
  <c r="V18" i="8"/>
  <c r="BG18" i="8" s="1"/>
  <c r="AO17" i="8"/>
  <c r="AN17" i="8"/>
  <c r="AL17" i="8"/>
  <c r="AK17" i="8"/>
  <c r="AJ17" i="8"/>
  <c r="AI17" i="8"/>
  <c r="AH17" i="8"/>
  <c r="AG17" i="8"/>
  <c r="AE17" i="8"/>
  <c r="AC17" i="8"/>
  <c r="AA17" i="8"/>
  <c r="Y17" i="8"/>
  <c r="U17" i="8"/>
  <c r="T17" i="8"/>
  <c r="R17" i="8"/>
  <c r="Q17" i="8"/>
  <c r="P17" i="8"/>
  <c r="N17" i="8"/>
  <c r="M17" i="8"/>
  <c r="L17" i="8"/>
  <c r="J17" i="8"/>
  <c r="I17" i="8"/>
  <c r="H17" i="8"/>
  <c r="F17" i="8"/>
  <c r="E17" i="8"/>
  <c r="V17" i="8" s="1"/>
  <c r="AO16" i="8"/>
  <c r="AN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AM16" i="8" s="1"/>
  <c r="Z16" i="8"/>
  <c r="Y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V16" i="8" s="1"/>
  <c r="AL15" i="8"/>
  <c r="AK15" i="8"/>
  <c r="AJ15" i="8"/>
  <c r="AI15" i="8"/>
  <c r="AH15" i="8"/>
  <c r="AG15" i="8"/>
  <c r="AE15" i="8"/>
  <c r="AC15" i="8"/>
  <c r="AA15" i="8"/>
  <c r="Y15" i="8"/>
  <c r="U15" i="8"/>
  <c r="Q15" i="8"/>
  <c r="M15" i="8"/>
  <c r="I15" i="8"/>
  <c r="F15" i="8"/>
  <c r="E15" i="8"/>
  <c r="V15" i="8" s="1"/>
  <c r="AL14" i="8"/>
  <c r="AK14" i="8"/>
  <c r="AJ14" i="8"/>
  <c r="AI14" i="8"/>
  <c r="AH14" i="8"/>
  <c r="AG14" i="8"/>
  <c r="AF14" i="8"/>
  <c r="AE14" i="8"/>
  <c r="AD14" i="8"/>
  <c r="AC14" i="8"/>
  <c r="AB14" i="8"/>
  <c r="AA14" i="8"/>
  <c r="AM14" i="8" s="1"/>
  <c r="Z14" i="8"/>
  <c r="Y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V14" i="8" s="1"/>
  <c r="AM13" i="8"/>
  <c r="V13" i="8"/>
  <c r="BG13" i="8" s="1"/>
  <c r="BG12" i="8"/>
  <c r="AM12" i="8"/>
  <c r="V12" i="8"/>
  <c r="AM11" i="8"/>
  <c r="V11" i="8"/>
  <c r="BG11" i="8" s="1"/>
  <c r="AM10" i="8"/>
  <c r="V10" i="8"/>
  <c r="BG10" i="8" s="1"/>
  <c r="AO9" i="8"/>
  <c r="AN9" i="8"/>
  <c r="AL9" i="8"/>
  <c r="AL46" i="8" s="1"/>
  <c r="AK9" i="8"/>
  <c r="AK46" i="8" s="1"/>
  <c r="AJ9" i="8"/>
  <c r="AJ46" i="8" s="1"/>
  <c r="AI9" i="8"/>
  <c r="AI46" i="8" s="1"/>
  <c r="AH9" i="8"/>
  <c r="AH46" i="8" s="1"/>
  <c r="AG9" i="8"/>
  <c r="AG46" i="8" s="1"/>
  <c r="AF9" i="8"/>
  <c r="AF46" i="8" s="1"/>
  <c r="AE9" i="8"/>
  <c r="AE46" i="8" s="1"/>
  <c r="AD9" i="8"/>
  <c r="AC9" i="8"/>
  <c r="AC46" i="8" s="1"/>
  <c r="AB9" i="8"/>
  <c r="AB46" i="8" s="1"/>
  <c r="AA9" i="8"/>
  <c r="AM9" i="8" s="1"/>
  <c r="Z9" i="8"/>
  <c r="Y9" i="8"/>
  <c r="Y46" i="8" s="1"/>
  <c r="U9" i="8"/>
  <c r="U46" i="8" s="1"/>
  <c r="T9" i="8"/>
  <c r="T46" i="8" s="1"/>
  <c r="S9" i="8"/>
  <c r="S46" i="8" s="1"/>
  <c r="R9" i="8"/>
  <c r="R46" i="8" s="1"/>
  <c r="Q9" i="8"/>
  <c r="Q46" i="8" s="1"/>
  <c r="P9" i="8"/>
  <c r="P46" i="8" s="1"/>
  <c r="O9" i="8"/>
  <c r="O46" i="8" s="1"/>
  <c r="N9" i="8"/>
  <c r="N46" i="8" s="1"/>
  <c r="M9" i="8"/>
  <c r="M46" i="8" s="1"/>
  <c r="L9" i="8"/>
  <c r="L46" i="8" s="1"/>
  <c r="K9" i="8"/>
  <c r="K46" i="8" s="1"/>
  <c r="J9" i="8"/>
  <c r="J46" i="8" s="1"/>
  <c r="I9" i="8"/>
  <c r="I46" i="8" s="1"/>
  <c r="H9" i="8"/>
  <c r="H46" i="8" s="1"/>
  <c r="G9" i="8"/>
  <c r="G46" i="8" s="1"/>
  <c r="F9" i="8"/>
  <c r="F46" i="8" s="1"/>
  <c r="E9" i="8"/>
  <c r="V9" i="8" s="1"/>
  <c r="BG9" i="8" s="1"/>
  <c r="AO8" i="8"/>
  <c r="AN8" i="8"/>
  <c r="AL8" i="8"/>
  <c r="AL45" i="8" s="1"/>
  <c r="AL47" i="8" s="1"/>
  <c r="AK8" i="8"/>
  <c r="AK45" i="8" s="1"/>
  <c r="AK47" i="8" s="1"/>
  <c r="AJ8" i="8"/>
  <c r="AJ45" i="8" s="1"/>
  <c r="AI8" i="8"/>
  <c r="AI45" i="8" s="1"/>
  <c r="AH8" i="8"/>
  <c r="AH45" i="8" s="1"/>
  <c r="AH47" i="8" s="1"/>
  <c r="AG8" i="8"/>
  <c r="AG45" i="8" s="1"/>
  <c r="AG47" i="8" s="1"/>
  <c r="AF8" i="8"/>
  <c r="AF45" i="8" s="1"/>
  <c r="AE8" i="8"/>
  <c r="AE45" i="8" s="1"/>
  <c r="AD8" i="8"/>
  <c r="AD45" i="8" s="1"/>
  <c r="AC8" i="8"/>
  <c r="AC45" i="8" s="1"/>
  <c r="AC47" i="8" s="1"/>
  <c r="AB8" i="8"/>
  <c r="AB45" i="8" s="1"/>
  <c r="AA8" i="8"/>
  <c r="AA45" i="8" s="1"/>
  <c r="Z8" i="8"/>
  <c r="Z45" i="8" s="1"/>
  <c r="Y8" i="8"/>
  <c r="Y45" i="8" s="1"/>
  <c r="U8" i="8"/>
  <c r="U45" i="8" s="1"/>
  <c r="T8" i="8"/>
  <c r="T45" i="8" s="1"/>
  <c r="S8" i="8"/>
  <c r="S45" i="8" s="1"/>
  <c r="S47" i="8" s="1"/>
  <c r="R8" i="8"/>
  <c r="R45" i="8" s="1"/>
  <c r="R47" i="8" s="1"/>
  <c r="Q8" i="8"/>
  <c r="Q45" i="8" s="1"/>
  <c r="P8" i="8"/>
  <c r="P45" i="8" s="1"/>
  <c r="O8" i="8"/>
  <c r="O45" i="8" s="1"/>
  <c r="O47" i="8" s="1"/>
  <c r="N8" i="8"/>
  <c r="N45" i="8" s="1"/>
  <c r="N47" i="8" s="1"/>
  <c r="M8" i="8"/>
  <c r="M45" i="8" s="1"/>
  <c r="L8" i="8"/>
  <c r="L45" i="8" s="1"/>
  <c r="K8" i="8"/>
  <c r="K45" i="8" s="1"/>
  <c r="K47" i="8" s="1"/>
  <c r="J8" i="8"/>
  <c r="J45" i="8" s="1"/>
  <c r="J47" i="8" s="1"/>
  <c r="I8" i="8"/>
  <c r="I45" i="8" s="1"/>
  <c r="H8" i="8"/>
  <c r="H45" i="8" s="1"/>
  <c r="G8" i="8"/>
  <c r="G45" i="8" s="1"/>
  <c r="G47" i="8" s="1"/>
  <c r="F8" i="8"/>
  <c r="F45" i="8" s="1"/>
  <c r="F47" i="8" s="1"/>
  <c r="E8" i="8"/>
  <c r="E45" i="8" s="1"/>
  <c r="AD47" i="8" l="1"/>
  <c r="H47" i="8"/>
  <c r="L47" i="8"/>
  <c r="P47" i="8"/>
  <c r="T47" i="8"/>
  <c r="AE47" i="8"/>
  <c r="AI47" i="8"/>
  <c r="AD46" i="8"/>
  <c r="BG14" i="8"/>
  <c r="BG39" i="8"/>
  <c r="AM45" i="8"/>
  <c r="Y47" i="8"/>
  <c r="BG25" i="8"/>
  <c r="BG16" i="8"/>
  <c r="V45" i="8"/>
  <c r="BG45" i="8" s="1"/>
  <c r="I47" i="8"/>
  <c r="M47" i="8"/>
  <c r="Q47" i="8"/>
  <c r="U47" i="8"/>
  <c r="AB47" i="8"/>
  <c r="AF47" i="8"/>
  <c r="AJ47" i="8"/>
  <c r="BG23" i="8"/>
  <c r="V27" i="8"/>
  <c r="BG27" i="8" s="1"/>
  <c r="BG26" i="8"/>
  <c r="BG38" i="8"/>
  <c r="Z17" i="8"/>
  <c r="AM8" i="8"/>
  <c r="E46" i="8"/>
  <c r="V46" i="8" s="1"/>
  <c r="AA46" i="8"/>
  <c r="AA47" i="8" s="1"/>
  <c r="V8" i="8"/>
  <c r="BG8" i="8" s="1"/>
  <c r="E47" i="8" l="1"/>
  <c r="V47" i="8" s="1"/>
  <c r="Z15" i="8"/>
  <c r="AM17" i="8"/>
  <c r="BG17" i="8" s="1"/>
  <c r="Z46" i="8" l="1"/>
  <c r="AM15" i="8"/>
  <c r="BG15" i="8" s="1"/>
  <c r="Z47" i="8" l="1"/>
  <c r="AM47" i="8" s="1"/>
  <c r="BG47" i="8" s="1"/>
  <c r="AM46" i="8"/>
  <c r="BG46" i="8" s="1"/>
  <c r="E26" i="7" l="1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F51" i="7"/>
  <c r="G51" i="7"/>
  <c r="H51" i="7"/>
  <c r="H49" i="7" s="1"/>
  <c r="I51" i="7"/>
  <c r="J51" i="7"/>
  <c r="V51" i="7" s="1"/>
  <c r="K51" i="7"/>
  <c r="L51" i="7"/>
  <c r="L49" i="7" s="1"/>
  <c r="M51" i="7"/>
  <c r="N51" i="7"/>
  <c r="N49" i="7" s="1"/>
  <c r="O51" i="7"/>
  <c r="P51" i="7"/>
  <c r="P49" i="7" s="1"/>
  <c r="Q51" i="7"/>
  <c r="R51" i="7"/>
  <c r="R49" i="7" s="1"/>
  <c r="S51" i="7"/>
  <c r="T51" i="7"/>
  <c r="E51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R28" i="7"/>
  <c r="S28" i="7"/>
  <c r="T28" i="7"/>
  <c r="AV17" i="7"/>
  <c r="AW20" i="7"/>
  <c r="R20" i="7"/>
  <c r="R18" i="7" s="1"/>
  <c r="S20" i="7"/>
  <c r="S18" i="7" s="1"/>
  <c r="T20" i="7"/>
  <c r="T18" i="7" s="1"/>
  <c r="AR56" i="7"/>
  <c r="AQ56" i="7"/>
  <c r="AP56" i="7"/>
  <c r="AO56" i="7"/>
  <c r="AN56" i="7"/>
  <c r="AM56" i="7"/>
  <c r="AL56" i="7"/>
  <c r="AK56" i="7"/>
  <c r="AJ56" i="7"/>
  <c r="AI56" i="7"/>
  <c r="AH56" i="7"/>
  <c r="AG56" i="7"/>
  <c r="AF56" i="7"/>
  <c r="AE56" i="7"/>
  <c r="AD56" i="7"/>
  <c r="AC56" i="7"/>
  <c r="AB56" i="7"/>
  <c r="AA56" i="7"/>
  <c r="Z56" i="7"/>
  <c r="Y56" i="7"/>
  <c r="AW56" i="7" s="1"/>
  <c r="V56" i="7"/>
  <c r="AW55" i="7"/>
  <c r="V55" i="7"/>
  <c r="BG55" i="7" s="1"/>
  <c r="AV54" i="7"/>
  <c r="AU54" i="7"/>
  <c r="AT54" i="7"/>
  <c r="AS54" i="7"/>
  <c r="AR54" i="7"/>
  <c r="AQ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V54" i="7" s="1"/>
  <c r="E54" i="7"/>
  <c r="AV53" i="7"/>
  <c r="AU53" i="7"/>
  <c r="AT53" i="7"/>
  <c r="AS53" i="7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Y53" i="7"/>
  <c r="AW53" i="7" s="1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AW52" i="7"/>
  <c r="V52" i="7"/>
  <c r="AR51" i="7"/>
  <c r="AQ51" i="7"/>
  <c r="AP51" i="7"/>
  <c r="AO51" i="7"/>
  <c r="AN51" i="7"/>
  <c r="AM51" i="7"/>
  <c r="AL51" i="7"/>
  <c r="AK51" i="7"/>
  <c r="AJ51" i="7"/>
  <c r="AI51" i="7"/>
  <c r="AH51" i="7"/>
  <c r="AG51" i="7"/>
  <c r="AF51" i="7"/>
  <c r="AE51" i="7"/>
  <c r="AD51" i="7"/>
  <c r="AC51" i="7"/>
  <c r="AB51" i="7"/>
  <c r="AA51" i="7"/>
  <c r="Z51" i="7"/>
  <c r="Y51" i="7"/>
  <c r="AW51" i="7" s="1"/>
  <c r="AW50" i="7"/>
  <c r="V50" i="7"/>
  <c r="AV49" i="7"/>
  <c r="AU49" i="7"/>
  <c r="AT49" i="7"/>
  <c r="AS49" i="7"/>
  <c r="AR49" i="7"/>
  <c r="AQ49" i="7"/>
  <c r="AP49" i="7"/>
  <c r="AO49" i="7"/>
  <c r="AN49" i="7"/>
  <c r="AM49" i="7"/>
  <c r="AL49" i="7"/>
  <c r="AK49" i="7"/>
  <c r="AJ49" i="7"/>
  <c r="AI49" i="7"/>
  <c r="AH49" i="7"/>
  <c r="AG49" i="7"/>
  <c r="AF49" i="7"/>
  <c r="AE49" i="7"/>
  <c r="AD49" i="7"/>
  <c r="AC49" i="7"/>
  <c r="AB49" i="7"/>
  <c r="AA49" i="7"/>
  <c r="Z49" i="7"/>
  <c r="Y49" i="7"/>
  <c r="U49" i="7"/>
  <c r="T49" i="7"/>
  <c r="S49" i="7"/>
  <c r="Q49" i="7"/>
  <c r="O49" i="7"/>
  <c r="M49" i="7"/>
  <c r="K49" i="7"/>
  <c r="I49" i="7"/>
  <c r="G49" i="7"/>
  <c r="F49" i="7"/>
  <c r="E49" i="7"/>
  <c r="AV48" i="7"/>
  <c r="AU48" i="7"/>
  <c r="AT48" i="7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AW48" i="7" s="1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AW47" i="7"/>
  <c r="V47" i="7"/>
  <c r="AW46" i="7"/>
  <c r="V46" i="7"/>
  <c r="AR45" i="7"/>
  <c r="AQ45" i="7"/>
  <c r="AP45" i="7"/>
  <c r="AO45" i="7"/>
  <c r="AN45" i="7"/>
  <c r="AM45" i="7"/>
  <c r="AL45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AW45" i="7" s="1"/>
  <c r="E45" i="7"/>
  <c r="V45" i="7" s="1"/>
  <c r="AW44" i="7"/>
  <c r="V44" i="7"/>
  <c r="AW43" i="7"/>
  <c r="V43" i="7"/>
  <c r="E43" i="7"/>
  <c r="AW42" i="7"/>
  <c r="V42" i="7"/>
  <c r="BG42" i="7" s="1"/>
  <c r="AR41" i="7"/>
  <c r="AQ41" i="7"/>
  <c r="AP41" i="7"/>
  <c r="AO41" i="7"/>
  <c r="AN41" i="7"/>
  <c r="AM41" i="7"/>
  <c r="AL41" i="7"/>
  <c r="AK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AW41" i="7" s="1"/>
  <c r="E41" i="7"/>
  <c r="AW40" i="7"/>
  <c r="V40" i="7"/>
  <c r="AV39" i="7"/>
  <c r="AU39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U39" i="7"/>
  <c r="AV38" i="7"/>
  <c r="AU38" i="7"/>
  <c r="AT38" i="7"/>
  <c r="AS38" i="7"/>
  <c r="AR38" i="7"/>
  <c r="AQ38" i="7"/>
  <c r="AP38" i="7"/>
  <c r="AO38" i="7"/>
  <c r="AN38" i="7"/>
  <c r="AM38" i="7"/>
  <c r="AL38" i="7"/>
  <c r="AK38" i="7"/>
  <c r="AJ38" i="7"/>
  <c r="AI38" i="7"/>
  <c r="AH38" i="7"/>
  <c r="AG38" i="7"/>
  <c r="AF38" i="7"/>
  <c r="AE38" i="7"/>
  <c r="AD38" i="7"/>
  <c r="AC38" i="7"/>
  <c r="AB38" i="7"/>
  <c r="AA38" i="7"/>
  <c r="Z38" i="7"/>
  <c r="Y38" i="7"/>
  <c r="AW38" i="7" s="1"/>
  <c r="U38" i="7"/>
  <c r="T38" i="7"/>
  <c r="S38" i="7"/>
  <c r="R38" i="7"/>
  <c r="Q38" i="7"/>
  <c r="Q23" i="7" s="1"/>
  <c r="Q21" i="7" s="1"/>
  <c r="P38" i="7"/>
  <c r="O38" i="7"/>
  <c r="N38" i="7"/>
  <c r="M38" i="7"/>
  <c r="L38" i="7"/>
  <c r="K38" i="7"/>
  <c r="J38" i="7"/>
  <c r="I38" i="7"/>
  <c r="I23" i="7" s="1"/>
  <c r="I21" i="7" s="1"/>
  <c r="H38" i="7"/>
  <c r="G38" i="7"/>
  <c r="F38" i="7"/>
  <c r="E38" i="7"/>
  <c r="AW37" i="7"/>
  <c r="V37" i="7"/>
  <c r="AW36" i="7"/>
  <c r="V36" i="7"/>
  <c r="E36" i="7"/>
  <c r="AW35" i="7"/>
  <c r="V35" i="7"/>
  <c r="BG35" i="7" s="1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AW34" i="7" s="1"/>
  <c r="E34" i="7"/>
  <c r="V34" i="7" s="1"/>
  <c r="AW33" i="7"/>
  <c r="V33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AW32" i="7" s="1"/>
  <c r="V32" i="7"/>
  <c r="AW31" i="7"/>
  <c r="V31" i="7"/>
  <c r="BG31" i="7" s="1"/>
  <c r="AR30" i="7"/>
  <c r="AR26" i="7" s="1"/>
  <c r="AR24" i="7" s="1"/>
  <c r="AR22" i="7" s="1"/>
  <c r="AQ30" i="7"/>
  <c r="AP30" i="7"/>
  <c r="AP26" i="7" s="1"/>
  <c r="AP24" i="7" s="1"/>
  <c r="AP22" i="7" s="1"/>
  <c r="AO30" i="7"/>
  <c r="AN30" i="7"/>
  <c r="AN26" i="7" s="1"/>
  <c r="AN24" i="7" s="1"/>
  <c r="AN22" i="7" s="1"/>
  <c r="AM30" i="7"/>
  <c r="AL30" i="7"/>
  <c r="AL26" i="7" s="1"/>
  <c r="AL24" i="7" s="1"/>
  <c r="AL22" i="7" s="1"/>
  <c r="AK30" i="7"/>
  <c r="AJ30" i="7"/>
  <c r="AJ26" i="7" s="1"/>
  <c r="AJ24" i="7" s="1"/>
  <c r="AJ22" i="7" s="1"/>
  <c r="AI30" i="7"/>
  <c r="AH30" i="7"/>
  <c r="AH26" i="7" s="1"/>
  <c r="AH24" i="7" s="1"/>
  <c r="AH22" i="7" s="1"/>
  <c r="AG30" i="7"/>
  <c r="AF30" i="7"/>
  <c r="AF26" i="7" s="1"/>
  <c r="AF24" i="7" s="1"/>
  <c r="AF22" i="7" s="1"/>
  <c r="AE30" i="7"/>
  <c r="AD30" i="7"/>
  <c r="AD26" i="7" s="1"/>
  <c r="AD24" i="7" s="1"/>
  <c r="AD22" i="7" s="1"/>
  <c r="AC30" i="7"/>
  <c r="AB30" i="7"/>
  <c r="AB26" i="7" s="1"/>
  <c r="AB24" i="7" s="1"/>
  <c r="AB22" i="7" s="1"/>
  <c r="AA30" i="7"/>
  <c r="Z30" i="7"/>
  <c r="Z26" i="7" s="1"/>
  <c r="Z24" i="7" s="1"/>
  <c r="Z22" i="7" s="1"/>
  <c r="Y30" i="7"/>
  <c r="AW30" i="7" s="1"/>
  <c r="E30" i="7"/>
  <c r="V30" i="7" s="1"/>
  <c r="AW29" i="7"/>
  <c r="V29" i="7"/>
  <c r="AW28" i="7"/>
  <c r="Q28" i="7"/>
  <c r="P28" i="7"/>
  <c r="O28" i="7"/>
  <c r="O24" i="7" s="1"/>
  <c r="O22" i="7" s="1"/>
  <c r="N28" i="7"/>
  <c r="M28" i="7"/>
  <c r="L28" i="7"/>
  <c r="K28" i="7"/>
  <c r="K24" i="7" s="1"/>
  <c r="K22" i="7" s="1"/>
  <c r="J28" i="7"/>
  <c r="I28" i="7"/>
  <c r="H28" i="7"/>
  <c r="G28" i="7"/>
  <c r="G24" i="7" s="1"/>
  <c r="G22" i="7" s="1"/>
  <c r="F28" i="7"/>
  <c r="E28" i="7"/>
  <c r="AW27" i="7"/>
  <c r="V27" i="7"/>
  <c r="AU26" i="7"/>
  <c r="AU24" i="7" s="1"/>
  <c r="AU22" i="7" s="1"/>
  <c r="AT26" i="7"/>
  <c r="AS26" i="7"/>
  <c r="AS24" i="7" s="1"/>
  <c r="AS22" i="7" s="1"/>
  <c r="AQ26" i="7"/>
  <c r="AO26" i="7"/>
  <c r="AO24" i="7" s="1"/>
  <c r="AO22" i="7" s="1"/>
  <c r="AM26" i="7"/>
  <c r="AK26" i="7"/>
  <c r="AK24" i="7" s="1"/>
  <c r="AK22" i="7" s="1"/>
  <c r="AI26" i="7"/>
  <c r="AG26" i="7"/>
  <c r="AG24" i="7" s="1"/>
  <c r="AG22" i="7" s="1"/>
  <c r="AE26" i="7"/>
  <c r="AC26" i="7"/>
  <c r="AC24" i="7" s="1"/>
  <c r="AC22" i="7" s="1"/>
  <c r="AA26" i="7"/>
  <c r="Y26" i="7"/>
  <c r="AW26" i="7" s="1"/>
  <c r="AU25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AW25" i="7" s="1"/>
  <c r="T25" i="7"/>
  <c r="T23" i="7" s="1"/>
  <c r="T21" i="7" s="1"/>
  <c r="S25" i="7"/>
  <c r="R25" i="7"/>
  <c r="R23" i="7" s="1"/>
  <c r="R21" i="7" s="1"/>
  <c r="Q25" i="7"/>
  <c r="P25" i="7"/>
  <c r="P23" i="7" s="1"/>
  <c r="P21" i="7" s="1"/>
  <c r="O25" i="7"/>
  <c r="N25" i="7"/>
  <c r="N23" i="7" s="1"/>
  <c r="N21" i="7" s="1"/>
  <c r="M25" i="7"/>
  <c r="L25" i="7"/>
  <c r="L23" i="7" s="1"/>
  <c r="L21" i="7" s="1"/>
  <c r="K25" i="7"/>
  <c r="J25" i="7"/>
  <c r="J23" i="7" s="1"/>
  <c r="J21" i="7" s="1"/>
  <c r="I25" i="7"/>
  <c r="H25" i="7"/>
  <c r="H23" i="7" s="1"/>
  <c r="H21" i="7" s="1"/>
  <c r="G25" i="7"/>
  <c r="F25" i="7"/>
  <c r="F23" i="7" s="1"/>
  <c r="F21" i="7" s="1"/>
  <c r="E25" i="7"/>
  <c r="AT24" i="7"/>
  <c r="AQ24" i="7"/>
  <c r="AQ22" i="7" s="1"/>
  <c r="AM24" i="7"/>
  <c r="AM22" i="7" s="1"/>
  <c r="AI24" i="7"/>
  <c r="AI22" i="7" s="1"/>
  <c r="AE24" i="7"/>
  <c r="AE22" i="7" s="1"/>
  <c r="AA24" i="7"/>
  <c r="AA22" i="7" s="1"/>
  <c r="AU23" i="7"/>
  <c r="AU21" i="7" s="1"/>
  <c r="AT23" i="7"/>
  <c r="AS23" i="7"/>
  <c r="AS21" i="7" s="1"/>
  <c r="AR23" i="7"/>
  <c r="AQ23" i="7"/>
  <c r="AQ21" i="7" s="1"/>
  <c r="AP23" i="7"/>
  <c r="AO23" i="7"/>
  <c r="AO21" i="7" s="1"/>
  <c r="AN23" i="7"/>
  <c r="AM23" i="7"/>
  <c r="AM21" i="7" s="1"/>
  <c r="AL23" i="7"/>
  <c r="AK23" i="7"/>
  <c r="AK21" i="7" s="1"/>
  <c r="AJ23" i="7"/>
  <c r="AI23" i="7"/>
  <c r="AI21" i="7" s="1"/>
  <c r="AH23" i="7"/>
  <c r="AG23" i="7"/>
  <c r="AG21" i="7" s="1"/>
  <c r="AF23" i="7"/>
  <c r="AE23" i="7"/>
  <c r="AE21" i="7" s="1"/>
  <c r="AD23" i="7"/>
  <c r="AC23" i="7"/>
  <c r="AC21" i="7" s="1"/>
  <c r="AB23" i="7"/>
  <c r="AA23" i="7"/>
  <c r="AA21" i="7" s="1"/>
  <c r="Z23" i="7"/>
  <c r="Y23" i="7"/>
  <c r="M23" i="7"/>
  <c r="M21" i="7" s="1"/>
  <c r="E23" i="7"/>
  <c r="E21" i="7" s="1"/>
  <c r="AT22" i="7"/>
  <c r="AT21" i="7"/>
  <c r="AR21" i="7"/>
  <c r="AP21" i="7"/>
  <c r="AN21" i="7"/>
  <c r="AL21" i="7"/>
  <c r="AJ21" i="7"/>
  <c r="AH21" i="7"/>
  <c r="AF21" i="7"/>
  <c r="AD21" i="7"/>
  <c r="AB21" i="7"/>
  <c r="Z21" i="7"/>
  <c r="Q20" i="7"/>
  <c r="Q18" i="7" s="1"/>
  <c r="P20" i="7"/>
  <c r="P18" i="7" s="1"/>
  <c r="O20" i="7"/>
  <c r="O18" i="7" s="1"/>
  <c r="N20" i="7"/>
  <c r="M20" i="7"/>
  <c r="M18" i="7" s="1"/>
  <c r="L20" i="7"/>
  <c r="K20" i="7"/>
  <c r="J20" i="7"/>
  <c r="I20" i="7"/>
  <c r="H20" i="7"/>
  <c r="G20" i="7"/>
  <c r="F20" i="7"/>
  <c r="E20" i="7"/>
  <c r="AW19" i="7"/>
  <c r="V19" i="7"/>
  <c r="AV18" i="7"/>
  <c r="AW18" i="7" s="1"/>
  <c r="U18" i="7"/>
  <c r="N18" i="7"/>
  <c r="L18" i="7"/>
  <c r="K18" i="7"/>
  <c r="J18" i="7"/>
  <c r="I18" i="7"/>
  <c r="H18" i="7"/>
  <c r="G18" i="7"/>
  <c r="F18" i="7"/>
  <c r="E18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AW16" i="7"/>
  <c r="V16" i="7"/>
  <c r="AW15" i="7"/>
  <c r="V15" i="7"/>
  <c r="AW14" i="7"/>
  <c r="V14" i="7"/>
  <c r="AW13" i="7"/>
  <c r="V13" i="7"/>
  <c r="AW12" i="7"/>
  <c r="AW10" i="7" s="1"/>
  <c r="V12" i="7"/>
  <c r="AW11" i="7"/>
  <c r="BG11" i="7" s="1"/>
  <c r="V11" i="7"/>
  <c r="V9" i="7" s="1"/>
  <c r="BF10" i="7"/>
  <c r="BE10" i="7"/>
  <c r="BD10" i="7"/>
  <c r="BC10" i="7"/>
  <c r="BB10" i="7"/>
  <c r="BA10" i="7"/>
  <c r="AZ10" i="7"/>
  <c r="AY10" i="7"/>
  <c r="AX10" i="7"/>
  <c r="AV10" i="7"/>
  <c r="AV58" i="7" s="1"/>
  <c r="AU10" i="7"/>
  <c r="AT10" i="7"/>
  <c r="AT58" i="7" s="1"/>
  <c r="AS10" i="7"/>
  <c r="AR10" i="7"/>
  <c r="AQ10" i="7"/>
  <c r="AP10" i="7"/>
  <c r="AP58" i="7" s="1"/>
  <c r="AO10" i="7"/>
  <c r="AN10" i="7"/>
  <c r="AM10" i="7"/>
  <c r="AL10" i="7"/>
  <c r="AL58" i="7" s="1"/>
  <c r="AK10" i="7"/>
  <c r="AJ10" i="7"/>
  <c r="AI10" i="7"/>
  <c r="AH10" i="7"/>
  <c r="AH58" i="7" s="1"/>
  <c r="AG10" i="7"/>
  <c r="AF10" i="7"/>
  <c r="AE10" i="7"/>
  <c r="AD10" i="7"/>
  <c r="AD58" i="7" s="1"/>
  <c r="AC10" i="7"/>
  <c r="AB10" i="7"/>
  <c r="AA10" i="7"/>
  <c r="Z10" i="7"/>
  <c r="Z58" i="7" s="1"/>
  <c r="Y10" i="7"/>
  <c r="X10" i="7"/>
  <c r="W10" i="7"/>
  <c r="U10" i="7"/>
  <c r="U58" i="7" s="1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BF9" i="7"/>
  <c r="BE9" i="7"/>
  <c r="BD9" i="7"/>
  <c r="BC9" i="7"/>
  <c r="BB9" i="7"/>
  <c r="BA9" i="7"/>
  <c r="AZ9" i="7"/>
  <c r="AY9" i="7"/>
  <c r="AX9" i="7"/>
  <c r="AV9" i="7"/>
  <c r="AV57" i="7" s="1"/>
  <c r="AV59" i="7" s="1"/>
  <c r="AU9" i="7"/>
  <c r="AT9" i="7"/>
  <c r="AT57" i="7" s="1"/>
  <c r="AT59" i="7" s="1"/>
  <c r="AS9" i="7"/>
  <c r="AR9" i="7"/>
  <c r="AR57" i="7" s="1"/>
  <c r="AQ9" i="7"/>
  <c r="AP9" i="7"/>
  <c r="AP57" i="7" s="1"/>
  <c r="AP59" i="7" s="1"/>
  <c r="AO9" i="7"/>
  <c r="AN9" i="7"/>
  <c r="AN57" i="7" s="1"/>
  <c r="AM9" i="7"/>
  <c r="AL9" i="7"/>
  <c r="AL57" i="7" s="1"/>
  <c r="AL59" i="7" s="1"/>
  <c r="AK9" i="7"/>
  <c r="AJ9" i="7"/>
  <c r="AJ57" i="7" s="1"/>
  <c r="AI9" i="7"/>
  <c r="AH9" i="7"/>
  <c r="AH57" i="7" s="1"/>
  <c r="AH59" i="7" s="1"/>
  <c r="AG9" i="7"/>
  <c r="AF9" i="7"/>
  <c r="AF57" i="7" s="1"/>
  <c r="AE9" i="7"/>
  <c r="AD9" i="7"/>
  <c r="AD57" i="7" s="1"/>
  <c r="AD59" i="7" s="1"/>
  <c r="AC9" i="7"/>
  <c r="AB9" i="7"/>
  <c r="AB57" i="7" s="1"/>
  <c r="AA9" i="7"/>
  <c r="Z9" i="7"/>
  <c r="Z57" i="7" s="1"/>
  <c r="Z59" i="7" s="1"/>
  <c r="Y9" i="7"/>
  <c r="X9" i="7"/>
  <c r="W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AW54" i="7" l="1"/>
  <c r="BG54" i="7"/>
  <c r="BG56" i="7"/>
  <c r="AW49" i="7"/>
  <c r="BG50" i="7"/>
  <c r="BG52" i="7"/>
  <c r="BG43" i="7"/>
  <c r="BG45" i="7"/>
  <c r="BG46" i="7"/>
  <c r="AW39" i="7"/>
  <c r="BG40" i="7"/>
  <c r="BG44" i="7"/>
  <c r="BG47" i="7"/>
  <c r="BG27" i="7"/>
  <c r="BG29" i="7"/>
  <c r="BG34" i="7"/>
  <c r="BG36" i="7"/>
  <c r="BG33" i="7"/>
  <c r="BG37" i="7"/>
  <c r="BG14" i="7"/>
  <c r="BG16" i="7"/>
  <c r="BG13" i="7"/>
  <c r="U57" i="7"/>
  <c r="V10" i="7"/>
  <c r="BG10" i="7" s="1"/>
  <c r="V53" i="7"/>
  <c r="BG53" i="7" s="1"/>
  <c r="J49" i="7"/>
  <c r="V49" i="7" s="1"/>
  <c r="BG49" i="7" s="1"/>
  <c r="S24" i="7"/>
  <c r="S22" i="7" s="1"/>
  <c r="M24" i="7"/>
  <c r="M22" i="7" s="1"/>
  <c r="M58" i="7" s="1"/>
  <c r="L24" i="7"/>
  <c r="L22" i="7" s="1"/>
  <c r="V48" i="7"/>
  <c r="BG48" i="7" s="1"/>
  <c r="G23" i="7"/>
  <c r="G21" i="7" s="1"/>
  <c r="K23" i="7"/>
  <c r="K21" i="7" s="1"/>
  <c r="V21" i="7" s="1"/>
  <c r="BG21" i="7" s="1"/>
  <c r="O23" i="7"/>
  <c r="O21" i="7" s="1"/>
  <c r="S23" i="7"/>
  <c r="S21" i="7" s="1"/>
  <c r="V39" i="7"/>
  <c r="BG39" i="7" s="1"/>
  <c r="H24" i="7"/>
  <c r="H22" i="7" s="1"/>
  <c r="H58" i="7" s="1"/>
  <c r="I24" i="7"/>
  <c r="I22" i="7" s="1"/>
  <c r="I58" i="7" s="1"/>
  <c r="Q24" i="7"/>
  <c r="Q22" i="7" s="1"/>
  <c r="Q58" i="7" s="1"/>
  <c r="V41" i="7"/>
  <c r="V38" i="7"/>
  <c r="BG38" i="7" s="1"/>
  <c r="F24" i="7"/>
  <c r="F22" i="7" s="1"/>
  <c r="J24" i="7"/>
  <c r="J22" i="7" s="1"/>
  <c r="J58" i="7" s="1"/>
  <c r="N24" i="7"/>
  <c r="N22" i="7" s="1"/>
  <c r="P24" i="7"/>
  <c r="P22" i="7" s="1"/>
  <c r="P58" i="7" s="1"/>
  <c r="T24" i="7"/>
  <c r="T22" i="7" s="1"/>
  <c r="T58" i="7" s="1"/>
  <c r="R24" i="7"/>
  <c r="R22" i="7" s="1"/>
  <c r="R58" i="7" s="1"/>
  <c r="K58" i="7"/>
  <c r="G58" i="7"/>
  <c r="S58" i="7"/>
  <c r="AW17" i="7"/>
  <c r="V20" i="7"/>
  <c r="BG20" i="7" s="1"/>
  <c r="O58" i="7"/>
  <c r="V18" i="7"/>
  <c r="BG18" i="7" s="1"/>
  <c r="BG15" i="7"/>
  <c r="V17" i="7"/>
  <c r="BG19" i="7"/>
  <c r="BG12" i="7"/>
  <c r="L57" i="7"/>
  <c r="AR59" i="7"/>
  <c r="AC58" i="7"/>
  <c r="AK58" i="7"/>
  <c r="AS58" i="7"/>
  <c r="E57" i="7"/>
  <c r="I57" i="7"/>
  <c r="M57" i="7"/>
  <c r="Q57" i="7"/>
  <c r="U59" i="7"/>
  <c r="AC57" i="7"/>
  <c r="AC59" i="7" s="1"/>
  <c r="AG57" i="7"/>
  <c r="AK57" i="7"/>
  <c r="AO57" i="7"/>
  <c r="AS57" i="7"/>
  <c r="AS59" i="7" s="1"/>
  <c r="AW9" i="7"/>
  <c r="BG9" i="7" s="1"/>
  <c r="F58" i="7"/>
  <c r="N58" i="7"/>
  <c r="V25" i="7"/>
  <c r="BG25" i="7" s="1"/>
  <c r="P57" i="7"/>
  <c r="N57" i="7"/>
  <c r="AA58" i="7"/>
  <c r="AI58" i="7"/>
  <c r="AU58" i="7"/>
  <c r="AW23" i="7"/>
  <c r="V28" i="7"/>
  <c r="BG28" i="7" s="1"/>
  <c r="H57" i="7"/>
  <c r="F57" i="7"/>
  <c r="J57" i="7"/>
  <c r="R57" i="7"/>
  <c r="AE58" i="7"/>
  <c r="AM58" i="7"/>
  <c r="AQ58" i="7"/>
  <c r="G57" i="7"/>
  <c r="K57" i="7"/>
  <c r="O57" i="7"/>
  <c r="S57" i="7"/>
  <c r="AA57" i="7"/>
  <c r="AA59" i="7" s="1"/>
  <c r="AE57" i="7"/>
  <c r="AE59" i="7" s="1"/>
  <c r="AI57" i="7"/>
  <c r="AI59" i="7" s="1"/>
  <c r="AM57" i="7"/>
  <c r="AQ57" i="7"/>
  <c r="AQ59" i="7" s="1"/>
  <c r="AU57" i="7"/>
  <c r="AU59" i="7" s="1"/>
  <c r="L58" i="7"/>
  <c r="AB58" i="7"/>
  <c r="AF58" i="7"/>
  <c r="AF59" i="7" s="1"/>
  <c r="AJ58" i="7"/>
  <c r="AJ59" i="7" s="1"/>
  <c r="AN58" i="7"/>
  <c r="AN59" i="7" s="1"/>
  <c r="AR58" i="7"/>
  <c r="Y21" i="7"/>
  <c r="AW21" i="7" s="1"/>
  <c r="Y24" i="7"/>
  <c r="BG30" i="7"/>
  <c r="BG32" i="7"/>
  <c r="T57" i="7"/>
  <c r="AB59" i="7"/>
  <c r="AG58" i="7"/>
  <c r="AO58" i="7"/>
  <c r="BG41" i="7"/>
  <c r="BG51" i="7"/>
  <c r="I59" i="7" l="1"/>
  <c r="G59" i="7"/>
  <c r="V23" i="7"/>
  <c r="Q59" i="7"/>
  <c r="J59" i="7"/>
  <c r="M59" i="7"/>
  <c r="K59" i="7"/>
  <c r="S59" i="7"/>
  <c r="O59" i="7"/>
  <c r="BG17" i="7"/>
  <c r="F59" i="7"/>
  <c r="N59" i="7"/>
  <c r="H59" i="7"/>
  <c r="AM59" i="7"/>
  <c r="BG23" i="7"/>
  <c r="R59" i="7"/>
  <c r="V26" i="7"/>
  <c r="BG26" i="7" s="1"/>
  <c r="E24" i="7"/>
  <c r="AO59" i="7"/>
  <c r="Y57" i="7"/>
  <c r="T59" i="7"/>
  <c r="P59" i="7"/>
  <c r="AK59" i="7"/>
  <c r="V57" i="7"/>
  <c r="L59" i="7"/>
  <c r="AG59" i="7"/>
  <c r="AW24" i="7"/>
  <c r="Y22" i="7"/>
  <c r="AW22" i="7" l="1"/>
  <c r="Y58" i="7"/>
  <c r="AW58" i="7" s="1"/>
  <c r="AW57" i="7"/>
  <c r="BG57" i="7" s="1"/>
  <c r="V24" i="7"/>
  <c r="BG24" i="7" s="1"/>
  <c r="E22" i="7"/>
  <c r="Y59" i="7" l="1"/>
  <c r="AW59" i="7" s="1"/>
  <c r="V22" i="7"/>
  <c r="BG22" i="7" s="1"/>
  <c r="E58" i="7"/>
  <c r="V58" i="7" l="1"/>
  <c r="BG58" i="7" s="1"/>
  <c r="E59" i="7"/>
  <c r="V59" i="7" s="1"/>
  <c r="BG59" i="7" s="1"/>
  <c r="Z42" i="1" l="1"/>
  <c r="Z30" i="1" s="1"/>
  <c r="AA42" i="1"/>
  <c r="AB42" i="1"/>
  <c r="AB30" i="1" s="1"/>
  <c r="AC42" i="1"/>
  <c r="AD42" i="1"/>
  <c r="AD30" i="1" s="1"/>
  <c r="AE42" i="1"/>
  <c r="AF42" i="1"/>
  <c r="AF30" i="1" s="1"/>
  <c r="AG42" i="1"/>
  <c r="AH42" i="1"/>
  <c r="AI42" i="1"/>
  <c r="AJ42" i="1"/>
  <c r="AK42" i="1"/>
  <c r="AL42" i="1"/>
  <c r="AL30" i="1" s="1"/>
  <c r="AM42" i="1"/>
  <c r="AN42" i="1"/>
  <c r="AN30" i="1" s="1"/>
  <c r="AO42" i="1"/>
  <c r="AP42" i="1"/>
  <c r="AQ42" i="1"/>
  <c r="Y42" i="1"/>
  <c r="Y30" i="1" s="1"/>
  <c r="Y45" i="1"/>
  <c r="AA30" i="1"/>
  <c r="AC30" i="1"/>
  <c r="AE30" i="1"/>
  <c r="AK30" i="1"/>
  <c r="AM30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Y29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Y22" i="1"/>
  <c r="Y21" i="1"/>
  <c r="Y9" i="1"/>
  <c r="E45" i="1"/>
  <c r="V33" i="1"/>
  <c r="V34" i="1"/>
  <c r="V35" i="1"/>
  <c r="V37" i="1"/>
  <c r="V39" i="1"/>
  <c r="V41" i="1"/>
  <c r="V42" i="1"/>
  <c r="F40" i="1"/>
  <c r="G40" i="1"/>
  <c r="G30" i="1" s="1"/>
  <c r="H40" i="1"/>
  <c r="I40" i="1"/>
  <c r="J40" i="1"/>
  <c r="K40" i="1"/>
  <c r="L40" i="1"/>
  <c r="M40" i="1"/>
  <c r="M30" i="1" s="1"/>
  <c r="N40" i="1"/>
  <c r="O40" i="1"/>
  <c r="P40" i="1"/>
  <c r="Q40" i="1"/>
  <c r="R40" i="1"/>
  <c r="S40" i="1"/>
  <c r="T40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E38" i="1"/>
  <c r="V38" i="1" s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E34" i="1"/>
  <c r="I30" i="1"/>
  <c r="K30" i="1"/>
  <c r="O30" i="1"/>
  <c r="Q30" i="1"/>
  <c r="S30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E29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E10" i="1"/>
  <c r="E9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X25" i="1"/>
  <c r="V36" i="1" l="1"/>
  <c r="R30" i="1"/>
  <c r="N30" i="1"/>
  <c r="J30" i="1"/>
  <c r="F30" i="1"/>
  <c r="T30" i="1"/>
  <c r="P30" i="1"/>
  <c r="L30" i="1"/>
  <c r="H30" i="1"/>
  <c r="AW70" i="1" l="1"/>
  <c r="AW69" i="1"/>
  <c r="AW71" i="1" s="1"/>
  <c r="AR22" i="1" l="1"/>
  <c r="AP22" i="1"/>
  <c r="U69" i="1"/>
  <c r="U70" i="1"/>
  <c r="F45" i="1" l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E48" i="1" l="1"/>
  <c r="AX42" i="1"/>
  <c r="AX41" i="1"/>
  <c r="BG41" i="1" l="1"/>
  <c r="BG42" i="1"/>
  <c r="AX39" i="1"/>
  <c r="AX40" i="1"/>
  <c r="E40" i="1"/>
  <c r="V40" i="1" l="1"/>
  <c r="BG40" i="1" s="1"/>
  <c r="E30" i="1"/>
  <c r="BG39" i="1"/>
  <c r="AX35" i="1"/>
  <c r="AX37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E36" i="1"/>
  <c r="BG35" i="1" l="1"/>
  <c r="AX36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V31" i="1"/>
  <c r="AX20" i="1"/>
  <c r="AX19" i="1"/>
  <c r="V20" i="1"/>
  <c r="BG20" i="1" s="1"/>
  <c r="V19" i="1"/>
  <c r="BG36" i="1" l="1"/>
  <c r="BG19" i="1"/>
  <c r="V32" i="1"/>
  <c r="BF71" i="1"/>
  <c r="BF69" i="1" s="1"/>
  <c r="BE71" i="1"/>
  <c r="BE69" i="1" s="1"/>
  <c r="BD71" i="1"/>
  <c r="BD69" i="1" s="1"/>
  <c r="BC71" i="1"/>
  <c r="BC69" i="1" s="1"/>
  <c r="BB71" i="1"/>
  <c r="BA71" i="1"/>
  <c r="BA69" i="1" s="1"/>
  <c r="AZ71" i="1"/>
  <c r="AZ69" i="1" s="1"/>
  <c r="AY71" i="1"/>
  <c r="AY69" i="1" s="1"/>
  <c r="BF70" i="1"/>
  <c r="BE70" i="1"/>
  <c r="BD70" i="1"/>
  <c r="BC70" i="1"/>
  <c r="BB70" i="1"/>
  <c r="BA70" i="1"/>
  <c r="AZ70" i="1"/>
  <c r="AY70" i="1"/>
  <c r="BB69" i="1"/>
  <c r="AX68" i="1"/>
  <c r="V68" i="1"/>
  <c r="AX67" i="1"/>
  <c r="V67" i="1"/>
  <c r="AX66" i="1"/>
  <c r="V66" i="1"/>
  <c r="AX65" i="1"/>
  <c r="V65" i="1"/>
  <c r="AX64" i="1"/>
  <c r="V64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E43" i="1" s="1"/>
  <c r="E27" i="1" s="1"/>
  <c r="AX61" i="1"/>
  <c r="V61" i="1"/>
  <c r="AX60" i="1"/>
  <c r="V60" i="1"/>
  <c r="AX59" i="1"/>
  <c r="V59" i="1"/>
  <c r="AX58" i="1"/>
  <c r="V58" i="1"/>
  <c r="AX57" i="1"/>
  <c r="V57" i="1"/>
  <c r="AX56" i="1"/>
  <c r="V56" i="1"/>
  <c r="AX55" i="1"/>
  <c r="V55" i="1"/>
  <c r="AX54" i="1"/>
  <c r="T54" i="1"/>
  <c r="S54" i="1"/>
  <c r="S46" i="1" s="1"/>
  <c r="R54" i="1"/>
  <c r="R46" i="1" s="1"/>
  <c r="Q54" i="1"/>
  <c r="Q46" i="1" s="1"/>
  <c r="P54" i="1"/>
  <c r="O54" i="1"/>
  <c r="O46" i="1" s="1"/>
  <c r="N54" i="1"/>
  <c r="N46" i="1" s="1"/>
  <c r="M54" i="1"/>
  <c r="M46" i="1" s="1"/>
  <c r="L54" i="1"/>
  <c r="K54" i="1"/>
  <c r="K46" i="1" s="1"/>
  <c r="J54" i="1"/>
  <c r="J46" i="1" s="1"/>
  <c r="J44" i="1" s="1"/>
  <c r="I54" i="1"/>
  <c r="I46" i="1" s="1"/>
  <c r="H54" i="1"/>
  <c r="G54" i="1"/>
  <c r="G46" i="1" s="1"/>
  <c r="F54" i="1"/>
  <c r="F46" i="1" s="1"/>
  <c r="E54" i="1"/>
  <c r="E46" i="1" s="1"/>
  <c r="AX53" i="1"/>
  <c r="V53" i="1"/>
  <c r="AX52" i="1"/>
  <c r="V52" i="1"/>
  <c r="AX51" i="1"/>
  <c r="V51" i="1"/>
  <c r="AX50" i="1"/>
  <c r="V50" i="1"/>
  <c r="AX49" i="1"/>
  <c r="V49" i="1"/>
  <c r="AR48" i="1"/>
  <c r="AR46" i="1" s="1"/>
  <c r="AQ48" i="1"/>
  <c r="AQ46" i="1" s="1"/>
  <c r="AQ44" i="1" s="1"/>
  <c r="AP48" i="1"/>
  <c r="AP46" i="1" s="1"/>
  <c r="AO48" i="1"/>
  <c r="AO46" i="1" s="1"/>
  <c r="AN48" i="1"/>
  <c r="AN46" i="1" s="1"/>
  <c r="AM48" i="1"/>
  <c r="AM46" i="1" s="1"/>
  <c r="AL48" i="1"/>
  <c r="AL46" i="1" s="1"/>
  <c r="AK48" i="1"/>
  <c r="AK46" i="1" s="1"/>
  <c r="AJ48" i="1"/>
  <c r="AJ46" i="1" s="1"/>
  <c r="AI48" i="1"/>
  <c r="AH48" i="1"/>
  <c r="AH46" i="1" s="1"/>
  <c r="AG48" i="1"/>
  <c r="AG46" i="1" s="1"/>
  <c r="AF48" i="1"/>
  <c r="AF46" i="1" s="1"/>
  <c r="AE48" i="1"/>
  <c r="AE46" i="1" s="1"/>
  <c r="AE44" i="1" s="1"/>
  <c r="AD48" i="1"/>
  <c r="AD46" i="1" s="1"/>
  <c r="AC48" i="1"/>
  <c r="AC46" i="1" s="1"/>
  <c r="AB48" i="1"/>
  <c r="AB46" i="1" s="1"/>
  <c r="AA48" i="1"/>
  <c r="Z48" i="1"/>
  <c r="Z46" i="1" s="1"/>
  <c r="Y48" i="1"/>
  <c r="V48" i="1"/>
  <c r="AX47" i="1"/>
  <c r="V47" i="1"/>
  <c r="AV46" i="1"/>
  <c r="AU46" i="1"/>
  <c r="AT46" i="1"/>
  <c r="AS46" i="1"/>
  <c r="AI46" i="1"/>
  <c r="AA46" i="1"/>
  <c r="R44" i="1"/>
  <c r="AV45" i="1"/>
  <c r="AU45" i="1"/>
  <c r="AU43" i="1" s="1"/>
  <c r="AT45" i="1"/>
  <c r="AS45" i="1"/>
  <c r="AR45" i="1"/>
  <c r="AQ45" i="1"/>
  <c r="AQ43" i="1" s="1"/>
  <c r="AP45" i="1"/>
  <c r="AO45" i="1"/>
  <c r="AN45" i="1"/>
  <c r="AM45" i="1"/>
  <c r="AM43" i="1" s="1"/>
  <c r="AL45" i="1"/>
  <c r="AK45" i="1"/>
  <c r="AK43" i="1" s="1"/>
  <c r="AJ45" i="1"/>
  <c r="AI45" i="1"/>
  <c r="AI43" i="1" s="1"/>
  <c r="AH45" i="1"/>
  <c r="AG45" i="1"/>
  <c r="AG43" i="1" s="1"/>
  <c r="AF45" i="1"/>
  <c r="AE45" i="1"/>
  <c r="AE43" i="1" s="1"/>
  <c r="AD45" i="1"/>
  <c r="AC45" i="1"/>
  <c r="AB45" i="1"/>
  <c r="AA45" i="1"/>
  <c r="AA43" i="1" s="1"/>
  <c r="Z45" i="1"/>
  <c r="AU44" i="1"/>
  <c r="N44" i="1"/>
  <c r="F44" i="1"/>
  <c r="AS43" i="1"/>
  <c r="AR38" i="1"/>
  <c r="AR30" i="1" s="1"/>
  <c r="AQ38" i="1"/>
  <c r="AQ30" i="1" s="1"/>
  <c r="AP38" i="1"/>
  <c r="AP30" i="1" s="1"/>
  <c r="AO38" i="1"/>
  <c r="AO30" i="1" s="1"/>
  <c r="AN38" i="1"/>
  <c r="AM38" i="1"/>
  <c r="AL38" i="1"/>
  <c r="AK38" i="1"/>
  <c r="AJ38" i="1"/>
  <c r="AJ30" i="1" s="1"/>
  <c r="AI38" i="1"/>
  <c r="AI30" i="1" s="1"/>
  <c r="AH38" i="1"/>
  <c r="AH30" i="1" s="1"/>
  <c r="AG38" i="1"/>
  <c r="AG30" i="1" s="1"/>
  <c r="AF38" i="1"/>
  <c r="AE38" i="1"/>
  <c r="AD38" i="1"/>
  <c r="AC38" i="1"/>
  <c r="AB38" i="1"/>
  <c r="AA38" i="1"/>
  <c r="Z38" i="1"/>
  <c r="Y38" i="1"/>
  <c r="BG37" i="1"/>
  <c r="Y34" i="1"/>
  <c r="AX33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AX31" i="1"/>
  <c r="AV30" i="1"/>
  <c r="AU30" i="1"/>
  <c r="AT30" i="1"/>
  <c r="AS30" i="1"/>
  <c r="AV29" i="1"/>
  <c r="AU29" i="1"/>
  <c r="AT29" i="1"/>
  <c r="AS29" i="1"/>
  <c r="AQ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Y26" i="1"/>
  <c r="V26" i="1"/>
  <c r="V25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V24" i="1"/>
  <c r="AX23" i="1"/>
  <c r="V23" i="1"/>
  <c r="AV22" i="1"/>
  <c r="AU22" i="1"/>
  <c r="AT22" i="1"/>
  <c r="AS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AX18" i="1"/>
  <c r="V18" i="1"/>
  <c r="AX17" i="1"/>
  <c r="V17" i="1"/>
  <c r="AX16" i="1"/>
  <c r="V16" i="1"/>
  <c r="AX15" i="1"/>
  <c r="V15" i="1"/>
  <c r="AX14" i="1"/>
  <c r="V14" i="1"/>
  <c r="AX13" i="1"/>
  <c r="V13" i="1"/>
  <c r="AX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AX11" i="1"/>
  <c r="V11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BG52" i="1" l="1"/>
  <c r="Z22" i="1"/>
  <c r="AX26" i="1"/>
  <c r="BG56" i="1"/>
  <c r="H46" i="1"/>
  <c r="H44" i="1" s="1"/>
  <c r="H28" i="1" s="1"/>
  <c r="H70" i="1" s="1"/>
  <c r="L46" i="1"/>
  <c r="L44" i="1" s="1"/>
  <c r="L28" i="1" s="1"/>
  <c r="L70" i="1" s="1"/>
  <c r="P46" i="1"/>
  <c r="P44" i="1" s="1"/>
  <c r="P28" i="1" s="1"/>
  <c r="P70" i="1" s="1"/>
  <c r="T46" i="1"/>
  <c r="T44" i="1" s="1"/>
  <c r="T28" i="1" s="1"/>
  <c r="T70" i="1" s="1"/>
  <c r="BG58" i="1"/>
  <c r="BG60" i="1"/>
  <c r="E69" i="1"/>
  <c r="Y43" i="1"/>
  <c r="Y27" i="1" s="1"/>
  <c r="Y69" i="1" s="1"/>
  <c r="AO43" i="1"/>
  <c r="AO27" i="1" s="1"/>
  <c r="AO69" i="1" s="1"/>
  <c r="AC43" i="1"/>
  <c r="AC27" i="1" s="1"/>
  <c r="AC69" i="1" s="1"/>
  <c r="BG11" i="1"/>
  <c r="BG33" i="1"/>
  <c r="AA27" i="1"/>
  <c r="AA69" i="1" s="1"/>
  <c r="AE27" i="1"/>
  <c r="AE69" i="1" s="1"/>
  <c r="AI27" i="1"/>
  <c r="AI69" i="1" s="1"/>
  <c r="AU27" i="1"/>
  <c r="AU69" i="1" s="1"/>
  <c r="AS44" i="1"/>
  <c r="AS28" i="1" s="1"/>
  <c r="AS70" i="1" s="1"/>
  <c r="AC44" i="1"/>
  <c r="AG44" i="1"/>
  <c r="AK44" i="1"/>
  <c r="AO44" i="1"/>
  <c r="BG51" i="1"/>
  <c r="AM44" i="1"/>
  <c r="J28" i="1"/>
  <c r="J70" i="1" s="1"/>
  <c r="F28" i="1"/>
  <c r="F70" i="1" s="1"/>
  <c r="AK27" i="1"/>
  <c r="AK69" i="1" s="1"/>
  <c r="AX38" i="1"/>
  <c r="BG38" i="1" s="1"/>
  <c r="BG13" i="1"/>
  <c r="AC28" i="1"/>
  <c r="AE28" i="1"/>
  <c r="AK28" i="1"/>
  <c r="AK70" i="1" s="1"/>
  <c r="AO28" i="1"/>
  <c r="AO70" i="1" s="1"/>
  <c r="AM27" i="1"/>
  <c r="AM69" i="1" s="1"/>
  <c r="AQ27" i="1"/>
  <c r="AQ69" i="1" s="1"/>
  <c r="AG27" i="1"/>
  <c r="AG69" i="1" s="1"/>
  <c r="BG23" i="1"/>
  <c r="V9" i="1"/>
  <c r="BG25" i="1"/>
  <c r="AU28" i="1"/>
  <c r="AU70" i="1" s="1"/>
  <c r="AX24" i="1"/>
  <c r="BG24" i="1" s="1"/>
  <c r="AC70" i="1"/>
  <c r="AS27" i="1"/>
  <c r="AS69" i="1" s="1"/>
  <c r="N28" i="1"/>
  <c r="N70" i="1" s="1"/>
  <c r="R28" i="1"/>
  <c r="R70" i="1" s="1"/>
  <c r="AM28" i="1"/>
  <c r="AQ28" i="1"/>
  <c r="H43" i="1"/>
  <c r="H27" i="1" s="1"/>
  <c r="H69" i="1" s="1"/>
  <c r="L43" i="1"/>
  <c r="L27" i="1" s="1"/>
  <c r="L69" i="1" s="1"/>
  <c r="P43" i="1"/>
  <c r="P27" i="1" s="1"/>
  <c r="P69" i="1" s="1"/>
  <c r="T43" i="1"/>
  <c r="T27" i="1" s="1"/>
  <c r="T69" i="1" s="1"/>
  <c r="AA44" i="1"/>
  <c r="BG16" i="1"/>
  <c r="AX29" i="1"/>
  <c r="F43" i="1"/>
  <c r="F27" i="1" s="1"/>
  <c r="F69" i="1" s="1"/>
  <c r="J43" i="1"/>
  <c r="J27" i="1" s="1"/>
  <c r="J69" i="1" s="1"/>
  <c r="N43" i="1"/>
  <c r="N27" i="1" s="1"/>
  <c r="N69" i="1" s="1"/>
  <c r="R43" i="1"/>
  <c r="R27" i="1" s="1"/>
  <c r="R69" i="1" s="1"/>
  <c r="BG50" i="1"/>
  <c r="BG55" i="1"/>
  <c r="AT44" i="1"/>
  <c r="AT28" i="1" s="1"/>
  <c r="AT70" i="1" s="1"/>
  <c r="BG66" i="1"/>
  <c r="BG68" i="1"/>
  <c r="V30" i="1"/>
  <c r="AX10" i="1"/>
  <c r="AG28" i="1"/>
  <c r="BG15" i="1"/>
  <c r="BG17" i="1"/>
  <c r="V21" i="1"/>
  <c r="V22" i="1"/>
  <c r="AI44" i="1"/>
  <c r="AX48" i="1"/>
  <c r="BG48" i="1" s="1"/>
  <c r="Y46" i="1"/>
  <c r="Y44" i="1" s="1"/>
  <c r="Y28" i="1" s="1"/>
  <c r="BG59" i="1"/>
  <c r="G43" i="1"/>
  <c r="G27" i="1" s="1"/>
  <c r="G69" i="1" s="1"/>
  <c r="K43" i="1"/>
  <c r="K27" i="1" s="1"/>
  <c r="K69" i="1" s="1"/>
  <c r="O43" i="1"/>
  <c r="O27" i="1" s="1"/>
  <c r="O69" i="1" s="1"/>
  <c r="S43" i="1"/>
  <c r="S27" i="1" s="1"/>
  <c r="S69" i="1" s="1"/>
  <c r="AX63" i="1"/>
  <c r="BG64" i="1"/>
  <c r="BG26" i="1"/>
  <c r="V29" i="1"/>
  <c r="AX32" i="1"/>
  <c r="BG32" i="1" s="1"/>
  <c r="AB43" i="1"/>
  <c r="AB27" i="1" s="1"/>
  <c r="AB69" i="1" s="1"/>
  <c r="AF43" i="1"/>
  <c r="AF27" i="1" s="1"/>
  <c r="AF69" i="1" s="1"/>
  <c r="AJ43" i="1"/>
  <c r="AJ27" i="1" s="1"/>
  <c r="AJ69" i="1" s="1"/>
  <c r="AN43" i="1"/>
  <c r="AN27" i="1" s="1"/>
  <c r="AN69" i="1" s="1"/>
  <c r="AR43" i="1"/>
  <c r="AR27" i="1" s="1"/>
  <c r="AR69" i="1" s="1"/>
  <c r="AV43" i="1"/>
  <c r="AV27" i="1" s="1"/>
  <c r="AV69" i="1" s="1"/>
  <c r="I43" i="1"/>
  <c r="I27" i="1" s="1"/>
  <c r="I69" i="1" s="1"/>
  <c r="M43" i="1"/>
  <c r="M27" i="1" s="1"/>
  <c r="M69" i="1" s="1"/>
  <c r="Q43" i="1"/>
  <c r="Q27" i="1" s="1"/>
  <c r="Q69" i="1" s="1"/>
  <c r="AV44" i="1"/>
  <c r="AV28" i="1" s="1"/>
  <c r="AV70" i="1" s="1"/>
  <c r="AX9" i="1"/>
  <c r="V12" i="1"/>
  <c r="BG12" i="1" s="1"/>
  <c r="BG14" i="1"/>
  <c r="BG18" i="1"/>
  <c r="AX34" i="1"/>
  <c r="BG34" i="1" s="1"/>
  <c r="Z43" i="1"/>
  <c r="Z27" i="1" s="1"/>
  <c r="Z69" i="1" s="1"/>
  <c r="AD43" i="1"/>
  <c r="AH43" i="1"/>
  <c r="AH27" i="1" s="1"/>
  <c r="AH69" i="1" s="1"/>
  <c r="AL43" i="1"/>
  <c r="AL27" i="1" s="1"/>
  <c r="AL69" i="1" s="1"/>
  <c r="AP43" i="1"/>
  <c r="AP27" i="1" s="1"/>
  <c r="AP69" i="1" s="1"/>
  <c r="AT43" i="1"/>
  <c r="AT27" i="1" s="1"/>
  <c r="AT69" i="1" s="1"/>
  <c r="V63" i="1"/>
  <c r="BG65" i="1"/>
  <c r="U71" i="1"/>
  <c r="V10" i="1"/>
  <c r="AX21" i="1"/>
  <c r="BG47" i="1"/>
  <c r="Z44" i="1"/>
  <c r="AD44" i="1"/>
  <c r="AH44" i="1"/>
  <c r="AL44" i="1"/>
  <c r="AP44" i="1"/>
  <c r="BG49" i="1"/>
  <c r="V46" i="1"/>
  <c r="E44" i="1"/>
  <c r="E28" i="1" s="1"/>
  <c r="E70" i="1" s="1"/>
  <c r="E71" i="1" s="1"/>
  <c r="I44" i="1"/>
  <c r="I28" i="1" s="1"/>
  <c r="I70" i="1" s="1"/>
  <c r="M44" i="1"/>
  <c r="M28" i="1" s="1"/>
  <c r="M70" i="1" s="1"/>
  <c r="Q44" i="1"/>
  <c r="Q28" i="1" s="1"/>
  <c r="Q70" i="1" s="1"/>
  <c r="V54" i="1"/>
  <c r="BG54" i="1" s="1"/>
  <c r="BG57" i="1"/>
  <c r="V62" i="1"/>
  <c r="BG31" i="1"/>
  <c r="V45" i="1"/>
  <c r="AX45" i="1"/>
  <c r="AB44" i="1"/>
  <c r="AF44" i="1"/>
  <c r="AJ44" i="1"/>
  <c r="AN44" i="1"/>
  <c r="AR44" i="1"/>
  <c r="AR28" i="1" s="1"/>
  <c r="BG53" i="1"/>
  <c r="G44" i="1"/>
  <c r="G28" i="1" s="1"/>
  <c r="G70" i="1" s="1"/>
  <c r="K44" i="1"/>
  <c r="K28" i="1" s="1"/>
  <c r="K70" i="1" s="1"/>
  <c r="O44" i="1"/>
  <c r="O28" i="1" s="1"/>
  <c r="O70" i="1" s="1"/>
  <c r="S44" i="1"/>
  <c r="S28" i="1" s="1"/>
  <c r="S70" i="1" s="1"/>
  <c r="BG61" i="1"/>
  <c r="AX62" i="1"/>
  <c r="BG67" i="1"/>
  <c r="V69" i="1" l="1"/>
  <c r="AM70" i="1"/>
  <c r="AM71" i="1" s="1"/>
  <c r="Y70" i="1"/>
  <c r="AG70" i="1"/>
  <c r="AG71" i="1" s="1"/>
  <c r="AE70" i="1"/>
  <c r="AQ70" i="1"/>
  <c r="AQ71" i="1" s="1"/>
  <c r="AR70" i="1"/>
  <c r="AR71" i="1" s="1"/>
  <c r="F71" i="1"/>
  <c r="AB28" i="1"/>
  <c r="AA28" i="1"/>
  <c r="AA70" i="1" s="1"/>
  <c r="AA71" i="1" s="1"/>
  <c r="BG45" i="1"/>
  <c r="V43" i="1"/>
  <c r="BG21" i="1"/>
  <c r="AS71" i="1"/>
  <c r="AJ28" i="1"/>
  <c r="AF28" i="1"/>
  <c r="AF70" i="1" s="1"/>
  <c r="AF71" i="1" s="1"/>
  <c r="AD28" i="1"/>
  <c r="AD70" i="1" s="1"/>
  <c r="AC71" i="1"/>
  <c r="AK71" i="1"/>
  <c r="AN28" i="1"/>
  <c r="AI28" i="1"/>
  <c r="AI70" i="1" s="1"/>
  <c r="BG29" i="1"/>
  <c r="AX30" i="1"/>
  <c r="BG30" i="1" s="1"/>
  <c r="AH28" i="1"/>
  <c r="P71" i="1"/>
  <c r="BG9" i="1"/>
  <c r="I71" i="1"/>
  <c r="AV71" i="1"/>
  <c r="H71" i="1"/>
  <c r="BG10" i="1"/>
  <c r="AP28" i="1"/>
  <c r="Z28" i="1"/>
  <c r="Z70" i="1" s="1"/>
  <c r="R71" i="1"/>
  <c r="AT71" i="1"/>
  <c r="AX43" i="1"/>
  <c r="AO71" i="1"/>
  <c r="AL28" i="1"/>
  <c r="AL70" i="1" s="1"/>
  <c r="N71" i="1"/>
  <c r="AE71" i="1"/>
  <c r="AX22" i="1"/>
  <c r="AD27" i="1"/>
  <c r="AD69" i="1" s="1"/>
  <c r="AX69" i="1" s="1"/>
  <c r="Q71" i="1"/>
  <c r="AX46" i="1"/>
  <c r="BG46" i="1" s="1"/>
  <c r="BG63" i="1"/>
  <c r="M71" i="1"/>
  <c r="V27" i="1"/>
  <c r="J71" i="1"/>
  <c r="G71" i="1"/>
  <c r="AX44" i="1"/>
  <c r="T71" i="1"/>
  <c r="S71" i="1"/>
  <c r="V44" i="1"/>
  <c r="O71" i="1"/>
  <c r="BG62" i="1"/>
  <c r="AU71" i="1"/>
  <c r="L71" i="1"/>
  <c r="K71" i="1"/>
  <c r="AN70" i="1" l="1"/>
  <c r="AN71" i="1" s="1"/>
  <c r="BG69" i="1"/>
  <c r="AL71" i="1"/>
  <c r="AB70" i="1"/>
  <c r="AB71" i="1" s="1"/>
  <c r="AP70" i="1"/>
  <c r="AP71" i="1" s="1"/>
  <c r="AJ70" i="1"/>
  <c r="AJ71" i="1" s="1"/>
  <c r="AI71" i="1"/>
  <c r="AH70" i="1"/>
  <c r="AH71" i="1" s="1"/>
  <c r="BG22" i="1"/>
  <c r="BG43" i="1"/>
  <c r="AD71" i="1"/>
  <c r="AX28" i="1"/>
  <c r="AX70" i="1" s="1"/>
  <c r="Z71" i="1"/>
  <c r="AX27" i="1"/>
  <c r="Y71" i="1"/>
  <c r="V28" i="1"/>
  <c r="V70" i="1" s="1"/>
  <c r="BG44" i="1"/>
  <c r="BG70" i="1" l="1"/>
  <c r="BG27" i="1"/>
  <c r="BG28" i="1"/>
  <c r="V71" i="1"/>
  <c r="AX71" i="1" l="1"/>
  <c r="BG71" i="1" s="1"/>
</calcChain>
</file>

<file path=xl/sharedStrings.xml><?xml version="1.0" encoding="utf-8"?>
<sst xmlns="http://schemas.openxmlformats.org/spreadsheetml/2006/main" count="1138" uniqueCount="220">
  <si>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</si>
  <si>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</si>
  <si>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</si>
  <si>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</si>
  <si>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</si>
  <si>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</si>
  <si>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</si>
  <si>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27.10-2.11</t>
  </si>
  <si>
    <t>Ноябрь</t>
  </si>
  <si>
    <t>Декабрь</t>
  </si>
  <si>
    <t>Январь</t>
  </si>
  <si>
    <t>Февраль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</si>
  <si>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</si>
  <si>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</si>
  <si>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</si>
  <si>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</si>
  <si>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</si>
  <si>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</si>
  <si>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</si>
  <si>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</si>
  <si>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</si>
  <si>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</si>
  <si>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</si>
  <si>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</si>
  <si>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</si>
  <si>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</si>
  <si>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</si>
  <si>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</si>
  <si>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</si>
  <si>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</si>
  <si>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</si>
  <si>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</si>
  <si>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</si>
  <si>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</si>
  <si>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</si>
  <si>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</si>
  <si>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</si>
  <si>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</si>
  <si>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</si>
  <si>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</si>
  <si>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</si>
  <si>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</si>
  <si>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</si>
  <si>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</si>
  <si>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</si>
  <si>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Номер каледарных недель</t>
  </si>
  <si>
    <t>Номера календарных недель</t>
  </si>
  <si>
    <t>Порядковые номера недель учебного года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</si>
  <si>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</si>
  <si>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</si>
  <si>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</si>
  <si>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</si>
  <si>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</si>
  <si>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</si>
  <si>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История</t>
  </si>
  <si>
    <t>ОГСЭ.00</t>
  </si>
  <si>
    <t>Общий гуманитарный и социально-экономический цикл</t>
  </si>
  <si>
    <t>ОГСЭ.03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</si>
  <si>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</si>
  <si>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</si>
  <si>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</si>
  <si>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</si>
  <si>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</si>
  <si>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</si>
  <si>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</si>
  <si>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</si>
  <si>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</si>
  <si>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</si>
  <si>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</si>
  <si>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</si>
  <si>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</si>
  <si>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ОП.05</t>
  </si>
  <si>
    <t>ПМ.00</t>
  </si>
  <si>
    <t>Профессиональные модули</t>
  </si>
  <si>
    <t>ПМ.01</t>
  </si>
  <si>
    <t>ПМ.02</t>
  </si>
  <si>
    <t>МДК.02.01</t>
  </si>
  <si>
    <t>УП.02</t>
  </si>
  <si>
    <t>Учебная практика</t>
  </si>
  <si>
    <t>ОГСЭ.06</t>
  </si>
  <si>
    <t>ОП.02</t>
  </si>
  <si>
    <t>УП.01</t>
  </si>
  <si>
    <t>Безопасность жизнедеятельности</t>
  </si>
  <si>
    <t>Всего аттестаций</t>
  </si>
  <si>
    <t>ДЗ</t>
  </si>
  <si>
    <t>Э</t>
  </si>
  <si>
    <t>2Э</t>
  </si>
  <si>
    <t>1Э</t>
  </si>
  <si>
    <t xml:space="preserve">Всего аттестаций в неделю </t>
  </si>
  <si>
    <t>З</t>
  </si>
  <si>
    <t>1З</t>
  </si>
  <si>
    <t>3ДЗ</t>
  </si>
  <si>
    <t>МДК.01.01</t>
  </si>
  <si>
    <t>Итого за 1 семестр</t>
  </si>
  <si>
    <t>Итого за 2 семестр</t>
  </si>
  <si>
    <t>каникулы</t>
  </si>
  <si>
    <t xml:space="preserve">промежуточная аттестация </t>
  </si>
  <si>
    <t xml:space="preserve">практика учебная </t>
  </si>
  <si>
    <t>МДК.02.02</t>
  </si>
  <si>
    <t>УП –учебная практика</t>
  </si>
  <si>
    <t>ОП.06</t>
  </si>
  <si>
    <t>ОГСЭ. 00</t>
  </si>
  <si>
    <t>ОГСЭ. 02</t>
  </si>
  <si>
    <t>ОГСЭ. 04</t>
  </si>
  <si>
    <t>ОГСЭ.02</t>
  </si>
  <si>
    <t>1З/2ДЗ</t>
  </si>
  <si>
    <t>ОГСЭ. 03</t>
  </si>
  <si>
    <t>Математика</t>
  </si>
  <si>
    <t>Педагогика</t>
  </si>
  <si>
    <t>Психология</t>
  </si>
  <si>
    <t>Введение в специальность</t>
  </si>
  <si>
    <t>Преподавание по программам начального общего образования</t>
  </si>
  <si>
    <t>Теоретические основы организации обучения в начальных классах</t>
  </si>
  <si>
    <t>Психология общения</t>
  </si>
  <si>
    <t>ОГСЭ. 05</t>
  </si>
  <si>
    <t>МДК.01.02</t>
  </si>
  <si>
    <t>Русский язык с методикой преподавания</t>
  </si>
  <si>
    <t>МДК.01.04</t>
  </si>
  <si>
    <t>Теоретические основы начального курса математики с методикой преподавания</t>
  </si>
  <si>
    <t>МДК.01.05</t>
  </si>
  <si>
    <t>Естествознание с методикой преподавания</t>
  </si>
  <si>
    <t>МДК.01.06</t>
  </si>
  <si>
    <t>Методика обучения продуктивным видам деятельности с практикумом</t>
  </si>
  <si>
    <t>МДК.01.07</t>
  </si>
  <si>
    <t>Теория и методика физического воспитания с практикумом</t>
  </si>
  <si>
    <t>МДК.01.08</t>
  </si>
  <si>
    <t>Теория и методика музыкального воспитания с практикумом</t>
  </si>
  <si>
    <t>Организация внеурочной деятельности и общения младших школьников</t>
  </si>
  <si>
    <t>Основы организации внеурочной работы (досуговая деятельность)</t>
  </si>
  <si>
    <t>Основы организации внеурочной работы (декоративно- прикладная деятельность)</t>
  </si>
  <si>
    <t>ОП.08</t>
  </si>
  <si>
    <t>Искусство (Мировая художественная культура)</t>
  </si>
  <si>
    <t xml:space="preserve">ОП.03 </t>
  </si>
  <si>
    <t>Возрастная анатомия, физиология и гииена</t>
  </si>
  <si>
    <t xml:space="preserve">ОП.06 </t>
  </si>
  <si>
    <t xml:space="preserve">ОГСЭ.06 </t>
  </si>
  <si>
    <t>2З/10ДЗ/3Э</t>
  </si>
  <si>
    <t>29.09-05.10</t>
  </si>
  <si>
    <t>26.01-01.02</t>
  </si>
  <si>
    <t>23.02.-01.03.</t>
  </si>
  <si>
    <t xml:space="preserve">I курс </t>
  </si>
  <si>
    <t>I  курс</t>
  </si>
  <si>
    <t>29.12-4.01</t>
  </si>
  <si>
    <t>Основы финансовой  грамотности/Основы интеллектуального о труда, финансовой грамотности и предпринимательской деятельности</t>
  </si>
  <si>
    <t>Информатика и информационно-коммуникационные технологии  в профессиональной деятельности/Адаптивные информационные и коммуникационные технологии</t>
  </si>
  <si>
    <t>1ДЗ</t>
  </si>
  <si>
    <t>1З/3ДЗ</t>
  </si>
  <si>
    <t>6ДЗ</t>
  </si>
  <si>
    <t>1З/7ДЗ</t>
  </si>
  <si>
    <t>2З/2ДЗ/1Э</t>
  </si>
  <si>
    <t>7ДЗ</t>
  </si>
  <si>
    <t>4ДЗ/2Э</t>
  </si>
  <si>
    <t>Итого за 3 семестр</t>
  </si>
  <si>
    <t>Итого за 4 семестр</t>
  </si>
  <si>
    <t xml:space="preserve">II курс </t>
  </si>
  <si>
    <t>ОГСЭ.01</t>
  </si>
  <si>
    <t>Основы философии</t>
  </si>
  <si>
    <t>МДК.01.03</t>
  </si>
  <si>
    <t>Детская литература с практикумом по выразительному чтению</t>
  </si>
  <si>
    <t>ПП.01</t>
  </si>
  <si>
    <t>Производственная практика</t>
  </si>
  <si>
    <t>МДК.02.03</t>
  </si>
  <si>
    <t>Основы организации внеурочной работы (развивающие компьютерные игры)</t>
  </si>
  <si>
    <t>ПП.02</t>
  </si>
  <si>
    <t>ПМ.03</t>
  </si>
  <si>
    <t>Классное руководство</t>
  </si>
  <si>
    <t>МДК.03.01</t>
  </si>
  <si>
    <t>Теоретические и методические основы деятельности классного руководителя</t>
  </si>
  <si>
    <t>ПП.03</t>
  </si>
  <si>
    <t>ПМ.04</t>
  </si>
  <si>
    <t>Методическое обеспечение образовательного процесса</t>
  </si>
  <si>
    <t>МДК.04.01</t>
  </si>
  <si>
    <t>Теоретические и прикладные аспекты методической работы учителя начальных классов</t>
  </si>
  <si>
    <t xml:space="preserve">практика производственная </t>
  </si>
  <si>
    <t xml:space="preserve">Информатика и информационно- коммуникационные технологии в профессиональной деятельности/ Адаптивные информационные и коммуникационные технологии </t>
  </si>
  <si>
    <t>26.01-1.02</t>
  </si>
  <si>
    <t>23.02-1.03</t>
  </si>
  <si>
    <t>24-31</t>
  </si>
  <si>
    <t>ОП.04</t>
  </si>
  <si>
    <t xml:space="preserve">Правовое обеспечение профессиональной деятельности </t>
  </si>
  <si>
    <t>ОП.07</t>
  </si>
  <si>
    <t>Основы проектоно- исследовательской деятельности</t>
  </si>
  <si>
    <t xml:space="preserve">ОП.09 </t>
  </si>
  <si>
    <t xml:space="preserve">Основы бережливого производства </t>
  </si>
  <si>
    <t>УП.04</t>
  </si>
  <si>
    <t>ПДП.00</t>
  </si>
  <si>
    <t>Производственная практика (преддипломная практика)</t>
  </si>
  <si>
    <t>ГИА.00</t>
  </si>
  <si>
    <t>Государственная итоговая аттестация</t>
  </si>
  <si>
    <t xml:space="preserve">практика преддипломная </t>
  </si>
  <si>
    <t>ГИА</t>
  </si>
  <si>
    <t xml:space="preserve">III курс </t>
  </si>
  <si>
    <t>Итого за 5 семестр</t>
  </si>
  <si>
    <t>Итого за 6 семестр</t>
  </si>
  <si>
    <t>Условные обозначения</t>
  </si>
  <si>
    <t>** дифферензированный зачет  комплексный</t>
  </si>
  <si>
    <t xml:space="preserve">1.2 Календарный график аттестаций </t>
  </si>
  <si>
    <t>2З/1Э</t>
  </si>
  <si>
    <t>2З</t>
  </si>
  <si>
    <t>Информатика и информационно- коммуникационные технологии в профессиональной деятельности/Адаптивные информационные и коммуникационные технологии</t>
  </si>
  <si>
    <t>2ДЗ</t>
  </si>
  <si>
    <t>8ДЗ/2Э</t>
  </si>
  <si>
    <t>Э(к)</t>
  </si>
  <si>
    <t>5ДЗ/1Э</t>
  </si>
  <si>
    <t>2ДЗ/1Э</t>
  </si>
  <si>
    <t>1З/3 ДЗ</t>
  </si>
  <si>
    <t>2З/8ДЗ/4Э</t>
  </si>
  <si>
    <t>З/ДЗ</t>
  </si>
  <si>
    <t>5ДЗ</t>
  </si>
  <si>
    <t>9ДЗ/4Э</t>
  </si>
  <si>
    <t>1ДЗ//2Э</t>
  </si>
  <si>
    <t>Основы проектно- исследовательской деятельности</t>
  </si>
  <si>
    <t>ОП.09</t>
  </si>
  <si>
    <t>Основы бережливого производства</t>
  </si>
  <si>
    <t>4ДЗ</t>
  </si>
  <si>
    <t>6ДЗ/1Э</t>
  </si>
  <si>
    <t>ПП. 01</t>
  </si>
  <si>
    <t>1З/ 3ДЗ</t>
  </si>
  <si>
    <t>4Э</t>
  </si>
  <si>
    <t>1З/11ДЗ/4Э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</si>
</sst>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3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7" borderId="1" xfId="0" applyFill="1" applyBorder="1"/>
    <xf numFmtId="0" fontId="0" fillId="3" borderId="1" xfId="0" applyFill="1" applyBorder="1"/>
    <xf numFmtId="0" fontId="6" fillId="0" borderId="0" xfId="0" applyFont="1"/>
    <xf numFmtId="0" fontId="2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9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8" fillId="4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left" vertical="top" wrapText="1"/>
    </xf>
    <xf numFmtId="0" fontId="2" fillId="11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2" fillId="11" borderId="1" xfId="0" applyFont="1" applyFill="1" applyBorder="1" applyAlignment="1">
      <alignment horizontal="left" vertical="top"/>
    </xf>
    <xf numFmtId="0" fontId="2" fillId="11" borderId="2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5" fillId="11" borderId="2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/>
    </xf>
    <xf numFmtId="0" fontId="5" fillId="5" borderId="2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2" fillId="10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11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10" fillId="0" borderId="0" xfId="0" applyFont="1"/>
    <xf numFmtId="164" fontId="5" fillId="4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13" borderId="1" xfId="0" applyFill="1" applyBorder="1"/>
    <xf numFmtId="49" fontId="2" fillId="5" borderId="1" xfId="0" applyNumberFormat="1" applyFont="1" applyFill="1" applyBorder="1" applyAlignment="1">
      <alignment horizontal="center" vertical="center" textRotation="90"/>
    </xf>
    <xf numFmtId="0" fontId="3" fillId="14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1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2" fillId="14" borderId="1" xfId="0" applyFont="1" applyFill="1" applyBorder="1" applyAlignment="1">
      <alignment horizontal="center" vertical="center"/>
    </xf>
    <xf numFmtId="0" fontId="0" fillId="14" borderId="1" xfId="0" applyFill="1" applyBorder="1"/>
    <xf numFmtId="0" fontId="6" fillId="0" borderId="0" xfId="0" applyFont="1" applyFill="1" applyBorder="1"/>
    <xf numFmtId="0" fontId="0" fillId="15" borderId="1" xfId="0" applyFill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11" borderId="2" xfId="0" applyFont="1" applyFill="1" applyBorder="1" applyAlignment="1">
      <alignment horizontal="left" vertical="center" wrapText="1"/>
    </xf>
    <xf numFmtId="0" fontId="2" fillId="11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2" fillId="0" borderId="0" xfId="0" applyFont="1" applyAlignment="1"/>
    <xf numFmtId="0" fontId="3" fillId="2" borderId="2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11" borderId="1" xfId="0" applyFont="1" applyFill="1" applyBorder="1" applyAlignment="1">
      <alignment horizontal="left" vertical="center"/>
    </xf>
    <xf numFmtId="0" fontId="2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2" fillId="11" borderId="2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left" vertical="center"/>
    </xf>
    <xf numFmtId="0" fontId="1" fillId="16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left" vertical="center"/>
    </xf>
    <xf numFmtId="0" fontId="1" fillId="17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1" fillId="0" borderId="0" xfId="0" applyFont="1" applyAlignment="1"/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11" borderId="1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left" vertical="center" wrapText="1"/>
    </xf>
    <xf numFmtId="0" fontId="2" fillId="11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 textRotation="90"/>
    </xf>
    <xf numFmtId="0" fontId="2" fillId="5" borderId="2" xfId="0" applyFont="1" applyFill="1" applyBorder="1" applyAlignment="1">
      <alignment horizontal="center" vertical="center" textRotation="90"/>
    </xf>
    <xf numFmtId="0" fontId="2" fillId="5" borderId="3" xfId="0" applyFont="1" applyFill="1" applyBorder="1" applyAlignment="1">
      <alignment horizontal="center" vertical="center" textRotation="90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11" borderId="2" xfId="0" applyFont="1" applyFill="1" applyBorder="1" applyAlignment="1">
      <alignment horizontal="left" vertical="center"/>
    </xf>
    <xf numFmtId="0" fontId="2" fillId="11" borderId="3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10" borderId="2" xfId="0" applyFont="1" applyFill="1" applyBorder="1" applyAlignment="1">
      <alignment horizontal="left" vertical="center"/>
    </xf>
    <xf numFmtId="0" fontId="2" fillId="10" borderId="3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12" fillId="0" borderId="0" xfId="0" applyFont="1" applyAlignment="1"/>
    <xf numFmtId="0" fontId="13" fillId="0" borderId="1" xfId="0" applyFont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textRotation="90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8E08C"/>
      <color rgb="FFC6F7BB"/>
      <color rgb="FFC9E7A7"/>
      <color rgb="FFA6D86E"/>
      <color rgb="FFFF9966"/>
      <color rgb="FFFF99FF"/>
      <color rgb="FFCCFFFF"/>
      <color rgb="FF99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7"/>
  <sheetViews>
    <sheetView zoomScale="80" zoomScaleNormal="80" zoomScaleSheetLayoutView="120" workbookViewId="0">
      <pane xSplit="3" ySplit="2" topLeftCell="D30" activePane="bottomRight" state="frozen"/>
      <selection pane="topRight" activeCell="D1" sqref="D1"/>
      <selection pane="bottomLeft" activeCell="A9" sqref="A9"/>
      <selection pane="bottomRight" activeCell="Y75" sqref="Y75"/>
    </sheetView>
  </sheetViews>
  <sheetFormatPr defaultRowHeight="15" x14ac:dyDescent="0.25"/>
  <cols>
    <col min="1" max="1" width="3.7109375" customWidth="1"/>
    <col min="2" max="2" width="10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6" width="5" customWidth="1"/>
    <col min="37" max="37" width="4.7109375" customWidth="1"/>
    <col min="38" max="38" width="5" customWidth="1"/>
    <col min="39" max="39" width="4.7109375" customWidth="1"/>
    <col min="40" max="40" width="4.5703125" customWidth="1"/>
    <col min="41" max="43" width="4.7109375" customWidth="1"/>
    <col min="44" max="45" width="5" customWidth="1"/>
    <col min="46" max="46" width="5.140625" customWidth="1"/>
    <col min="47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216" t="s">
        <v>0</v>
      </c>
      <c r="B1" s="216"/>
      <c r="C1" s="216"/>
      <c r="D1" s="216"/>
      <c r="E1" s="216"/>
      <c r="F1" s="216"/>
      <c r="G1" s="21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ht="15" customHeight="1" x14ac:dyDescent="0.25">
      <c r="A3" s="206" t="s">
        <v>1</v>
      </c>
      <c r="B3" s="206" t="s">
        <v>2</v>
      </c>
      <c r="C3" s="236" t="s">
        <v>3</v>
      </c>
      <c r="D3" s="237" t="s">
        <v>4</v>
      </c>
      <c r="E3" s="207" t="s">
        <v>5</v>
      </c>
      <c r="F3" s="207"/>
      <c r="G3" s="207"/>
      <c r="H3" s="207"/>
      <c r="I3" s="206" t="s">
        <v>137</v>
      </c>
      <c r="J3" s="207" t="s">
        <v>6</v>
      </c>
      <c r="K3" s="207"/>
      <c r="L3" s="207"/>
      <c r="M3" s="206" t="s">
        <v>7</v>
      </c>
      <c r="N3" s="207" t="s">
        <v>8</v>
      </c>
      <c r="O3" s="207"/>
      <c r="P3" s="207"/>
      <c r="Q3" s="207"/>
      <c r="R3" s="207" t="s">
        <v>9</v>
      </c>
      <c r="S3" s="207"/>
      <c r="T3" s="207"/>
      <c r="U3" s="207"/>
      <c r="V3" s="232" t="s">
        <v>93</v>
      </c>
      <c r="W3" s="206" t="s">
        <v>142</v>
      </c>
      <c r="X3" s="207" t="s">
        <v>10</v>
      </c>
      <c r="Y3" s="207"/>
      <c r="Z3" s="207"/>
      <c r="AA3" s="206" t="s">
        <v>138</v>
      </c>
      <c r="AB3" s="207" t="s">
        <v>11</v>
      </c>
      <c r="AC3" s="207"/>
      <c r="AD3" s="207"/>
      <c r="AE3" s="206" t="s">
        <v>139</v>
      </c>
      <c r="AF3" s="207" t="s">
        <v>12</v>
      </c>
      <c r="AG3" s="207"/>
      <c r="AH3" s="207"/>
      <c r="AI3" s="207"/>
      <c r="AJ3" s="224" t="s">
        <v>13</v>
      </c>
      <c r="AK3" s="225" t="s">
        <v>14</v>
      </c>
      <c r="AL3" s="225"/>
      <c r="AM3" s="225"/>
      <c r="AN3" s="224" t="s">
        <v>15</v>
      </c>
      <c r="AO3" s="226" t="s">
        <v>16</v>
      </c>
      <c r="AP3" s="227"/>
      <c r="AQ3" s="227"/>
      <c r="AR3" s="228"/>
      <c r="AS3" s="226" t="s">
        <v>17</v>
      </c>
      <c r="AT3" s="227"/>
      <c r="AU3" s="227"/>
      <c r="AV3" s="228"/>
      <c r="AW3" s="206" t="s">
        <v>18</v>
      </c>
      <c r="AX3" s="232" t="s">
        <v>94</v>
      </c>
      <c r="AY3" s="207" t="s">
        <v>19</v>
      </c>
      <c r="AZ3" s="207"/>
      <c r="BA3" s="207"/>
      <c r="BB3" s="231" t="s">
        <v>20</v>
      </c>
      <c r="BC3" s="207" t="s">
        <v>21</v>
      </c>
      <c r="BD3" s="207"/>
      <c r="BE3" s="207"/>
      <c r="BF3" s="207"/>
      <c r="BG3" s="223" t="s">
        <v>22</v>
      </c>
    </row>
    <row r="4" spans="1:59" ht="78" customHeight="1" x14ac:dyDescent="0.25">
      <c r="A4" s="206"/>
      <c r="B4" s="206"/>
      <c r="C4" s="236"/>
      <c r="D4" s="237"/>
      <c r="E4" s="5" t="s">
        <v>32</v>
      </c>
      <c r="F4" s="5" t="s">
        <v>33</v>
      </c>
      <c r="G4" s="5" t="s">
        <v>23</v>
      </c>
      <c r="H4" s="5" t="s">
        <v>24</v>
      </c>
      <c r="I4" s="206"/>
      <c r="J4" s="5" t="s">
        <v>25</v>
      </c>
      <c r="K4" s="5" t="s">
        <v>26</v>
      </c>
      <c r="L4" s="5" t="s">
        <v>27</v>
      </c>
      <c r="M4" s="206"/>
      <c r="N4" s="5" t="s">
        <v>28</v>
      </c>
      <c r="O4" s="5" t="s">
        <v>29</v>
      </c>
      <c r="P4" s="5" t="s">
        <v>30</v>
      </c>
      <c r="Q4" s="5" t="s">
        <v>31</v>
      </c>
      <c r="R4" s="5" t="s">
        <v>32</v>
      </c>
      <c r="S4" s="5" t="s">
        <v>33</v>
      </c>
      <c r="T4" s="5" t="s">
        <v>23</v>
      </c>
      <c r="U4" s="5" t="s">
        <v>24</v>
      </c>
      <c r="V4" s="233"/>
      <c r="W4" s="206"/>
      <c r="X4" s="5" t="s">
        <v>34</v>
      </c>
      <c r="Y4" s="5" t="s">
        <v>35</v>
      </c>
      <c r="Z4" s="5" t="s">
        <v>36</v>
      </c>
      <c r="AA4" s="206"/>
      <c r="AB4" s="5" t="s">
        <v>37</v>
      </c>
      <c r="AC4" s="5" t="s">
        <v>38</v>
      </c>
      <c r="AD4" s="5" t="s">
        <v>39</v>
      </c>
      <c r="AE4" s="206"/>
      <c r="AF4" s="5" t="s">
        <v>37</v>
      </c>
      <c r="AG4" s="5" t="s">
        <v>38</v>
      </c>
      <c r="AH4" s="5" t="s">
        <v>39</v>
      </c>
      <c r="AI4" s="86" t="s">
        <v>40</v>
      </c>
      <c r="AJ4" s="224"/>
      <c r="AK4" s="86" t="s">
        <v>25</v>
      </c>
      <c r="AL4" s="86" t="s">
        <v>26</v>
      </c>
      <c r="AM4" s="86" t="s">
        <v>27</v>
      </c>
      <c r="AN4" s="224"/>
      <c r="AO4" s="86" t="s">
        <v>41</v>
      </c>
      <c r="AP4" s="86" t="s">
        <v>42</v>
      </c>
      <c r="AQ4" s="5" t="s">
        <v>43</v>
      </c>
      <c r="AR4" s="5" t="s">
        <v>44</v>
      </c>
      <c r="AS4" s="5" t="s">
        <v>32</v>
      </c>
      <c r="AT4" s="5" t="s">
        <v>33</v>
      </c>
      <c r="AU4" s="5" t="s">
        <v>23</v>
      </c>
      <c r="AV4" s="5" t="s">
        <v>24</v>
      </c>
      <c r="AW4" s="206"/>
      <c r="AX4" s="233"/>
      <c r="AY4" s="5" t="s">
        <v>25</v>
      </c>
      <c r="AZ4" s="5" t="s">
        <v>26</v>
      </c>
      <c r="BA4" s="5" t="s">
        <v>27</v>
      </c>
      <c r="BB4" s="206"/>
      <c r="BC4" s="5" t="s">
        <v>28</v>
      </c>
      <c r="BD4" s="5" t="s">
        <v>29</v>
      </c>
      <c r="BE4" s="5" t="s">
        <v>30</v>
      </c>
      <c r="BF4" s="5" t="s">
        <v>31</v>
      </c>
      <c r="BG4" s="223"/>
    </row>
    <row r="5" spans="1:59" x14ac:dyDescent="0.25">
      <c r="A5" s="206"/>
      <c r="B5" s="206"/>
      <c r="C5" s="236"/>
      <c r="D5" s="237"/>
      <c r="E5" s="207" t="s">
        <v>45</v>
      </c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 t="s">
        <v>46</v>
      </c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 t="s">
        <v>46</v>
      </c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23"/>
    </row>
    <row r="6" spans="1:59" x14ac:dyDescent="0.25">
      <c r="A6" s="206"/>
      <c r="B6" s="206"/>
      <c r="C6" s="236"/>
      <c r="D6" s="237"/>
      <c r="E6" s="55">
        <v>1</v>
      </c>
      <c r="F6" s="55">
        <v>2</v>
      </c>
      <c r="G6" s="55">
        <v>3</v>
      </c>
      <c r="H6" s="89">
        <v>4</v>
      </c>
      <c r="I6" s="89">
        <v>5</v>
      </c>
      <c r="J6" s="89">
        <v>6</v>
      </c>
      <c r="K6" s="89">
        <v>7</v>
      </c>
      <c r="L6" s="89">
        <v>8</v>
      </c>
      <c r="M6" s="89">
        <v>9</v>
      </c>
      <c r="N6" s="89">
        <v>10</v>
      </c>
      <c r="O6" s="89">
        <v>11</v>
      </c>
      <c r="P6" s="89">
        <v>12</v>
      </c>
      <c r="Q6" s="89">
        <v>13</v>
      </c>
      <c r="R6" s="89">
        <v>14</v>
      </c>
      <c r="S6" s="89">
        <v>15</v>
      </c>
      <c r="T6" s="89">
        <v>16</v>
      </c>
      <c r="U6" s="89">
        <v>17</v>
      </c>
      <c r="V6" s="57"/>
      <c r="W6" s="55"/>
      <c r="X6" s="55"/>
      <c r="Y6" s="55">
        <v>1</v>
      </c>
      <c r="Z6" s="55">
        <v>2</v>
      </c>
      <c r="AA6" s="55">
        <v>3</v>
      </c>
      <c r="AB6" s="89">
        <v>4</v>
      </c>
      <c r="AC6" s="89">
        <v>5</v>
      </c>
      <c r="AD6" s="89">
        <v>6</v>
      </c>
      <c r="AE6" s="89">
        <v>7</v>
      </c>
      <c r="AF6" s="89">
        <v>8</v>
      </c>
      <c r="AG6" s="89">
        <v>9</v>
      </c>
      <c r="AH6" s="89">
        <v>10</v>
      </c>
      <c r="AI6" s="89">
        <v>11</v>
      </c>
      <c r="AJ6" s="89">
        <v>12</v>
      </c>
      <c r="AK6" s="89">
        <v>13</v>
      </c>
      <c r="AL6" s="89">
        <v>14</v>
      </c>
      <c r="AM6" s="89">
        <v>15</v>
      </c>
      <c r="AN6" s="89">
        <v>16</v>
      </c>
      <c r="AO6" s="89">
        <v>17</v>
      </c>
      <c r="AP6" s="89">
        <v>18</v>
      </c>
      <c r="AQ6" s="89">
        <v>19</v>
      </c>
      <c r="AR6" s="89">
        <v>20</v>
      </c>
      <c r="AS6" s="89">
        <v>21</v>
      </c>
      <c r="AT6" s="89">
        <v>22</v>
      </c>
      <c r="AU6" s="89">
        <v>23</v>
      </c>
      <c r="AV6" s="89">
        <v>24</v>
      </c>
      <c r="AW6" s="89">
        <v>25</v>
      </c>
      <c r="AX6" s="55"/>
      <c r="AY6" s="55">
        <v>26</v>
      </c>
      <c r="AZ6" s="55">
        <v>27</v>
      </c>
      <c r="BA6" s="55">
        <v>28</v>
      </c>
      <c r="BB6" s="89">
        <v>29</v>
      </c>
      <c r="BC6" s="89">
        <v>30</v>
      </c>
      <c r="BD6" s="89">
        <v>31</v>
      </c>
      <c r="BE6" s="89">
        <v>32</v>
      </c>
      <c r="BF6" s="89">
        <v>33</v>
      </c>
      <c r="BG6" s="223"/>
    </row>
    <row r="7" spans="1:59" x14ac:dyDescent="0.25">
      <c r="A7" s="206"/>
      <c r="B7" s="206"/>
      <c r="C7" s="236"/>
      <c r="D7" s="237"/>
      <c r="E7" s="207" t="s">
        <v>47</v>
      </c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56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9" t="s">
        <v>47</v>
      </c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30"/>
      <c r="BG7" s="223"/>
    </row>
    <row r="8" spans="1:59" x14ac:dyDescent="0.25">
      <c r="A8" s="206"/>
      <c r="B8" s="206"/>
      <c r="C8" s="236"/>
      <c r="D8" s="237"/>
      <c r="E8" s="55">
        <v>1</v>
      </c>
      <c r="F8" s="55">
        <v>2</v>
      </c>
      <c r="G8" s="55">
        <v>3</v>
      </c>
      <c r="H8" s="55">
        <v>4</v>
      </c>
      <c r="I8" s="55">
        <v>5</v>
      </c>
      <c r="J8" s="55">
        <v>6</v>
      </c>
      <c r="K8" s="55">
        <v>7</v>
      </c>
      <c r="L8" s="55">
        <v>8</v>
      </c>
      <c r="M8" s="55">
        <v>9</v>
      </c>
      <c r="N8" s="55">
        <v>10</v>
      </c>
      <c r="O8" s="55">
        <v>11</v>
      </c>
      <c r="P8" s="55">
        <v>12</v>
      </c>
      <c r="Q8" s="55">
        <v>13</v>
      </c>
      <c r="R8" s="55">
        <v>14</v>
      </c>
      <c r="S8" s="55">
        <v>15</v>
      </c>
      <c r="T8" s="55">
        <v>16</v>
      </c>
      <c r="U8" s="55">
        <v>17</v>
      </c>
      <c r="V8" s="57"/>
      <c r="W8" s="55">
        <v>18</v>
      </c>
      <c r="X8" s="55">
        <v>19</v>
      </c>
      <c r="Y8" s="55">
        <v>20</v>
      </c>
      <c r="Z8" s="55">
        <v>21</v>
      </c>
      <c r="AA8" s="55">
        <v>22</v>
      </c>
      <c r="AB8" s="55">
        <v>23</v>
      </c>
      <c r="AC8" s="55">
        <v>24</v>
      </c>
      <c r="AD8" s="55">
        <v>25</v>
      </c>
      <c r="AE8" s="55">
        <v>26</v>
      </c>
      <c r="AF8" s="55">
        <v>27</v>
      </c>
      <c r="AG8" s="55">
        <v>28</v>
      </c>
      <c r="AH8" s="55">
        <v>29</v>
      </c>
      <c r="AI8" s="55">
        <v>30</v>
      </c>
      <c r="AJ8" s="55">
        <v>31</v>
      </c>
      <c r="AK8" s="55">
        <v>32</v>
      </c>
      <c r="AL8" s="55">
        <v>33</v>
      </c>
      <c r="AM8" s="55">
        <v>34</v>
      </c>
      <c r="AN8" s="55">
        <v>35</v>
      </c>
      <c r="AO8" s="55">
        <v>36</v>
      </c>
      <c r="AP8" s="55">
        <v>37</v>
      </c>
      <c r="AQ8" s="55">
        <v>38</v>
      </c>
      <c r="AR8" s="55">
        <v>39</v>
      </c>
      <c r="AS8" s="55">
        <v>40</v>
      </c>
      <c r="AT8" s="55">
        <v>41</v>
      </c>
      <c r="AU8" s="55">
        <v>42</v>
      </c>
      <c r="AV8" s="55">
        <v>43</v>
      </c>
      <c r="AW8" s="87">
        <v>44</v>
      </c>
      <c r="AX8" s="88"/>
      <c r="AY8" s="55">
        <v>45</v>
      </c>
      <c r="AZ8" s="55">
        <v>46</v>
      </c>
      <c r="BA8" s="55">
        <v>47</v>
      </c>
      <c r="BB8" s="55">
        <v>48</v>
      </c>
      <c r="BC8" s="55">
        <v>49</v>
      </c>
      <c r="BD8" s="55">
        <v>50</v>
      </c>
      <c r="BE8" s="55">
        <v>51</v>
      </c>
      <c r="BF8" s="55">
        <v>52</v>
      </c>
      <c r="BG8" s="223"/>
    </row>
    <row r="9" spans="1:59" x14ac:dyDescent="0.25">
      <c r="A9" s="206" t="s">
        <v>140</v>
      </c>
      <c r="B9" s="210" t="s">
        <v>101</v>
      </c>
      <c r="C9" s="211" t="s">
        <v>56</v>
      </c>
      <c r="D9" s="40" t="s">
        <v>48</v>
      </c>
      <c r="E9" s="54">
        <f>E11+E13+E17+E15+E19</f>
        <v>12</v>
      </c>
      <c r="F9" s="90">
        <f t="shared" ref="F9:T9" si="0">F11+F13+F17+F15+F19</f>
        <v>12</v>
      </c>
      <c r="G9" s="90">
        <f t="shared" si="0"/>
        <v>12</v>
      </c>
      <c r="H9" s="90">
        <f t="shared" si="0"/>
        <v>12</v>
      </c>
      <c r="I9" s="90">
        <f t="shared" si="0"/>
        <v>12</v>
      </c>
      <c r="J9" s="90">
        <f t="shared" si="0"/>
        <v>12</v>
      </c>
      <c r="K9" s="90">
        <f t="shared" si="0"/>
        <v>12</v>
      </c>
      <c r="L9" s="90">
        <f t="shared" si="0"/>
        <v>12</v>
      </c>
      <c r="M9" s="90">
        <f t="shared" si="0"/>
        <v>12</v>
      </c>
      <c r="N9" s="90">
        <f t="shared" si="0"/>
        <v>12</v>
      </c>
      <c r="O9" s="90">
        <f t="shared" si="0"/>
        <v>12</v>
      </c>
      <c r="P9" s="90">
        <f t="shared" si="0"/>
        <v>12</v>
      </c>
      <c r="Q9" s="90">
        <f t="shared" si="0"/>
        <v>13</v>
      </c>
      <c r="R9" s="90">
        <f t="shared" si="0"/>
        <v>13</v>
      </c>
      <c r="S9" s="90">
        <f t="shared" si="0"/>
        <v>13</v>
      </c>
      <c r="T9" s="90">
        <f t="shared" si="0"/>
        <v>13</v>
      </c>
      <c r="U9" s="54">
        <v>0</v>
      </c>
      <c r="V9" s="54">
        <f t="shared" ref="V9:V65" si="1">SUM(E9:U9)</f>
        <v>196</v>
      </c>
      <c r="W9" s="40">
        <v>0</v>
      </c>
      <c r="X9" s="40">
        <v>0</v>
      </c>
      <c r="Y9" s="54">
        <f>Y15+Y17</f>
        <v>4</v>
      </c>
      <c r="Z9" s="54">
        <f t="shared" ref="Z9:AV9" si="2">Z15+Z17</f>
        <v>4</v>
      </c>
      <c r="AA9" s="54">
        <f t="shared" si="2"/>
        <v>4</v>
      </c>
      <c r="AB9" s="54">
        <f t="shared" si="2"/>
        <v>4</v>
      </c>
      <c r="AC9" s="54">
        <f t="shared" si="2"/>
        <v>4</v>
      </c>
      <c r="AD9" s="54">
        <f t="shared" si="2"/>
        <v>4</v>
      </c>
      <c r="AE9" s="54">
        <f t="shared" si="2"/>
        <v>4</v>
      </c>
      <c r="AF9" s="54">
        <f t="shared" si="2"/>
        <v>4</v>
      </c>
      <c r="AG9" s="54">
        <f t="shared" si="2"/>
        <v>4</v>
      </c>
      <c r="AH9" s="54">
        <f t="shared" si="2"/>
        <v>4</v>
      </c>
      <c r="AI9" s="54">
        <f t="shared" si="2"/>
        <v>4</v>
      </c>
      <c r="AJ9" s="54">
        <f t="shared" si="2"/>
        <v>4</v>
      </c>
      <c r="AK9" s="54">
        <f t="shared" si="2"/>
        <v>4</v>
      </c>
      <c r="AL9" s="54">
        <f t="shared" si="2"/>
        <v>4</v>
      </c>
      <c r="AM9" s="54">
        <f t="shared" si="2"/>
        <v>4</v>
      </c>
      <c r="AN9" s="54">
        <f t="shared" si="2"/>
        <v>4</v>
      </c>
      <c r="AO9" s="54">
        <f t="shared" si="2"/>
        <v>4</v>
      </c>
      <c r="AP9" s="54">
        <f t="shared" si="2"/>
        <v>4</v>
      </c>
      <c r="AQ9" s="54">
        <f t="shared" si="2"/>
        <v>4</v>
      </c>
      <c r="AR9" s="54">
        <f t="shared" si="2"/>
        <v>4</v>
      </c>
      <c r="AS9" s="54">
        <f t="shared" si="2"/>
        <v>0</v>
      </c>
      <c r="AT9" s="54">
        <f t="shared" si="2"/>
        <v>0</v>
      </c>
      <c r="AU9" s="54">
        <f t="shared" si="2"/>
        <v>0</v>
      </c>
      <c r="AV9" s="54">
        <f t="shared" si="2"/>
        <v>0</v>
      </c>
      <c r="AW9" s="90">
        <v>0</v>
      </c>
      <c r="AX9" s="54">
        <f t="shared" ref="AX9:AX26" si="3">SUM(Y9:AT9)</f>
        <v>80</v>
      </c>
      <c r="AY9" s="40">
        <v>0</v>
      </c>
      <c r="AZ9" s="40">
        <v>0</v>
      </c>
      <c r="BA9" s="40">
        <v>0</v>
      </c>
      <c r="BB9" s="40">
        <v>0</v>
      </c>
      <c r="BC9" s="40">
        <v>0</v>
      </c>
      <c r="BD9" s="40">
        <v>0</v>
      </c>
      <c r="BE9" s="40">
        <v>0</v>
      </c>
      <c r="BF9" s="40">
        <v>0</v>
      </c>
      <c r="BG9" s="54">
        <f t="shared" ref="BG9:BG68" si="4">V9+AX9</f>
        <v>276</v>
      </c>
    </row>
    <row r="10" spans="1:59" x14ac:dyDescent="0.25">
      <c r="A10" s="206"/>
      <c r="B10" s="210"/>
      <c r="C10" s="212"/>
      <c r="D10" s="40" t="s">
        <v>49</v>
      </c>
      <c r="E10" s="40">
        <f>E12+E14+E18+E16+E20</f>
        <v>6</v>
      </c>
      <c r="F10" s="40">
        <f t="shared" ref="F10:T10" si="5">F12+F14+F18+F16+F20</f>
        <v>6</v>
      </c>
      <c r="G10" s="40">
        <f t="shared" si="5"/>
        <v>6</v>
      </c>
      <c r="H10" s="40">
        <f t="shared" si="5"/>
        <v>6</v>
      </c>
      <c r="I10" s="40">
        <f t="shared" si="5"/>
        <v>6</v>
      </c>
      <c r="J10" s="40">
        <f t="shared" si="5"/>
        <v>6</v>
      </c>
      <c r="K10" s="40">
        <f t="shared" si="5"/>
        <v>6</v>
      </c>
      <c r="L10" s="40">
        <f t="shared" si="5"/>
        <v>6</v>
      </c>
      <c r="M10" s="40">
        <f t="shared" si="5"/>
        <v>6</v>
      </c>
      <c r="N10" s="40">
        <f t="shared" si="5"/>
        <v>6</v>
      </c>
      <c r="O10" s="40">
        <f t="shared" si="5"/>
        <v>6</v>
      </c>
      <c r="P10" s="40">
        <f t="shared" si="5"/>
        <v>6</v>
      </c>
      <c r="Q10" s="40">
        <f t="shared" si="5"/>
        <v>6.5</v>
      </c>
      <c r="R10" s="40">
        <f t="shared" si="5"/>
        <v>6.5</v>
      </c>
      <c r="S10" s="40">
        <f t="shared" si="5"/>
        <v>6.5</v>
      </c>
      <c r="T10" s="40">
        <f t="shared" si="5"/>
        <v>6.5</v>
      </c>
      <c r="U10" s="54">
        <v>0</v>
      </c>
      <c r="V10" s="54">
        <f t="shared" si="1"/>
        <v>98</v>
      </c>
      <c r="W10" s="40">
        <v>0</v>
      </c>
      <c r="X10" s="40">
        <v>0</v>
      </c>
      <c r="Y10" s="54">
        <f t="shared" ref="Y10:AV10" si="6">Y18</f>
        <v>2</v>
      </c>
      <c r="Z10" s="54">
        <f t="shared" si="6"/>
        <v>2</v>
      </c>
      <c r="AA10" s="54">
        <f t="shared" si="6"/>
        <v>2</v>
      </c>
      <c r="AB10" s="54">
        <f t="shared" si="6"/>
        <v>2</v>
      </c>
      <c r="AC10" s="54">
        <f t="shared" si="6"/>
        <v>2</v>
      </c>
      <c r="AD10" s="54">
        <f t="shared" si="6"/>
        <v>2</v>
      </c>
      <c r="AE10" s="54">
        <f t="shared" si="6"/>
        <v>2</v>
      </c>
      <c r="AF10" s="54">
        <f t="shared" si="6"/>
        <v>2</v>
      </c>
      <c r="AG10" s="54">
        <f t="shared" si="6"/>
        <v>2</v>
      </c>
      <c r="AH10" s="54">
        <f t="shared" si="6"/>
        <v>2</v>
      </c>
      <c r="AI10" s="54">
        <f t="shared" si="6"/>
        <v>2</v>
      </c>
      <c r="AJ10" s="54">
        <f t="shared" si="6"/>
        <v>2</v>
      </c>
      <c r="AK10" s="54">
        <f t="shared" si="6"/>
        <v>2</v>
      </c>
      <c r="AL10" s="54">
        <f t="shared" si="6"/>
        <v>2</v>
      </c>
      <c r="AM10" s="54">
        <f t="shared" si="6"/>
        <v>2</v>
      </c>
      <c r="AN10" s="54">
        <f t="shared" si="6"/>
        <v>2</v>
      </c>
      <c r="AO10" s="54">
        <f t="shared" si="6"/>
        <v>2</v>
      </c>
      <c r="AP10" s="54">
        <f t="shared" si="6"/>
        <v>2</v>
      </c>
      <c r="AQ10" s="54">
        <f t="shared" si="6"/>
        <v>2</v>
      </c>
      <c r="AR10" s="54">
        <f t="shared" si="6"/>
        <v>2</v>
      </c>
      <c r="AS10" s="54">
        <f t="shared" si="6"/>
        <v>0</v>
      </c>
      <c r="AT10" s="54">
        <f t="shared" si="6"/>
        <v>0</v>
      </c>
      <c r="AU10" s="54">
        <f t="shared" si="6"/>
        <v>0</v>
      </c>
      <c r="AV10" s="54">
        <f t="shared" si="6"/>
        <v>0</v>
      </c>
      <c r="AW10" s="90">
        <v>0</v>
      </c>
      <c r="AX10" s="54">
        <f t="shared" si="3"/>
        <v>40</v>
      </c>
      <c r="AY10" s="40">
        <v>0</v>
      </c>
      <c r="AZ10" s="40">
        <v>0</v>
      </c>
      <c r="BA10" s="40">
        <v>0</v>
      </c>
      <c r="BB10" s="40">
        <v>0</v>
      </c>
      <c r="BC10" s="40">
        <v>0</v>
      </c>
      <c r="BD10" s="40">
        <v>0</v>
      </c>
      <c r="BE10" s="40">
        <v>0</v>
      </c>
      <c r="BF10" s="40">
        <v>0</v>
      </c>
      <c r="BG10" s="54">
        <f t="shared" si="4"/>
        <v>138</v>
      </c>
    </row>
    <row r="11" spans="1:59" x14ac:dyDescent="0.25">
      <c r="A11" s="206"/>
      <c r="B11" s="213" t="s">
        <v>102</v>
      </c>
      <c r="C11" s="208" t="s">
        <v>113</v>
      </c>
      <c r="D11" s="58" t="s">
        <v>48</v>
      </c>
      <c r="E11" s="102">
        <v>3</v>
      </c>
      <c r="F11" s="102">
        <v>3</v>
      </c>
      <c r="G11" s="102">
        <v>3</v>
      </c>
      <c r="H11" s="102">
        <v>3</v>
      </c>
      <c r="I11" s="102">
        <v>3</v>
      </c>
      <c r="J11" s="102">
        <v>3</v>
      </c>
      <c r="K11" s="102">
        <v>3</v>
      </c>
      <c r="L11" s="102">
        <v>3</v>
      </c>
      <c r="M11" s="102">
        <v>3</v>
      </c>
      <c r="N11" s="102">
        <v>3</v>
      </c>
      <c r="O11" s="102">
        <v>3</v>
      </c>
      <c r="P11" s="102">
        <v>3</v>
      </c>
      <c r="Q11" s="102">
        <v>3</v>
      </c>
      <c r="R11" s="102">
        <v>3</v>
      </c>
      <c r="S11" s="102">
        <v>3</v>
      </c>
      <c r="T11" s="102">
        <v>3</v>
      </c>
      <c r="U11" s="24">
        <v>0</v>
      </c>
      <c r="V11" s="52">
        <f t="shared" si="1"/>
        <v>48</v>
      </c>
      <c r="W11" s="9">
        <v>0</v>
      </c>
      <c r="X11" s="9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1">
        <v>0</v>
      </c>
      <c r="AT11" s="11">
        <v>0</v>
      </c>
      <c r="AU11" s="11">
        <v>0</v>
      </c>
      <c r="AV11" s="11">
        <v>0</v>
      </c>
      <c r="AW11" s="24">
        <v>0</v>
      </c>
      <c r="AX11" s="63">
        <f t="shared" si="3"/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42">
        <f t="shared" si="4"/>
        <v>48</v>
      </c>
    </row>
    <row r="12" spans="1:59" x14ac:dyDescent="0.25">
      <c r="A12" s="206"/>
      <c r="B12" s="213"/>
      <c r="C12" s="209"/>
      <c r="D12" s="58" t="s">
        <v>49</v>
      </c>
      <c r="E12" s="31">
        <f>E11/2</f>
        <v>1.5</v>
      </c>
      <c r="F12" s="31">
        <f t="shared" ref="F12:T12" si="7">F11/2</f>
        <v>1.5</v>
      </c>
      <c r="G12" s="31">
        <f t="shared" si="7"/>
        <v>1.5</v>
      </c>
      <c r="H12" s="31">
        <f t="shared" si="7"/>
        <v>1.5</v>
      </c>
      <c r="I12" s="31">
        <f t="shared" si="7"/>
        <v>1.5</v>
      </c>
      <c r="J12" s="31">
        <f t="shared" si="7"/>
        <v>1.5</v>
      </c>
      <c r="K12" s="31">
        <f t="shared" si="7"/>
        <v>1.5</v>
      </c>
      <c r="L12" s="31">
        <f t="shared" si="7"/>
        <v>1.5</v>
      </c>
      <c r="M12" s="31">
        <f t="shared" si="7"/>
        <v>1.5</v>
      </c>
      <c r="N12" s="31">
        <f t="shared" si="7"/>
        <v>1.5</v>
      </c>
      <c r="O12" s="31">
        <f t="shared" si="7"/>
        <v>1.5</v>
      </c>
      <c r="P12" s="31">
        <f t="shared" si="7"/>
        <v>1.5</v>
      </c>
      <c r="Q12" s="31">
        <f t="shared" si="7"/>
        <v>1.5</v>
      </c>
      <c r="R12" s="31">
        <f t="shared" si="7"/>
        <v>1.5</v>
      </c>
      <c r="S12" s="31">
        <f t="shared" si="7"/>
        <v>1.5</v>
      </c>
      <c r="T12" s="31">
        <f t="shared" si="7"/>
        <v>1.5</v>
      </c>
      <c r="U12" s="24">
        <v>0</v>
      </c>
      <c r="V12" s="42">
        <f t="shared" si="1"/>
        <v>24</v>
      </c>
      <c r="W12" s="9">
        <v>0</v>
      </c>
      <c r="X12" s="9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11">
        <v>0</v>
      </c>
      <c r="AT12" s="11">
        <v>0</v>
      </c>
      <c r="AU12" s="11">
        <v>0</v>
      </c>
      <c r="AV12" s="11">
        <v>0</v>
      </c>
      <c r="AW12" s="24">
        <v>0</v>
      </c>
      <c r="AX12" s="92">
        <f t="shared" si="3"/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42">
        <f t="shared" si="4"/>
        <v>24</v>
      </c>
    </row>
    <row r="13" spans="1:59" x14ac:dyDescent="0.25">
      <c r="A13" s="206"/>
      <c r="B13" s="213" t="s">
        <v>106</v>
      </c>
      <c r="C13" s="208" t="s">
        <v>54</v>
      </c>
      <c r="D13" s="58" t="s">
        <v>48</v>
      </c>
      <c r="E13" s="102">
        <v>3</v>
      </c>
      <c r="F13" s="102">
        <v>3</v>
      </c>
      <c r="G13" s="102">
        <v>3</v>
      </c>
      <c r="H13" s="102">
        <v>3</v>
      </c>
      <c r="I13" s="102">
        <v>3</v>
      </c>
      <c r="J13" s="102">
        <v>3</v>
      </c>
      <c r="K13" s="102">
        <v>3</v>
      </c>
      <c r="L13" s="102">
        <v>3</v>
      </c>
      <c r="M13" s="102">
        <v>3</v>
      </c>
      <c r="N13" s="102">
        <v>3</v>
      </c>
      <c r="O13" s="102">
        <v>3</v>
      </c>
      <c r="P13" s="102">
        <v>3</v>
      </c>
      <c r="Q13" s="102">
        <v>3</v>
      </c>
      <c r="R13" s="102">
        <v>3</v>
      </c>
      <c r="S13" s="102">
        <v>3</v>
      </c>
      <c r="T13" s="102">
        <v>3</v>
      </c>
      <c r="U13" s="24">
        <v>0</v>
      </c>
      <c r="V13" s="52">
        <f t="shared" si="1"/>
        <v>48</v>
      </c>
      <c r="W13" s="9">
        <v>0</v>
      </c>
      <c r="X13" s="9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1">
        <v>0</v>
      </c>
      <c r="AT13" s="11">
        <v>0</v>
      </c>
      <c r="AU13" s="11">
        <v>0</v>
      </c>
      <c r="AV13" s="11">
        <v>0</v>
      </c>
      <c r="AW13" s="24">
        <v>0</v>
      </c>
      <c r="AX13" s="63">
        <f t="shared" si="3"/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42">
        <f>V13+AX13</f>
        <v>48</v>
      </c>
    </row>
    <row r="14" spans="1:59" ht="21" customHeight="1" x14ac:dyDescent="0.25">
      <c r="A14" s="206"/>
      <c r="B14" s="213"/>
      <c r="C14" s="209"/>
      <c r="D14" s="58" t="s">
        <v>49</v>
      </c>
      <c r="E14" s="31">
        <v>0.5</v>
      </c>
      <c r="F14" s="31">
        <v>0.5</v>
      </c>
      <c r="G14" s="31">
        <v>0.5</v>
      </c>
      <c r="H14" s="31">
        <v>0.5</v>
      </c>
      <c r="I14" s="31">
        <v>0.5</v>
      </c>
      <c r="J14" s="31">
        <v>0.5</v>
      </c>
      <c r="K14" s="31">
        <v>0.5</v>
      </c>
      <c r="L14" s="31">
        <v>0.5</v>
      </c>
      <c r="M14" s="31">
        <v>1</v>
      </c>
      <c r="N14" s="31">
        <v>1</v>
      </c>
      <c r="O14" s="31">
        <v>1</v>
      </c>
      <c r="P14" s="31">
        <v>1</v>
      </c>
      <c r="Q14" s="31">
        <v>1</v>
      </c>
      <c r="R14" s="31">
        <v>1</v>
      </c>
      <c r="S14" s="31">
        <v>1</v>
      </c>
      <c r="T14" s="31">
        <v>1</v>
      </c>
      <c r="U14" s="24">
        <v>0</v>
      </c>
      <c r="V14" s="42">
        <f t="shared" si="1"/>
        <v>12</v>
      </c>
      <c r="W14" s="9">
        <v>0</v>
      </c>
      <c r="X14" s="9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11">
        <v>0</v>
      </c>
      <c r="AT14" s="11">
        <v>0</v>
      </c>
      <c r="AU14" s="11">
        <v>0</v>
      </c>
      <c r="AV14" s="11">
        <v>0</v>
      </c>
      <c r="AW14" s="24">
        <v>0</v>
      </c>
      <c r="AX14" s="92">
        <f t="shared" si="3"/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42">
        <f t="shared" si="4"/>
        <v>12</v>
      </c>
    </row>
    <row r="15" spans="1:59" x14ac:dyDescent="0.25">
      <c r="A15" s="206"/>
      <c r="B15" s="213" t="s">
        <v>103</v>
      </c>
      <c r="C15" s="208" t="s">
        <v>53</v>
      </c>
      <c r="D15" s="58" t="s">
        <v>48</v>
      </c>
      <c r="E15" s="102">
        <v>2</v>
      </c>
      <c r="F15" s="102">
        <v>2</v>
      </c>
      <c r="G15" s="102">
        <v>2</v>
      </c>
      <c r="H15" s="102">
        <v>2</v>
      </c>
      <c r="I15" s="102">
        <v>2</v>
      </c>
      <c r="J15" s="102">
        <v>2</v>
      </c>
      <c r="K15" s="102">
        <v>2</v>
      </c>
      <c r="L15" s="102">
        <v>2</v>
      </c>
      <c r="M15" s="102">
        <v>2</v>
      </c>
      <c r="N15" s="102">
        <v>2</v>
      </c>
      <c r="O15" s="102">
        <v>2</v>
      </c>
      <c r="P15" s="102">
        <v>2</v>
      </c>
      <c r="Q15" s="102">
        <v>2</v>
      </c>
      <c r="R15" s="102">
        <v>2</v>
      </c>
      <c r="S15" s="102">
        <v>2</v>
      </c>
      <c r="T15" s="102">
        <v>2</v>
      </c>
      <c r="U15" s="24">
        <v>0</v>
      </c>
      <c r="V15" s="52">
        <f t="shared" si="1"/>
        <v>32</v>
      </c>
      <c r="W15" s="9">
        <v>0</v>
      </c>
      <c r="X15" s="9">
        <v>0</v>
      </c>
      <c r="Y15" s="102">
        <v>2</v>
      </c>
      <c r="Z15" s="102">
        <v>2</v>
      </c>
      <c r="AA15" s="102">
        <v>2</v>
      </c>
      <c r="AB15" s="102">
        <v>2</v>
      </c>
      <c r="AC15" s="102">
        <v>2</v>
      </c>
      <c r="AD15" s="102">
        <v>2</v>
      </c>
      <c r="AE15" s="102">
        <v>2</v>
      </c>
      <c r="AF15" s="102">
        <v>2</v>
      </c>
      <c r="AG15" s="102">
        <v>2</v>
      </c>
      <c r="AH15" s="102">
        <v>2</v>
      </c>
      <c r="AI15" s="102">
        <v>2</v>
      </c>
      <c r="AJ15" s="102">
        <v>2</v>
      </c>
      <c r="AK15" s="102">
        <v>2</v>
      </c>
      <c r="AL15" s="102">
        <v>2</v>
      </c>
      <c r="AM15" s="102">
        <v>2</v>
      </c>
      <c r="AN15" s="102">
        <v>2</v>
      </c>
      <c r="AO15" s="102">
        <v>2</v>
      </c>
      <c r="AP15" s="102">
        <v>2</v>
      </c>
      <c r="AQ15" s="102">
        <v>2</v>
      </c>
      <c r="AR15" s="102">
        <v>2</v>
      </c>
      <c r="AS15" s="11">
        <v>0</v>
      </c>
      <c r="AT15" s="11">
        <v>0</v>
      </c>
      <c r="AU15" s="11">
        <v>0</v>
      </c>
      <c r="AV15" s="11">
        <v>0</v>
      </c>
      <c r="AW15" s="24">
        <v>0</v>
      </c>
      <c r="AX15" s="63">
        <f t="shared" si="3"/>
        <v>40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42">
        <f t="shared" si="4"/>
        <v>72</v>
      </c>
    </row>
    <row r="16" spans="1:59" x14ac:dyDescent="0.25">
      <c r="A16" s="206"/>
      <c r="B16" s="213"/>
      <c r="C16" s="209"/>
      <c r="D16" s="58" t="s">
        <v>49</v>
      </c>
      <c r="E16" s="31">
        <v>1</v>
      </c>
      <c r="F16" s="31">
        <v>1</v>
      </c>
      <c r="G16" s="31">
        <v>1</v>
      </c>
      <c r="H16" s="31">
        <v>1</v>
      </c>
      <c r="I16" s="31">
        <v>1</v>
      </c>
      <c r="J16" s="31">
        <v>1</v>
      </c>
      <c r="K16" s="31">
        <v>1</v>
      </c>
      <c r="L16" s="31">
        <v>1</v>
      </c>
      <c r="M16" s="31">
        <v>0.5</v>
      </c>
      <c r="N16" s="31">
        <v>0.5</v>
      </c>
      <c r="O16" s="31">
        <v>0.5</v>
      </c>
      <c r="P16" s="31">
        <v>0.5</v>
      </c>
      <c r="Q16" s="31">
        <v>0.5</v>
      </c>
      <c r="R16" s="31">
        <v>0.5</v>
      </c>
      <c r="S16" s="31">
        <v>0.5</v>
      </c>
      <c r="T16" s="31">
        <v>0.5</v>
      </c>
      <c r="U16" s="24">
        <v>0</v>
      </c>
      <c r="V16" s="42">
        <f t="shared" si="1"/>
        <v>12</v>
      </c>
      <c r="W16" s="9">
        <v>0</v>
      </c>
      <c r="X16" s="9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11">
        <v>0</v>
      </c>
      <c r="AT16" s="11">
        <v>0</v>
      </c>
      <c r="AU16" s="11">
        <v>0</v>
      </c>
      <c r="AV16" s="11">
        <v>0</v>
      </c>
      <c r="AW16" s="24">
        <v>0</v>
      </c>
      <c r="AX16" s="59">
        <f t="shared" si="3"/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42">
        <f t="shared" si="4"/>
        <v>12</v>
      </c>
    </row>
    <row r="17" spans="1:59" s="1" customFormat="1" x14ac:dyDescent="0.25">
      <c r="A17" s="206"/>
      <c r="B17" s="213" t="s">
        <v>114</v>
      </c>
      <c r="C17" s="208" t="s">
        <v>59</v>
      </c>
      <c r="D17" s="58" t="s">
        <v>48</v>
      </c>
      <c r="E17" s="102">
        <v>2</v>
      </c>
      <c r="F17" s="102">
        <v>2</v>
      </c>
      <c r="G17" s="102">
        <v>2</v>
      </c>
      <c r="H17" s="102">
        <v>2</v>
      </c>
      <c r="I17" s="102">
        <v>2</v>
      </c>
      <c r="J17" s="102">
        <v>2</v>
      </c>
      <c r="K17" s="102">
        <v>2</v>
      </c>
      <c r="L17" s="102">
        <v>2</v>
      </c>
      <c r="M17" s="102">
        <v>2</v>
      </c>
      <c r="N17" s="102">
        <v>2</v>
      </c>
      <c r="O17" s="102">
        <v>2</v>
      </c>
      <c r="P17" s="102">
        <v>2</v>
      </c>
      <c r="Q17" s="102">
        <v>2</v>
      </c>
      <c r="R17" s="102">
        <v>2</v>
      </c>
      <c r="S17" s="102">
        <v>2</v>
      </c>
      <c r="T17" s="102">
        <v>2</v>
      </c>
      <c r="U17" s="24">
        <v>0</v>
      </c>
      <c r="V17" s="52">
        <f>SUM(E17:U17)</f>
        <v>32</v>
      </c>
      <c r="W17" s="9">
        <v>0</v>
      </c>
      <c r="X17" s="9">
        <v>0</v>
      </c>
      <c r="Y17" s="102">
        <v>2</v>
      </c>
      <c r="Z17" s="102">
        <v>2</v>
      </c>
      <c r="AA17" s="102">
        <v>2</v>
      </c>
      <c r="AB17" s="102">
        <v>2</v>
      </c>
      <c r="AC17" s="102">
        <v>2</v>
      </c>
      <c r="AD17" s="102">
        <v>2</v>
      </c>
      <c r="AE17" s="102">
        <v>2</v>
      </c>
      <c r="AF17" s="102">
        <v>2</v>
      </c>
      <c r="AG17" s="102">
        <v>2</v>
      </c>
      <c r="AH17" s="102">
        <v>2</v>
      </c>
      <c r="AI17" s="102">
        <v>2</v>
      </c>
      <c r="AJ17" s="102">
        <v>2</v>
      </c>
      <c r="AK17" s="102">
        <v>2</v>
      </c>
      <c r="AL17" s="102">
        <v>2</v>
      </c>
      <c r="AM17" s="102">
        <v>2</v>
      </c>
      <c r="AN17" s="102">
        <v>2</v>
      </c>
      <c r="AO17" s="102">
        <v>2</v>
      </c>
      <c r="AP17" s="102">
        <v>2</v>
      </c>
      <c r="AQ17" s="102">
        <v>2</v>
      </c>
      <c r="AR17" s="102">
        <v>2</v>
      </c>
      <c r="AS17" s="11">
        <v>0</v>
      </c>
      <c r="AT17" s="11">
        <v>0</v>
      </c>
      <c r="AU17" s="11">
        <v>0</v>
      </c>
      <c r="AV17" s="11">
        <v>0</v>
      </c>
      <c r="AW17" s="24">
        <v>0</v>
      </c>
      <c r="AX17" s="63">
        <f>SUM(Y17:AT17)</f>
        <v>40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42">
        <f>V17+AX17</f>
        <v>72</v>
      </c>
    </row>
    <row r="18" spans="1:59" s="1" customFormat="1" x14ac:dyDescent="0.25">
      <c r="A18" s="206"/>
      <c r="B18" s="213"/>
      <c r="C18" s="209"/>
      <c r="D18" s="58" t="s">
        <v>49</v>
      </c>
      <c r="E18" s="31">
        <v>2</v>
      </c>
      <c r="F18" s="31">
        <v>2</v>
      </c>
      <c r="G18" s="31">
        <v>2</v>
      </c>
      <c r="H18" s="31">
        <v>2</v>
      </c>
      <c r="I18" s="31">
        <v>2</v>
      </c>
      <c r="J18" s="31">
        <v>2</v>
      </c>
      <c r="K18" s="31">
        <v>2</v>
      </c>
      <c r="L18" s="31">
        <v>2</v>
      </c>
      <c r="M18" s="31">
        <v>2</v>
      </c>
      <c r="N18" s="31">
        <v>2</v>
      </c>
      <c r="O18" s="31">
        <v>2</v>
      </c>
      <c r="P18" s="31">
        <v>2</v>
      </c>
      <c r="Q18" s="31">
        <v>2</v>
      </c>
      <c r="R18" s="31">
        <v>2</v>
      </c>
      <c r="S18" s="31">
        <v>2</v>
      </c>
      <c r="T18" s="31">
        <v>2</v>
      </c>
      <c r="U18" s="24">
        <v>0</v>
      </c>
      <c r="V18" s="42">
        <f>SUM(E18:U18)</f>
        <v>32</v>
      </c>
      <c r="W18" s="9">
        <v>0</v>
      </c>
      <c r="X18" s="9">
        <v>0</v>
      </c>
      <c r="Y18" s="31">
        <v>2</v>
      </c>
      <c r="Z18" s="31">
        <v>2</v>
      </c>
      <c r="AA18" s="31">
        <v>2</v>
      </c>
      <c r="AB18" s="31">
        <v>2</v>
      </c>
      <c r="AC18" s="31">
        <v>2</v>
      </c>
      <c r="AD18" s="31">
        <v>2</v>
      </c>
      <c r="AE18" s="31">
        <v>2</v>
      </c>
      <c r="AF18" s="31">
        <v>2</v>
      </c>
      <c r="AG18" s="31">
        <v>2</v>
      </c>
      <c r="AH18" s="31">
        <v>2</v>
      </c>
      <c r="AI18" s="31">
        <v>2</v>
      </c>
      <c r="AJ18" s="31">
        <v>2</v>
      </c>
      <c r="AK18" s="31">
        <v>2</v>
      </c>
      <c r="AL18" s="31">
        <v>2</v>
      </c>
      <c r="AM18" s="31">
        <v>2</v>
      </c>
      <c r="AN18" s="31">
        <v>2</v>
      </c>
      <c r="AO18" s="31">
        <v>2</v>
      </c>
      <c r="AP18" s="31">
        <v>2</v>
      </c>
      <c r="AQ18" s="31">
        <v>2</v>
      </c>
      <c r="AR18" s="31">
        <v>2</v>
      </c>
      <c r="AS18" s="11">
        <v>0</v>
      </c>
      <c r="AT18" s="11">
        <v>0</v>
      </c>
      <c r="AU18" s="11">
        <v>0</v>
      </c>
      <c r="AV18" s="11">
        <v>0</v>
      </c>
      <c r="AW18" s="24">
        <v>0</v>
      </c>
      <c r="AX18" s="59">
        <f>SUM(Y18:AT18)</f>
        <v>40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42">
        <f>V18+AX18</f>
        <v>72</v>
      </c>
    </row>
    <row r="19" spans="1:59" ht="28.5" customHeight="1" x14ac:dyDescent="0.25">
      <c r="A19" s="206"/>
      <c r="B19" s="251" t="s">
        <v>79</v>
      </c>
      <c r="C19" s="214" t="s">
        <v>143</v>
      </c>
      <c r="D19" s="58" t="s">
        <v>48</v>
      </c>
      <c r="E19" s="102">
        <v>2</v>
      </c>
      <c r="F19" s="102">
        <v>2</v>
      </c>
      <c r="G19" s="102">
        <v>2</v>
      </c>
      <c r="H19" s="102">
        <v>2</v>
      </c>
      <c r="I19" s="102">
        <v>2</v>
      </c>
      <c r="J19" s="102">
        <v>2</v>
      </c>
      <c r="K19" s="102">
        <v>2</v>
      </c>
      <c r="L19" s="102">
        <v>2</v>
      </c>
      <c r="M19" s="102">
        <v>2</v>
      </c>
      <c r="N19" s="102">
        <v>2</v>
      </c>
      <c r="O19" s="102">
        <v>2</v>
      </c>
      <c r="P19" s="103">
        <v>2</v>
      </c>
      <c r="Q19" s="103">
        <v>3</v>
      </c>
      <c r="R19" s="102">
        <v>3</v>
      </c>
      <c r="S19" s="102">
        <v>3</v>
      </c>
      <c r="T19" s="102">
        <v>3</v>
      </c>
      <c r="U19" s="24">
        <v>0</v>
      </c>
      <c r="V19" s="52">
        <f>SUM(E19:T19)</f>
        <v>36</v>
      </c>
      <c r="W19" s="9">
        <v>0</v>
      </c>
      <c r="X19" s="9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1">
        <v>0</v>
      </c>
      <c r="AT19" s="11">
        <v>0</v>
      </c>
      <c r="AU19" s="11">
        <v>0</v>
      </c>
      <c r="AV19" s="11">
        <v>0</v>
      </c>
      <c r="AW19" s="24">
        <v>0</v>
      </c>
      <c r="AX19" s="63">
        <f t="shared" ref="AX19:AX20" si="8">SUM(Y19:AT19)</f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42">
        <f>V19+AX19</f>
        <v>36</v>
      </c>
    </row>
    <row r="20" spans="1:59" ht="28.5" customHeight="1" x14ac:dyDescent="0.25">
      <c r="A20" s="206"/>
      <c r="B20" s="251"/>
      <c r="C20" s="215"/>
      <c r="D20" s="58" t="s">
        <v>49</v>
      </c>
      <c r="E20" s="53">
        <v>1</v>
      </c>
      <c r="F20" s="53">
        <v>1</v>
      </c>
      <c r="G20" s="53">
        <v>1</v>
      </c>
      <c r="H20" s="53">
        <v>1</v>
      </c>
      <c r="I20" s="53">
        <v>1</v>
      </c>
      <c r="J20" s="53">
        <v>1</v>
      </c>
      <c r="K20" s="53">
        <v>1</v>
      </c>
      <c r="L20" s="53">
        <v>1</v>
      </c>
      <c r="M20" s="53">
        <v>1</v>
      </c>
      <c r="N20" s="53">
        <v>1</v>
      </c>
      <c r="O20" s="53">
        <v>1</v>
      </c>
      <c r="P20" s="53">
        <v>1</v>
      </c>
      <c r="Q20" s="53">
        <v>1.5</v>
      </c>
      <c r="R20" s="53">
        <v>1.5</v>
      </c>
      <c r="S20" s="53">
        <v>1.5</v>
      </c>
      <c r="T20" s="53">
        <v>1.5</v>
      </c>
      <c r="U20" s="24">
        <v>0</v>
      </c>
      <c r="V20" s="52">
        <f>SUM(E20:T20)</f>
        <v>18</v>
      </c>
      <c r="W20" s="9">
        <v>0</v>
      </c>
      <c r="X20" s="9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11">
        <v>0</v>
      </c>
      <c r="AT20" s="11">
        <v>0</v>
      </c>
      <c r="AU20" s="11">
        <v>0</v>
      </c>
      <c r="AV20" s="11">
        <v>0</v>
      </c>
      <c r="AW20" s="24">
        <v>0</v>
      </c>
      <c r="AX20" s="92">
        <f t="shared" si="8"/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42">
        <f>V20+AW20</f>
        <v>18</v>
      </c>
    </row>
    <row r="21" spans="1:59" x14ac:dyDescent="0.25">
      <c r="A21" s="206"/>
      <c r="B21" s="210" t="s">
        <v>61</v>
      </c>
      <c r="C21" s="211" t="s">
        <v>62</v>
      </c>
      <c r="D21" s="40" t="s">
        <v>48</v>
      </c>
      <c r="E21" s="54">
        <f>E23+E25</f>
        <v>0</v>
      </c>
      <c r="F21" s="54">
        <f t="shared" ref="F21:T22" si="9">F23+F25</f>
        <v>0</v>
      </c>
      <c r="G21" s="54">
        <f t="shared" si="9"/>
        <v>0</v>
      </c>
      <c r="H21" s="54">
        <f t="shared" si="9"/>
        <v>0</v>
      </c>
      <c r="I21" s="54">
        <f t="shared" si="9"/>
        <v>0</v>
      </c>
      <c r="J21" s="54">
        <f t="shared" si="9"/>
        <v>0</v>
      </c>
      <c r="K21" s="54">
        <f t="shared" si="9"/>
        <v>0</v>
      </c>
      <c r="L21" s="54">
        <f t="shared" si="9"/>
        <v>0</v>
      </c>
      <c r="M21" s="54">
        <f t="shared" si="9"/>
        <v>0</v>
      </c>
      <c r="N21" s="54">
        <f t="shared" si="9"/>
        <v>0</v>
      </c>
      <c r="O21" s="54">
        <f t="shared" si="9"/>
        <v>0</v>
      </c>
      <c r="P21" s="54">
        <f t="shared" si="9"/>
        <v>0</v>
      </c>
      <c r="Q21" s="54">
        <f t="shared" si="9"/>
        <v>0</v>
      </c>
      <c r="R21" s="54">
        <f t="shared" si="9"/>
        <v>0</v>
      </c>
      <c r="S21" s="54">
        <f t="shared" si="9"/>
        <v>0</v>
      </c>
      <c r="T21" s="54">
        <f t="shared" si="9"/>
        <v>0</v>
      </c>
      <c r="U21" s="54">
        <v>0</v>
      </c>
      <c r="V21" s="54">
        <f t="shared" si="1"/>
        <v>0</v>
      </c>
      <c r="W21" s="40">
        <v>0</v>
      </c>
      <c r="X21" s="40">
        <v>0</v>
      </c>
      <c r="Y21" s="54">
        <f>Y23+Y25</f>
        <v>5</v>
      </c>
      <c r="Z21" s="54">
        <f t="shared" ref="Z21:AV22" si="10">Z23+Z25</f>
        <v>5</v>
      </c>
      <c r="AA21" s="54">
        <f t="shared" si="10"/>
        <v>5</v>
      </c>
      <c r="AB21" s="54">
        <f t="shared" si="10"/>
        <v>5</v>
      </c>
      <c r="AC21" s="54">
        <f t="shared" si="10"/>
        <v>5</v>
      </c>
      <c r="AD21" s="54">
        <f t="shared" si="10"/>
        <v>5</v>
      </c>
      <c r="AE21" s="54">
        <f t="shared" si="10"/>
        <v>5</v>
      </c>
      <c r="AF21" s="54">
        <f t="shared" si="10"/>
        <v>5</v>
      </c>
      <c r="AG21" s="54">
        <f t="shared" si="10"/>
        <v>5</v>
      </c>
      <c r="AH21" s="54">
        <f t="shared" si="10"/>
        <v>5</v>
      </c>
      <c r="AI21" s="54">
        <f t="shared" si="10"/>
        <v>4</v>
      </c>
      <c r="AJ21" s="54">
        <f t="shared" si="10"/>
        <v>4</v>
      </c>
      <c r="AK21" s="54">
        <f t="shared" si="10"/>
        <v>4</v>
      </c>
      <c r="AL21" s="54">
        <f t="shared" si="10"/>
        <v>4</v>
      </c>
      <c r="AM21" s="54">
        <f t="shared" si="10"/>
        <v>4</v>
      </c>
      <c r="AN21" s="54">
        <f t="shared" si="10"/>
        <v>4</v>
      </c>
      <c r="AO21" s="54">
        <f t="shared" si="10"/>
        <v>4</v>
      </c>
      <c r="AP21" s="54">
        <f t="shared" si="10"/>
        <v>4</v>
      </c>
      <c r="AQ21" s="54">
        <f t="shared" si="10"/>
        <v>5</v>
      </c>
      <c r="AR21" s="54">
        <f t="shared" si="10"/>
        <v>5</v>
      </c>
      <c r="AS21" s="54">
        <f t="shared" si="10"/>
        <v>0</v>
      </c>
      <c r="AT21" s="54">
        <f t="shared" si="10"/>
        <v>0</v>
      </c>
      <c r="AU21" s="54">
        <f t="shared" si="10"/>
        <v>0</v>
      </c>
      <c r="AV21" s="54">
        <f t="shared" si="10"/>
        <v>0</v>
      </c>
      <c r="AW21" s="90">
        <v>0</v>
      </c>
      <c r="AX21" s="54">
        <f t="shared" si="3"/>
        <v>92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54">
        <f t="shared" si="4"/>
        <v>92</v>
      </c>
    </row>
    <row r="22" spans="1:59" ht="21" customHeight="1" x14ac:dyDescent="0.25">
      <c r="A22" s="206"/>
      <c r="B22" s="210"/>
      <c r="C22" s="212"/>
      <c r="D22" s="40" t="s">
        <v>49</v>
      </c>
      <c r="E22" s="40">
        <f>E24+E26</f>
        <v>0</v>
      </c>
      <c r="F22" s="40">
        <f t="shared" si="9"/>
        <v>0</v>
      </c>
      <c r="G22" s="40">
        <f t="shared" si="9"/>
        <v>0</v>
      </c>
      <c r="H22" s="40">
        <f t="shared" si="9"/>
        <v>0</v>
      </c>
      <c r="I22" s="40">
        <f t="shared" si="9"/>
        <v>0</v>
      </c>
      <c r="J22" s="40">
        <f t="shared" si="9"/>
        <v>0</v>
      </c>
      <c r="K22" s="40">
        <f t="shared" si="9"/>
        <v>0</v>
      </c>
      <c r="L22" s="40">
        <f t="shared" si="9"/>
        <v>0</v>
      </c>
      <c r="M22" s="40">
        <f t="shared" si="9"/>
        <v>0</v>
      </c>
      <c r="N22" s="40">
        <f t="shared" si="9"/>
        <v>0</v>
      </c>
      <c r="O22" s="40">
        <f t="shared" si="9"/>
        <v>0</v>
      </c>
      <c r="P22" s="40">
        <f t="shared" si="9"/>
        <v>0</v>
      </c>
      <c r="Q22" s="40">
        <f t="shared" si="9"/>
        <v>0</v>
      </c>
      <c r="R22" s="40">
        <f t="shared" si="9"/>
        <v>0</v>
      </c>
      <c r="S22" s="40">
        <f t="shared" si="9"/>
        <v>0</v>
      </c>
      <c r="T22" s="40">
        <f t="shared" si="9"/>
        <v>0</v>
      </c>
      <c r="U22" s="54">
        <v>0</v>
      </c>
      <c r="V22" s="54">
        <f t="shared" si="1"/>
        <v>0</v>
      </c>
      <c r="W22" s="40">
        <v>0</v>
      </c>
      <c r="X22" s="40">
        <v>0</v>
      </c>
      <c r="Y22" s="54">
        <f>Y24+Y26</f>
        <v>2.5</v>
      </c>
      <c r="Z22" s="90">
        <f t="shared" ref="Z22:AR22" si="11">Z24+Z26</f>
        <v>2.5</v>
      </c>
      <c r="AA22" s="90">
        <f t="shared" si="11"/>
        <v>2.5</v>
      </c>
      <c r="AB22" s="90">
        <f t="shared" si="11"/>
        <v>2.5</v>
      </c>
      <c r="AC22" s="90">
        <f t="shared" si="11"/>
        <v>2.5</v>
      </c>
      <c r="AD22" s="90">
        <f t="shared" si="11"/>
        <v>2.5</v>
      </c>
      <c r="AE22" s="90">
        <f t="shared" si="11"/>
        <v>2.5</v>
      </c>
      <c r="AF22" s="90">
        <f t="shared" si="11"/>
        <v>2.5</v>
      </c>
      <c r="AG22" s="90">
        <f t="shared" si="11"/>
        <v>2.5</v>
      </c>
      <c r="AH22" s="90">
        <f t="shared" si="11"/>
        <v>2.5</v>
      </c>
      <c r="AI22" s="90">
        <f t="shared" si="11"/>
        <v>2</v>
      </c>
      <c r="AJ22" s="90">
        <f t="shared" si="11"/>
        <v>2</v>
      </c>
      <c r="AK22" s="90">
        <f t="shared" si="11"/>
        <v>2</v>
      </c>
      <c r="AL22" s="90">
        <f t="shared" si="11"/>
        <v>2</v>
      </c>
      <c r="AM22" s="90">
        <f t="shared" si="11"/>
        <v>2</v>
      </c>
      <c r="AN22" s="90">
        <f t="shared" si="11"/>
        <v>2</v>
      </c>
      <c r="AO22" s="90">
        <f t="shared" si="11"/>
        <v>2</v>
      </c>
      <c r="AP22" s="90">
        <f t="shared" si="11"/>
        <v>2</v>
      </c>
      <c r="AQ22" s="90">
        <f t="shared" si="11"/>
        <v>2.5</v>
      </c>
      <c r="AR22" s="90">
        <f t="shared" si="11"/>
        <v>2.5</v>
      </c>
      <c r="AS22" s="54">
        <f t="shared" si="10"/>
        <v>0</v>
      </c>
      <c r="AT22" s="54">
        <f t="shared" si="10"/>
        <v>0</v>
      </c>
      <c r="AU22" s="54">
        <f t="shared" si="10"/>
        <v>0</v>
      </c>
      <c r="AV22" s="54">
        <f t="shared" si="10"/>
        <v>0</v>
      </c>
      <c r="AW22" s="90">
        <v>0</v>
      </c>
      <c r="AX22" s="54">
        <f t="shared" si="3"/>
        <v>46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54">
        <f t="shared" si="4"/>
        <v>46</v>
      </c>
    </row>
    <row r="23" spans="1:59" x14ac:dyDescent="0.25">
      <c r="A23" s="206"/>
      <c r="B23" s="213" t="s">
        <v>63</v>
      </c>
      <c r="C23" s="208" t="s">
        <v>107</v>
      </c>
      <c r="D23" s="58" t="s">
        <v>48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4">
        <v>0</v>
      </c>
      <c r="V23" s="42">
        <f t="shared" si="1"/>
        <v>0</v>
      </c>
      <c r="W23" s="9">
        <v>0</v>
      </c>
      <c r="X23" s="9">
        <v>0</v>
      </c>
      <c r="Y23" s="102">
        <v>3</v>
      </c>
      <c r="Z23" s="102">
        <v>3</v>
      </c>
      <c r="AA23" s="102">
        <v>3</v>
      </c>
      <c r="AB23" s="102">
        <v>3</v>
      </c>
      <c r="AC23" s="102">
        <v>3</v>
      </c>
      <c r="AD23" s="102">
        <v>3</v>
      </c>
      <c r="AE23" s="102">
        <v>3</v>
      </c>
      <c r="AF23" s="102">
        <v>3</v>
      </c>
      <c r="AG23" s="102">
        <v>3</v>
      </c>
      <c r="AH23" s="103">
        <v>3</v>
      </c>
      <c r="AI23" s="103">
        <v>2</v>
      </c>
      <c r="AJ23" s="102">
        <v>2</v>
      </c>
      <c r="AK23" s="102">
        <v>2</v>
      </c>
      <c r="AL23" s="102">
        <v>2</v>
      </c>
      <c r="AM23" s="102">
        <v>2</v>
      </c>
      <c r="AN23" s="102">
        <v>2</v>
      </c>
      <c r="AO23" s="102">
        <v>2</v>
      </c>
      <c r="AP23" s="102">
        <v>2</v>
      </c>
      <c r="AQ23" s="102">
        <v>2</v>
      </c>
      <c r="AR23" s="102">
        <v>2</v>
      </c>
      <c r="AS23" s="11">
        <v>0</v>
      </c>
      <c r="AT23" s="11">
        <v>0</v>
      </c>
      <c r="AU23" s="11">
        <v>0</v>
      </c>
      <c r="AV23" s="11">
        <v>0</v>
      </c>
      <c r="AW23" s="24">
        <v>0</v>
      </c>
      <c r="AX23" s="63">
        <f t="shared" si="3"/>
        <v>50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42">
        <f t="shared" si="4"/>
        <v>50</v>
      </c>
    </row>
    <row r="24" spans="1:59" x14ac:dyDescent="0.25">
      <c r="A24" s="206"/>
      <c r="B24" s="213"/>
      <c r="C24" s="209"/>
      <c r="D24" s="58" t="s">
        <v>49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24">
        <v>0</v>
      </c>
      <c r="V24" s="42">
        <f t="shared" si="1"/>
        <v>0</v>
      </c>
      <c r="W24" s="9">
        <v>0</v>
      </c>
      <c r="X24" s="9">
        <v>0</v>
      </c>
      <c r="Y24" s="31">
        <f>Y23/2</f>
        <v>1.5</v>
      </c>
      <c r="Z24" s="31">
        <f t="shared" ref="Z24:AR24" si="12">Z23/2</f>
        <v>1.5</v>
      </c>
      <c r="AA24" s="31">
        <f t="shared" si="12"/>
        <v>1.5</v>
      </c>
      <c r="AB24" s="31">
        <f t="shared" si="12"/>
        <v>1.5</v>
      </c>
      <c r="AC24" s="31">
        <f t="shared" si="12"/>
        <v>1.5</v>
      </c>
      <c r="AD24" s="31">
        <f t="shared" si="12"/>
        <v>1.5</v>
      </c>
      <c r="AE24" s="31">
        <f t="shared" si="12"/>
        <v>1.5</v>
      </c>
      <c r="AF24" s="31">
        <f t="shared" si="12"/>
        <v>1.5</v>
      </c>
      <c r="AG24" s="31">
        <f t="shared" si="12"/>
        <v>1.5</v>
      </c>
      <c r="AH24" s="31">
        <f t="shared" si="12"/>
        <v>1.5</v>
      </c>
      <c r="AI24" s="31">
        <f t="shared" si="12"/>
        <v>1</v>
      </c>
      <c r="AJ24" s="31">
        <f t="shared" si="12"/>
        <v>1</v>
      </c>
      <c r="AK24" s="31">
        <f t="shared" si="12"/>
        <v>1</v>
      </c>
      <c r="AL24" s="31">
        <f t="shared" si="12"/>
        <v>1</v>
      </c>
      <c r="AM24" s="31">
        <f t="shared" si="12"/>
        <v>1</v>
      </c>
      <c r="AN24" s="31">
        <f t="shared" si="12"/>
        <v>1</v>
      </c>
      <c r="AO24" s="31">
        <f t="shared" si="12"/>
        <v>1</v>
      </c>
      <c r="AP24" s="31">
        <f t="shared" si="12"/>
        <v>1</v>
      </c>
      <c r="AQ24" s="31">
        <f t="shared" si="12"/>
        <v>1</v>
      </c>
      <c r="AR24" s="31">
        <f t="shared" si="12"/>
        <v>1</v>
      </c>
      <c r="AS24" s="11">
        <v>0</v>
      </c>
      <c r="AT24" s="11">
        <v>0</v>
      </c>
      <c r="AU24" s="11">
        <v>0</v>
      </c>
      <c r="AV24" s="11">
        <v>0</v>
      </c>
      <c r="AW24" s="24">
        <v>0</v>
      </c>
      <c r="AX24" s="59">
        <f t="shared" si="3"/>
        <v>25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42">
        <f t="shared" si="4"/>
        <v>25</v>
      </c>
    </row>
    <row r="25" spans="1:59" ht="24.75" customHeight="1" x14ac:dyDescent="0.25">
      <c r="A25" s="206"/>
      <c r="B25" s="213" t="s">
        <v>64</v>
      </c>
      <c r="C25" s="208" t="s">
        <v>144</v>
      </c>
      <c r="D25" s="58" t="s">
        <v>48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4">
        <v>0</v>
      </c>
      <c r="V25" s="42">
        <f t="shared" si="1"/>
        <v>0</v>
      </c>
      <c r="W25" s="9">
        <v>0</v>
      </c>
      <c r="X25" s="9">
        <v>0</v>
      </c>
      <c r="Y25" s="102">
        <v>2</v>
      </c>
      <c r="Z25" s="102">
        <v>2</v>
      </c>
      <c r="AA25" s="102">
        <v>2</v>
      </c>
      <c r="AB25" s="102">
        <v>2</v>
      </c>
      <c r="AC25" s="102">
        <v>2</v>
      </c>
      <c r="AD25" s="102">
        <v>2</v>
      </c>
      <c r="AE25" s="102">
        <v>2</v>
      </c>
      <c r="AF25" s="102">
        <v>2</v>
      </c>
      <c r="AG25" s="102">
        <v>2</v>
      </c>
      <c r="AH25" s="102">
        <v>2</v>
      </c>
      <c r="AI25" s="102">
        <v>2</v>
      </c>
      <c r="AJ25" s="102">
        <v>2</v>
      </c>
      <c r="AK25" s="102">
        <v>2</v>
      </c>
      <c r="AL25" s="102">
        <v>2</v>
      </c>
      <c r="AM25" s="102">
        <v>2</v>
      </c>
      <c r="AN25" s="102">
        <v>2</v>
      </c>
      <c r="AO25" s="102">
        <v>2</v>
      </c>
      <c r="AP25" s="103">
        <v>2</v>
      </c>
      <c r="AQ25" s="103">
        <v>3</v>
      </c>
      <c r="AR25" s="103">
        <v>3</v>
      </c>
      <c r="AS25" s="11">
        <v>0</v>
      </c>
      <c r="AT25" s="11">
        <v>0</v>
      </c>
      <c r="AU25" s="11">
        <v>0</v>
      </c>
      <c r="AV25" s="11">
        <v>0</v>
      </c>
      <c r="AW25" s="24">
        <v>0</v>
      </c>
      <c r="AX25" s="63">
        <f t="shared" si="3"/>
        <v>42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42">
        <f t="shared" si="4"/>
        <v>42</v>
      </c>
    </row>
    <row r="26" spans="1:59" ht="36" customHeight="1" x14ac:dyDescent="0.25">
      <c r="A26" s="206"/>
      <c r="B26" s="213"/>
      <c r="C26" s="209"/>
      <c r="D26" s="58" t="s">
        <v>49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24">
        <v>0</v>
      </c>
      <c r="V26" s="42">
        <f t="shared" si="1"/>
        <v>0</v>
      </c>
      <c r="W26" s="9">
        <v>0</v>
      </c>
      <c r="X26" s="9">
        <v>0</v>
      </c>
      <c r="Y26" s="31">
        <f>Y25/2</f>
        <v>1</v>
      </c>
      <c r="Z26" s="31">
        <f t="shared" ref="Z26:AR26" si="13">Z25/2</f>
        <v>1</v>
      </c>
      <c r="AA26" s="31">
        <f t="shared" si="13"/>
        <v>1</v>
      </c>
      <c r="AB26" s="31">
        <f t="shared" si="13"/>
        <v>1</v>
      </c>
      <c r="AC26" s="31">
        <f t="shared" si="13"/>
        <v>1</v>
      </c>
      <c r="AD26" s="31">
        <f t="shared" si="13"/>
        <v>1</v>
      </c>
      <c r="AE26" s="31">
        <f t="shared" si="13"/>
        <v>1</v>
      </c>
      <c r="AF26" s="31">
        <f t="shared" si="13"/>
        <v>1</v>
      </c>
      <c r="AG26" s="31">
        <f t="shared" si="13"/>
        <v>1</v>
      </c>
      <c r="AH26" s="31">
        <f t="shared" si="13"/>
        <v>1</v>
      </c>
      <c r="AI26" s="31">
        <f t="shared" si="13"/>
        <v>1</v>
      </c>
      <c r="AJ26" s="31">
        <f t="shared" si="13"/>
        <v>1</v>
      </c>
      <c r="AK26" s="31">
        <f t="shared" si="13"/>
        <v>1</v>
      </c>
      <c r="AL26" s="31">
        <f t="shared" si="13"/>
        <v>1</v>
      </c>
      <c r="AM26" s="31">
        <f t="shared" si="13"/>
        <v>1</v>
      </c>
      <c r="AN26" s="31">
        <f t="shared" si="13"/>
        <v>1</v>
      </c>
      <c r="AO26" s="31">
        <f t="shared" si="13"/>
        <v>1</v>
      </c>
      <c r="AP26" s="31">
        <f t="shared" si="13"/>
        <v>1</v>
      </c>
      <c r="AQ26" s="31">
        <f t="shared" si="13"/>
        <v>1.5</v>
      </c>
      <c r="AR26" s="31">
        <f t="shared" si="13"/>
        <v>1.5</v>
      </c>
      <c r="AS26" s="11">
        <v>0</v>
      </c>
      <c r="AT26" s="11">
        <v>0</v>
      </c>
      <c r="AU26" s="11">
        <v>0</v>
      </c>
      <c r="AV26" s="11">
        <v>0</v>
      </c>
      <c r="AW26" s="24">
        <v>0</v>
      </c>
      <c r="AX26" s="92">
        <f t="shared" si="3"/>
        <v>21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42">
        <f t="shared" si="4"/>
        <v>21</v>
      </c>
    </row>
    <row r="27" spans="1:59" x14ac:dyDescent="0.25">
      <c r="A27" s="206"/>
      <c r="B27" s="210" t="s">
        <v>65</v>
      </c>
      <c r="C27" s="238" t="s">
        <v>66</v>
      </c>
      <c r="D27" s="40" t="s">
        <v>48</v>
      </c>
      <c r="E27" s="54">
        <f>+E29+E43</f>
        <v>24</v>
      </c>
      <c r="F27" s="54">
        <f t="shared" ref="F27:T27" si="14">+F29+F43</f>
        <v>24</v>
      </c>
      <c r="G27" s="54">
        <f t="shared" si="14"/>
        <v>24</v>
      </c>
      <c r="H27" s="54">
        <f t="shared" si="14"/>
        <v>24</v>
      </c>
      <c r="I27" s="54">
        <f t="shared" si="14"/>
        <v>24</v>
      </c>
      <c r="J27" s="54">
        <f t="shared" si="14"/>
        <v>24</v>
      </c>
      <c r="K27" s="54">
        <f t="shared" si="14"/>
        <v>24</v>
      </c>
      <c r="L27" s="54">
        <f t="shared" si="14"/>
        <v>24</v>
      </c>
      <c r="M27" s="54">
        <f t="shared" si="14"/>
        <v>24</v>
      </c>
      <c r="N27" s="54">
        <f t="shared" si="14"/>
        <v>24</v>
      </c>
      <c r="O27" s="54">
        <f t="shared" si="14"/>
        <v>24</v>
      </c>
      <c r="P27" s="54">
        <f t="shared" si="14"/>
        <v>24</v>
      </c>
      <c r="Q27" s="54">
        <f t="shared" si="14"/>
        <v>23</v>
      </c>
      <c r="R27" s="54">
        <f t="shared" si="14"/>
        <v>23</v>
      </c>
      <c r="S27" s="54">
        <f t="shared" si="14"/>
        <v>23</v>
      </c>
      <c r="T27" s="54">
        <f t="shared" si="14"/>
        <v>23</v>
      </c>
      <c r="U27" s="40">
        <v>0</v>
      </c>
      <c r="V27" s="54">
        <f t="shared" si="1"/>
        <v>380</v>
      </c>
      <c r="W27" s="40">
        <v>0</v>
      </c>
      <c r="X27" s="40">
        <v>0</v>
      </c>
      <c r="Y27" s="54">
        <f>Y29+Y43</f>
        <v>27</v>
      </c>
      <c r="Z27" s="54">
        <f t="shared" ref="Z27:AV27" si="15">Z29+Z43</f>
        <v>27</v>
      </c>
      <c r="AA27" s="54">
        <f t="shared" si="15"/>
        <v>27</v>
      </c>
      <c r="AB27" s="54">
        <f t="shared" si="15"/>
        <v>27</v>
      </c>
      <c r="AC27" s="54">
        <f t="shared" si="15"/>
        <v>27</v>
      </c>
      <c r="AD27" s="54">
        <f t="shared" si="15"/>
        <v>27</v>
      </c>
      <c r="AE27" s="54">
        <f t="shared" si="15"/>
        <v>27</v>
      </c>
      <c r="AF27" s="54">
        <f t="shared" si="15"/>
        <v>27</v>
      </c>
      <c r="AG27" s="54">
        <f t="shared" si="15"/>
        <v>27</v>
      </c>
      <c r="AH27" s="54">
        <f t="shared" si="15"/>
        <v>27</v>
      </c>
      <c r="AI27" s="54">
        <f t="shared" si="15"/>
        <v>28</v>
      </c>
      <c r="AJ27" s="54">
        <f t="shared" si="15"/>
        <v>28</v>
      </c>
      <c r="AK27" s="54">
        <f t="shared" si="15"/>
        <v>28</v>
      </c>
      <c r="AL27" s="54">
        <f t="shared" si="15"/>
        <v>28</v>
      </c>
      <c r="AM27" s="54">
        <f t="shared" si="15"/>
        <v>28</v>
      </c>
      <c r="AN27" s="54">
        <f t="shared" si="15"/>
        <v>28</v>
      </c>
      <c r="AO27" s="54">
        <f t="shared" si="15"/>
        <v>28</v>
      </c>
      <c r="AP27" s="54">
        <f t="shared" si="15"/>
        <v>28</v>
      </c>
      <c r="AQ27" s="54">
        <f t="shared" si="15"/>
        <v>27</v>
      </c>
      <c r="AR27" s="54">
        <f t="shared" si="15"/>
        <v>27</v>
      </c>
      <c r="AS27" s="54">
        <f t="shared" si="15"/>
        <v>36</v>
      </c>
      <c r="AT27" s="54">
        <f t="shared" si="15"/>
        <v>36</v>
      </c>
      <c r="AU27" s="54">
        <f t="shared" si="15"/>
        <v>36</v>
      </c>
      <c r="AV27" s="54">
        <f t="shared" si="15"/>
        <v>36</v>
      </c>
      <c r="AW27" s="40">
        <v>0</v>
      </c>
      <c r="AX27" s="54">
        <f t="shared" ref="AX27:AX44" si="16">SUM(Y27:AW27)</f>
        <v>692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54">
        <f t="shared" si="4"/>
        <v>1072</v>
      </c>
    </row>
    <row r="28" spans="1:59" x14ac:dyDescent="0.25">
      <c r="A28" s="206"/>
      <c r="B28" s="210"/>
      <c r="C28" s="239"/>
      <c r="D28" s="40" t="s">
        <v>49</v>
      </c>
      <c r="E28" s="40">
        <f t="shared" ref="E28:T28" si="17">E30+E44</f>
        <v>12</v>
      </c>
      <c r="F28" s="40">
        <f t="shared" si="17"/>
        <v>12</v>
      </c>
      <c r="G28" s="40">
        <f t="shared" si="17"/>
        <v>12</v>
      </c>
      <c r="H28" s="40">
        <f t="shared" si="17"/>
        <v>12</v>
      </c>
      <c r="I28" s="40">
        <f t="shared" si="17"/>
        <v>12</v>
      </c>
      <c r="J28" s="40">
        <f t="shared" si="17"/>
        <v>12</v>
      </c>
      <c r="K28" s="40">
        <f t="shared" si="17"/>
        <v>12</v>
      </c>
      <c r="L28" s="40">
        <f t="shared" si="17"/>
        <v>12</v>
      </c>
      <c r="M28" s="40">
        <f t="shared" si="17"/>
        <v>12</v>
      </c>
      <c r="N28" s="40">
        <f t="shared" si="17"/>
        <v>12</v>
      </c>
      <c r="O28" s="40">
        <f t="shared" si="17"/>
        <v>12</v>
      </c>
      <c r="P28" s="40">
        <f t="shared" si="17"/>
        <v>12</v>
      </c>
      <c r="Q28" s="40">
        <f t="shared" si="17"/>
        <v>11.5</v>
      </c>
      <c r="R28" s="40">
        <f t="shared" si="17"/>
        <v>11.5</v>
      </c>
      <c r="S28" s="40">
        <f t="shared" si="17"/>
        <v>11.5</v>
      </c>
      <c r="T28" s="40">
        <f t="shared" si="17"/>
        <v>11.5</v>
      </c>
      <c r="U28" s="40">
        <v>0</v>
      </c>
      <c r="V28" s="54">
        <f t="shared" si="1"/>
        <v>190</v>
      </c>
      <c r="W28" s="40">
        <v>0</v>
      </c>
      <c r="X28" s="40">
        <v>0</v>
      </c>
      <c r="Y28" s="54">
        <f t="shared" ref="Y28:AV28" si="18">Y30+Y44</f>
        <v>13.5</v>
      </c>
      <c r="Z28" s="54">
        <f t="shared" si="18"/>
        <v>13.5</v>
      </c>
      <c r="AA28" s="54">
        <f t="shared" si="18"/>
        <v>13.5</v>
      </c>
      <c r="AB28" s="54">
        <f t="shared" si="18"/>
        <v>13.5</v>
      </c>
      <c r="AC28" s="54">
        <f t="shared" si="18"/>
        <v>13.5</v>
      </c>
      <c r="AD28" s="54">
        <f t="shared" si="18"/>
        <v>13.5</v>
      </c>
      <c r="AE28" s="54">
        <f t="shared" si="18"/>
        <v>13.5</v>
      </c>
      <c r="AF28" s="54">
        <f t="shared" si="18"/>
        <v>13.5</v>
      </c>
      <c r="AG28" s="54">
        <f t="shared" si="18"/>
        <v>13.5</v>
      </c>
      <c r="AH28" s="54">
        <f t="shared" si="18"/>
        <v>13.5</v>
      </c>
      <c r="AI28" s="54">
        <f t="shared" si="18"/>
        <v>14</v>
      </c>
      <c r="AJ28" s="54">
        <f t="shared" si="18"/>
        <v>14</v>
      </c>
      <c r="AK28" s="54">
        <f t="shared" si="18"/>
        <v>14</v>
      </c>
      <c r="AL28" s="54">
        <f t="shared" si="18"/>
        <v>14</v>
      </c>
      <c r="AM28" s="54">
        <f t="shared" si="18"/>
        <v>14</v>
      </c>
      <c r="AN28" s="54">
        <f t="shared" si="18"/>
        <v>14</v>
      </c>
      <c r="AO28" s="54">
        <f t="shared" si="18"/>
        <v>14</v>
      </c>
      <c r="AP28" s="54">
        <f t="shared" si="18"/>
        <v>14</v>
      </c>
      <c r="AQ28" s="54">
        <f t="shared" si="18"/>
        <v>13.5</v>
      </c>
      <c r="AR28" s="54">
        <f t="shared" si="18"/>
        <v>13.5</v>
      </c>
      <c r="AS28" s="54">
        <f t="shared" si="18"/>
        <v>0</v>
      </c>
      <c r="AT28" s="54">
        <f t="shared" si="18"/>
        <v>0</v>
      </c>
      <c r="AU28" s="54">
        <f t="shared" si="18"/>
        <v>0</v>
      </c>
      <c r="AV28" s="54">
        <f t="shared" si="18"/>
        <v>0</v>
      </c>
      <c r="AW28" s="40">
        <v>0</v>
      </c>
      <c r="AX28" s="54">
        <f t="shared" si="16"/>
        <v>274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54">
        <f t="shared" si="4"/>
        <v>464</v>
      </c>
    </row>
    <row r="29" spans="1:59" x14ac:dyDescent="0.25">
      <c r="A29" s="206"/>
      <c r="B29" s="240" t="s">
        <v>67</v>
      </c>
      <c r="C29" s="241" t="s">
        <v>68</v>
      </c>
      <c r="D29" s="60" t="s">
        <v>48</v>
      </c>
      <c r="E29" s="57">
        <f>E31+E33+E37+E35+E39+E41</f>
        <v>14</v>
      </c>
      <c r="F29" s="91">
        <f t="shared" ref="F29:T29" si="19">F31+F33+F37+F35+F39+F41</f>
        <v>14</v>
      </c>
      <c r="G29" s="91">
        <f t="shared" si="19"/>
        <v>14</v>
      </c>
      <c r="H29" s="91">
        <f t="shared" si="19"/>
        <v>14</v>
      </c>
      <c r="I29" s="91">
        <f t="shared" si="19"/>
        <v>14</v>
      </c>
      <c r="J29" s="91">
        <f t="shared" si="19"/>
        <v>14</v>
      </c>
      <c r="K29" s="91">
        <f t="shared" si="19"/>
        <v>14</v>
      </c>
      <c r="L29" s="91">
        <f t="shared" si="19"/>
        <v>14</v>
      </c>
      <c r="M29" s="91">
        <f t="shared" si="19"/>
        <v>14</v>
      </c>
      <c r="N29" s="91">
        <f t="shared" si="19"/>
        <v>13</v>
      </c>
      <c r="O29" s="91">
        <f t="shared" si="19"/>
        <v>13</v>
      </c>
      <c r="P29" s="91">
        <f t="shared" si="19"/>
        <v>14</v>
      </c>
      <c r="Q29" s="91">
        <f t="shared" si="19"/>
        <v>13</v>
      </c>
      <c r="R29" s="91">
        <f t="shared" si="19"/>
        <v>13</v>
      </c>
      <c r="S29" s="91">
        <f t="shared" si="19"/>
        <v>13</v>
      </c>
      <c r="T29" s="91">
        <f t="shared" si="19"/>
        <v>13</v>
      </c>
      <c r="U29" s="60">
        <v>0</v>
      </c>
      <c r="V29" s="42">
        <f t="shared" si="1"/>
        <v>218</v>
      </c>
      <c r="W29" s="60">
        <v>0</v>
      </c>
      <c r="X29" s="60">
        <v>0</v>
      </c>
      <c r="Y29" s="57">
        <f>Y31+Y33+Y35+Y39+Y37+Y41</f>
        <v>10</v>
      </c>
      <c r="Z29" s="91">
        <f t="shared" ref="Z29:AR29" si="20">Z31+Z33+Z35+Z39+Z37+Z41</f>
        <v>10</v>
      </c>
      <c r="AA29" s="91">
        <f t="shared" si="20"/>
        <v>10</v>
      </c>
      <c r="AB29" s="91">
        <f t="shared" si="20"/>
        <v>10</v>
      </c>
      <c r="AC29" s="91">
        <f t="shared" si="20"/>
        <v>10</v>
      </c>
      <c r="AD29" s="91">
        <f t="shared" si="20"/>
        <v>10</v>
      </c>
      <c r="AE29" s="91">
        <f t="shared" si="20"/>
        <v>10</v>
      </c>
      <c r="AF29" s="91">
        <f t="shared" si="20"/>
        <v>10</v>
      </c>
      <c r="AG29" s="91">
        <f t="shared" si="20"/>
        <v>10</v>
      </c>
      <c r="AH29" s="91">
        <f t="shared" si="20"/>
        <v>10</v>
      </c>
      <c r="AI29" s="91">
        <f t="shared" si="20"/>
        <v>11</v>
      </c>
      <c r="AJ29" s="91">
        <f t="shared" si="20"/>
        <v>11</v>
      </c>
      <c r="AK29" s="91">
        <f t="shared" si="20"/>
        <v>11</v>
      </c>
      <c r="AL29" s="91">
        <f t="shared" si="20"/>
        <v>11</v>
      </c>
      <c r="AM29" s="91">
        <f t="shared" si="20"/>
        <v>11</v>
      </c>
      <c r="AN29" s="91">
        <f t="shared" si="20"/>
        <v>11</v>
      </c>
      <c r="AO29" s="91">
        <f t="shared" si="20"/>
        <v>11</v>
      </c>
      <c r="AP29" s="91">
        <f t="shared" si="20"/>
        <v>11</v>
      </c>
      <c r="AQ29" s="91">
        <f t="shared" si="20"/>
        <v>10</v>
      </c>
      <c r="AR29" s="91">
        <f t="shared" si="20"/>
        <v>10</v>
      </c>
      <c r="AS29" s="57">
        <f t="shared" ref="AS29:AV30" si="21">AS31+AS33+AS37</f>
        <v>0</v>
      </c>
      <c r="AT29" s="57">
        <f t="shared" si="21"/>
        <v>0</v>
      </c>
      <c r="AU29" s="57">
        <f t="shared" si="21"/>
        <v>0</v>
      </c>
      <c r="AV29" s="57">
        <f t="shared" si="21"/>
        <v>0</v>
      </c>
      <c r="AW29" s="60">
        <v>0</v>
      </c>
      <c r="AX29" s="59">
        <f t="shared" si="16"/>
        <v>208</v>
      </c>
      <c r="AY29" s="60">
        <v>0</v>
      </c>
      <c r="AZ29" s="60">
        <v>0</v>
      </c>
      <c r="BA29" s="60">
        <v>0</v>
      </c>
      <c r="BB29" s="60">
        <v>0</v>
      </c>
      <c r="BC29" s="60">
        <v>0</v>
      </c>
      <c r="BD29" s="60">
        <v>0</v>
      </c>
      <c r="BE29" s="60">
        <v>0</v>
      </c>
      <c r="BF29" s="60">
        <v>0</v>
      </c>
      <c r="BG29" s="42">
        <f t="shared" si="4"/>
        <v>426</v>
      </c>
    </row>
    <row r="30" spans="1:59" x14ac:dyDescent="0.25">
      <c r="A30" s="206"/>
      <c r="B30" s="240"/>
      <c r="C30" s="242"/>
      <c r="D30" s="60" t="s">
        <v>49</v>
      </c>
      <c r="E30" s="60">
        <f>E32+E34+E36+E38+E40+E42</f>
        <v>7</v>
      </c>
      <c r="F30" s="60">
        <f t="shared" ref="F30:T30" si="22">F32+F34+F36+F38+F40+F42</f>
        <v>7</v>
      </c>
      <c r="G30" s="60">
        <f t="shared" si="22"/>
        <v>7</v>
      </c>
      <c r="H30" s="60">
        <f t="shared" si="22"/>
        <v>7</v>
      </c>
      <c r="I30" s="60">
        <f t="shared" si="22"/>
        <v>7</v>
      </c>
      <c r="J30" s="60">
        <f t="shared" si="22"/>
        <v>7</v>
      </c>
      <c r="K30" s="60">
        <f t="shared" si="22"/>
        <v>7</v>
      </c>
      <c r="L30" s="60">
        <f t="shared" si="22"/>
        <v>7</v>
      </c>
      <c r="M30" s="60">
        <f t="shared" si="22"/>
        <v>7</v>
      </c>
      <c r="N30" s="60">
        <f t="shared" si="22"/>
        <v>6.5</v>
      </c>
      <c r="O30" s="60">
        <f t="shared" si="22"/>
        <v>6.5</v>
      </c>
      <c r="P30" s="60">
        <f t="shared" si="22"/>
        <v>7</v>
      </c>
      <c r="Q30" s="60">
        <f t="shared" si="22"/>
        <v>6.5</v>
      </c>
      <c r="R30" s="60">
        <f t="shared" si="22"/>
        <v>6.5</v>
      </c>
      <c r="S30" s="60">
        <f t="shared" si="22"/>
        <v>6.5</v>
      </c>
      <c r="T30" s="60">
        <f t="shared" si="22"/>
        <v>6.5</v>
      </c>
      <c r="U30" s="60">
        <v>0</v>
      </c>
      <c r="V30" s="42">
        <f t="shared" si="1"/>
        <v>109</v>
      </c>
      <c r="W30" s="60">
        <v>0</v>
      </c>
      <c r="X30" s="60">
        <v>0</v>
      </c>
      <c r="Y30" s="57">
        <f>Y32+Y34+Y36+Y40+Y38+Y42</f>
        <v>5</v>
      </c>
      <c r="Z30" s="91">
        <f t="shared" ref="Z30:AR30" si="23">Z32+Z34+Z36+Z40+Z38+Z42</f>
        <v>5</v>
      </c>
      <c r="AA30" s="91">
        <f t="shared" si="23"/>
        <v>5</v>
      </c>
      <c r="AB30" s="91">
        <f t="shared" si="23"/>
        <v>5</v>
      </c>
      <c r="AC30" s="91">
        <f t="shared" si="23"/>
        <v>5</v>
      </c>
      <c r="AD30" s="91">
        <f t="shared" si="23"/>
        <v>5</v>
      </c>
      <c r="AE30" s="91">
        <f t="shared" si="23"/>
        <v>5</v>
      </c>
      <c r="AF30" s="91">
        <f t="shared" si="23"/>
        <v>5</v>
      </c>
      <c r="AG30" s="91">
        <f t="shared" si="23"/>
        <v>5</v>
      </c>
      <c r="AH30" s="91">
        <f t="shared" si="23"/>
        <v>5</v>
      </c>
      <c r="AI30" s="91">
        <f t="shared" si="23"/>
        <v>5.5</v>
      </c>
      <c r="AJ30" s="91">
        <f t="shared" si="23"/>
        <v>5.5</v>
      </c>
      <c r="AK30" s="91">
        <f t="shared" si="23"/>
        <v>5.5</v>
      </c>
      <c r="AL30" s="91">
        <f t="shared" si="23"/>
        <v>5.5</v>
      </c>
      <c r="AM30" s="91">
        <f t="shared" si="23"/>
        <v>5.5</v>
      </c>
      <c r="AN30" s="91">
        <f t="shared" si="23"/>
        <v>5.5</v>
      </c>
      <c r="AO30" s="91">
        <f t="shared" si="23"/>
        <v>5.5</v>
      </c>
      <c r="AP30" s="91">
        <f t="shared" si="23"/>
        <v>5.5</v>
      </c>
      <c r="AQ30" s="91">
        <f t="shared" si="23"/>
        <v>5</v>
      </c>
      <c r="AR30" s="91">
        <f t="shared" si="23"/>
        <v>5</v>
      </c>
      <c r="AS30" s="57">
        <f t="shared" si="21"/>
        <v>0</v>
      </c>
      <c r="AT30" s="57">
        <f t="shared" si="21"/>
        <v>0</v>
      </c>
      <c r="AU30" s="57">
        <f t="shared" si="21"/>
        <v>0</v>
      </c>
      <c r="AV30" s="57">
        <f t="shared" si="21"/>
        <v>0</v>
      </c>
      <c r="AW30" s="60">
        <v>0</v>
      </c>
      <c r="AX30" s="59">
        <f t="shared" si="16"/>
        <v>104</v>
      </c>
      <c r="AY30" s="60">
        <v>0</v>
      </c>
      <c r="AZ30" s="60">
        <v>0</v>
      </c>
      <c r="BA30" s="60">
        <v>0</v>
      </c>
      <c r="BB30" s="60">
        <v>0</v>
      </c>
      <c r="BC30" s="60">
        <v>0</v>
      </c>
      <c r="BD30" s="60">
        <v>0</v>
      </c>
      <c r="BE30" s="60">
        <v>0</v>
      </c>
      <c r="BF30" s="60">
        <v>0</v>
      </c>
      <c r="BG30" s="42">
        <f t="shared" si="4"/>
        <v>213</v>
      </c>
    </row>
    <row r="31" spans="1:59" x14ac:dyDescent="0.25">
      <c r="A31" s="206"/>
      <c r="B31" s="217" t="s">
        <v>69</v>
      </c>
      <c r="C31" s="234" t="s">
        <v>108</v>
      </c>
      <c r="D31" s="58" t="s">
        <v>48</v>
      </c>
      <c r="E31" s="102">
        <v>3</v>
      </c>
      <c r="F31" s="102">
        <v>3</v>
      </c>
      <c r="G31" s="102">
        <v>3</v>
      </c>
      <c r="H31" s="102">
        <v>3</v>
      </c>
      <c r="I31" s="102">
        <v>3</v>
      </c>
      <c r="J31" s="102">
        <v>3</v>
      </c>
      <c r="K31" s="102">
        <v>3</v>
      </c>
      <c r="L31" s="102">
        <v>3</v>
      </c>
      <c r="M31" s="102">
        <v>3</v>
      </c>
      <c r="N31" s="102">
        <v>3</v>
      </c>
      <c r="O31" s="102">
        <v>3</v>
      </c>
      <c r="P31" s="102">
        <v>3</v>
      </c>
      <c r="Q31" s="102">
        <v>3</v>
      </c>
      <c r="R31" s="102">
        <v>3</v>
      </c>
      <c r="S31" s="102">
        <v>3</v>
      </c>
      <c r="T31" s="102">
        <v>3</v>
      </c>
      <c r="U31" s="24">
        <v>0</v>
      </c>
      <c r="V31" s="52">
        <f t="shared" ref="V31:V42" si="24">SUM(E31:U31)</f>
        <v>48</v>
      </c>
      <c r="W31" s="9">
        <v>0</v>
      </c>
      <c r="X31" s="9">
        <v>0</v>
      </c>
      <c r="Y31" s="102">
        <v>3</v>
      </c>
      <c r="Z31" s="102">
        <v>3</v>
      </c>
      <c r="AA31" s="102">
        <v>3</v>
      </c>
      <c r="AB31" s="102">
        <v>3</v>
      </c>
      <c r="AC31" s="102">
        <v>3</v>
      </c>
      <c r="AD31" s="102">
        <v>3</v>
      </c>
      <c r="AE31" s="102">
        <v>3</v>
      </c>
      <c r="AF31" s="102">
        <v>3</v>
      </c>
      <c r="AG31" s="102">
        <v>3</v>
      </c>
      <c r="AH31" s="103">
        <v>3</v>
      </c>
      <c r="AI31" s="103">
        <v>4</v>
      </c>
      <c r="AJ31" s="102">
        <v>4</v>
      </c>
      <c r="AK31" s="102">
        <v>4</v>
      </c>
      <c r="AL31" s="102">
        <v>4</v>
      </c>
      <c r="AM31" s="102">
        <v>4</v>
      </c>
      <c r="AN31" s="102">
        <v>4</v>
      </c>
      <c r="AO31" s="102">
        <v>4</v>
      </c>
      <c r="AP31" s="102">
        <v>4</v>
      </c>
      <c r="AQ31" s="102">
        <v>4</v>
      </c>
      <c r="AR31" s="102">
        <v>4</v>
      </c>
      <c r="AS31" s="11">
        <v>0</v>
      </c>
      <c r="AT31" s="11">
        <v>0</v>
      </c>
      <c r="AU31" s="11">
        <v>0</v>
      </c>
      <c r="AV31" s="11">
        <v>0</v>
      </c>
      <c r="AW31" s="24">
        <v>0</v>
      </c>
      <c r="AX31" s="63">
        <f t="shared" si="16"/>
        <v>70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42">
        <f t="shared" si="4"/>
        <v>118</v>
      </c>
    </row>
    <row r="32" spans="1:59" x14ac:dyDescent="0.25">
      <c r="A32" s="206"/>
      <c r="B32" s="218"/>
      <c r="C32" s="235"/>
      <c r="D32" s="58" t="s">
        <v>49</v>
      </c>
      <c r="E32" s="31">
        <f>E31/2</f>
        <v>1.5</v>
      </c>
      <c r="F32" s="31">
        <f t="shared" ref="F32:T32" si="25">F31/2</f>
        <v>1.5</v>
      </c>
      <c r="G32" s="31">
        <f t="shared" si="25"/>
        <v>1.5</v>
      </c>
      <c r="H32" s="31">
        <f t="shared" si="25"/>
        <v>1.5</v>
      </c>
      <c r="I32" s="31">
        <f t="shared" si="25"/>
        <v>1.5</v>
      </c>
      <c r="J32" s="31">
        <f t="shared" si="25"/>
        <v>1.5</v>
      </c>
      <c r="K32" s="31">
        <f t="shared" si="25"/>
        <v>1.5</v>
      </c>
      <c r="L32" s="31">
        <f t="shared" si="25"/>
        <v>1.5</v>
      </c>
      <c r="M32" s="31">
        <f t="shared" si="25"/>
        <v>1.5</v>
      </c>
      <c r="N32" s="31">
        <f t="shared" si="25"/>
        <v>1.5</v>
      </c>
      <c r="O32" s="31">
        <f t="shared" si="25"/>
        <v>1.5</v>
      </c>
      <c r="P32" s="31">
        <f t="shared" si="25"/>
        <v>1.5</v>
      </c>
      <c r="Q32" s="31">
        <f t="shared" si="25"/>
        <v>1.5</v>
      </c>
      <c r="R32" s="31">
        <f t="shared" si="25"/>
        <v>1.5</v>
      </c>
      <c r="S32" s="31">
        <f t="shared" si="25"/>
        <v>1.5</v>
      </c>
      <c r="T32" s="31">
        <f t="shared" si="25"/>
        <v>1.5</v>
      </c>
      <c r="U32" s="24">
        <v>0</v>
      </c>
      <c r="V32" s="42">
        <f t="shared" si="24"/>
        <v>24</v>
      </c>
      <c r="W32" s="9">
        <v>0</v>
      </c>
      <c r="X32" s="9">
        <v>0</v>
      </c>
      <c r="Y32" s="31">
        <f>Y31/2</f>
        <v>1.5</v>
      </c>
      <c r="Z32" s="31">
        <f t="shared" ref="Z32:AR32" si="26">Z31/2</f>
        <v>1.5</v>
      </c>
      <c r="AA32" s="31">
        <f t="shared" si="26"/>
        <v>1.5</v>
      </c>
      <c r="AB32" s="31">
        <f t="shared" si="26"/>
        <v>1.5</v>
      </c>
      <c r="AC32" s="31">
        <f t="shared" si="26"/>
        <v>1.5</v>
      </c>
      <c r="AD32" s="31">
        <f t="shared" si="26"/>
        <v>1.5</v>
      </c>
      <c r="AE32" s="31">
        <f t="shared" si="26"/>
        <v>1.5</v>
      </c>
      <c r="AF32" s="31">
        <f t="shared" si="26"/>
        <v>1.5</v>
      </c>
      <c r="AG32" s="31">
        <f t="shared" si="26"/>
        <v>1.5</v>
      </c>
      <c r="AH32" s="31">
        <f t="shared" si="26"/>
        <v>1.5</v>
      </c>
      <c r="AI32" s="31">
        <f t="shared" si="26"/>
        <v>2</v>
      </c>
      <c r="AJ32" s="31">
        <f t="shared" si="26"/>
        <v>2</v>
      </c>
      <c r="AK32" s="31">
        <f t="shared" si="26"/>
        <v>2</v>
      </c>
      <c r="AL32" s="31">
        <f t="shared" si="26"/>
        <v>2</v>
      </c>
      <c r="AM32" s="31">
        <f t="shared" si="26"/>
        <v>2</v>
      </c>
      <c r="AN32" s="31">
        <f t="shared" si="26"/>
        <v>2</v>
      </c>
      <c r="AO32" s="31">
        <f t="shared" si="26"/>
        <v>2</v>
      </c>
      <c r="AP32" s="31">
        <f t="shared" si="26"/>
        <v>2</v>
      </c>
      <c r="AQ32" s="31">
        <f t="shared" si="26"/>
        <v>2</v>
      </c>
      <c r="AR32" s="31">
        <f t="shared" si="26"/>
        <v>2</v>
      </c>
      <c r="AS32" s="11">
        <v>0</v>
      </c>
      <c r="AT32" s="11">
        <v>0</v>
      </c>
      <c r="AU32" s="11">
        <v>0</v>
      </c>
      <c r="AV32" s="11">
        <v>0</v>
      </c>
      <c r="AW32" s="24">
        <v>0</v>
      </c>
      <c r="AX32" s="59">
        <f t="shared" si="16"/>
        <v>35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42">
        <f t="shared" si="4"/>
        <v>59</v>
      </c>
    </row>
    <row r="33" spans="1:59" x14ac:dyDescent="0.25">
      <c r="A33" s="206"/>
      <c r="B33" s="217" t="s">
        <v>80</v>
      </c>
      <c r="C33" s="234" t="s">
        <v>109</v>
      </c>
      <c r="D33" s="58" t="s">
        <v>48</v>
      </c>
      <c r="E33" s="102">
        <v>2</v>
      </c>
      <c r="F33" s="102">
        <v>2</v>
      </c>
      <c r="G33" s="102">
        <v>2</v>
      </c>
      <c r="H33" s="102">
        <v>2</v>
      </c>
      <c r="I33" s="102">
        <v>2</v>
      </c>
      <c r="J33" s="102">
        <v>2</v>
      </c>
      <c r="K33" s="102">
        <v>2</v>
      </c>
      <c r="L33" s="102">
        <v>2</v>
      </c>
      <c r="M33" s="102">
        <v>2</v>
      </c>
      <c r="N33" s="102">
        <v>2</v>
      </c>
      <c r="O33" s="102">
        <v>2</v>
      </c>
      <c r="P33" s="102">
        <v>2</v>
      </c>
      <c r="Q33" s="102">
        <v>2</v>
      </c>
      <c r="R33" s="102">
        <v>2</v>
      </c>
      <c r="S33" s="102">
        <v>2</v>
      </c>
      <c r="T33" s="102">
        <v>2</v>
      </c>
      <c r="U33" s="24">
        <v>0</v>
      </c>
      <c r="V33" s="52">
        <f t="shared" si="24"/>
        <v>32</v>
      </c>
      <c r="W33" s="9">
        <v>0</v>
      </c>
      <c r="X33" s="9">
        <v>0</v>
      </c>
      <c r="Y33" s="102">
        <v>3</v>
      </c>
      <c r="Z33" s="102">
        <v>3</v>
      </c>
      <c r="AA33" s="102">
        <v>3</v>
      </c>
      <c r="AB33" s="102">
        <v>3</v>
      </c>
      <c r="AC33" s="102">
        <v>3</v>
      </c>
      <c r="AD33" s="102">
        <v>3</v>
      </c>
      <c r="AE33" s="102">
        <v>3</v>
      </c>
      <c r="AF33" s="102">
        <v>3</v>
      </c>
      <c r="AG33" s="102">
        <v>3</v>
      </c>
      <c r="AH33" s="102">
        <v>3</v>
      </c>
      <c r="AI33" s="102">
        <v>3</v>
      </c>
      <c r="AJ33" s="102">
        <v>3</v>
      </c>
      <c r="AK33" s="102">
        <v>3</v>
      </c>
      <c r="AL33" s="102">
        <v>3</v>
      </c>
      <c r="AM33" s="102">
        <v>3</v>
      </c>
      <c r="AN33" s="102">
        <v>3</v>
      </c>
      <c r="AO33" s="102">
        <v>3</v>
      </c>
      <c r="AP33" s="102">
        <v>3</v>
      </c>
      <c r="AQ33" s="102">
        <v>3</v>
      </c>
      <c r="AR33" s="102">
        <v>3</v>
      </c>
      <c r="AS33" s="11">
        <v>0</v>
      </c>
      <c r="AT33" s="11">
        <v>0</v>
      </c>
      <c r="AU33" s="11">
        <v>0</v>
      </c>
      <c r="AV33" s="11">
        <v>0</v>
      </c>
      <c r="AW33" s="24">
        <v>0</v>
      </c>
      <c r="AX33" s="63">
        <f t="shared" si="16"/>
        <v>60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42">
        <f t="shared" si="4"/>
        <v>92</v>
      </c>
    </row>
    <row r="34" spans="1:59" x14ac:dyDescent="0.25">
      <c r="A34" s="206"/>
      <c r="B34" s="218"/>
      <c r="C34" s="235"/>
      <c r="D34" s="58" t="s">
        <v>49</v>
      </c>
      <c r="E34" s="31">
        <f>E33/2</f>
        <v>1</v>
      </c>
      <c r="F34" s="31">
        <f t="shared" ref="F34:T34" si="27">F33/2</f>
        <v>1</v>
      </c>
      <c r="G34" s="31">
        <f t="shared" si="27"/>
        <v>1</v>
      </c>
      <c r="H34" s="31">
        <f t="shared" si="27"/>
        <v>1</v>
      </c>
      <c r="I34" s="31">
        <f t="shared" si="27"/>
        <v>1</v>
      </c>
      <c r="J34" s="31">
        <f t="shared" si="27"/>
        <v>1</v>
      </c>
      <c r="K34" s="31">
        <f t="shared" si="27"/>
        <v>1</v>
      </c>
      <c r="L34" s="31">
        <f t="shared" si="27"/>
        <v>1</v>
      </c>
      <c r="M34" s="31">
        <f t="shared" si="27"/>
        <v>1</v>
      </c>
      <c r="N34" s="31">
        <f t="shared" si="27"/>
        <v>1</v>
      </c>
      <c r="O34" s="31">
        <f t="shared" si="27"/>
        <v>1</v>
      </c>
      <c r="P34" s="31">
        <f t="shared" si="27"/>
        <v>1</v>
      </c>
      <c r="Q34" s="31">
        <f t="shared" si="27"/>
        <v>1</v>
      </c>
      <c r="R34" s="31">
        <f t="shared" si="27"/>
        <v>1</v>
      </c>
      <c r="S34" s="31">
        <f t="shared" si="27"/>
        <v>1</v>
      </c>
      <c r="T34" s="31">
        <f t="shared" si="27"/>
        <v>1</v>
      </c>
      <c r="U34" s="24">
        <v>0</v>
      </c>
      <c r="V34" s="42">
        <f t="shared" si="24"/>
        <v>16</v>
      </c>
      <c r="W34" s="9">
        <v>0</v>
      </c>
      <c r="X34" s="9">
        <v>0</v>
      </c>
      <c r="Y34" s="31">
        <f>Y33/2</f>
        <v>1.5</v>
      </c>
      <c r="Z34" s="31">
        <f t="shared" ref="Z34:AR34" si="28">Z33/2</f>
        <v>1.5</v>
      </c>
      <c r="AA34" s="31">
        <f t="shared" si="28"/>
        <v>1.5</v>
      </c>
      <c r="AB34" s="31">
        <f t="shared" si="28"/>
        <v>1.5</v>
      </c>
      <c r="AC34" s="31">
        <f t="shared" si="28"/>
        <v>1.5</v>
      </c>
      <c r="AD34" s="31">
        <f t="shared" si="28"/>
        <v>1.5</v>
      </c>
      <c r="AE34" s="31">
        <f t="shared" si="28"/>
        <v>1.5</v>
      </c>
      <c r="AF34" s="31">
        <f t="shared" si="28"/>
        <v>1.5</v>
      </c>
      <c r="AG34" s="31">
        <f t="shared" si="28"/>
        <v>1.5</v>
      </c>
      <c r="AH34" s="31">
        <f t="shared" si="28"/>
        <v>1.5</v>
      </c>
      <c r="AI34" s="31">
        <f t="shared" si="28"/>
        <v>1.5</v>
      </c>
      <c r="AJ34" s="31">
        <f t="shared" si="28"/>
        <v>1.5</v>
      </c>
      <c r="AK34" s="31">
        <f t="shared" si="28"/>
        <v>1.5</v>
      </c>
      <c r="AL34" s="31">
        <f t="shared" si="28"/>
        <v>1.5</v>
      </c>
      <c r="AM34" s="31">
        <f t="shared" si="28"/>
        <v>1.5</v>
      </c>
      <c r="AN34" s="31">
        <f t="shared" si="28"/>
        <v>1.5</v>
      </c>
      <c r="AO34" s="31">
        <f t="shared" si="28"/>
        <v>1.5</v>
      </c>
      <c r="AP34" s="31">
        <f t="shared" si="28"/>
        <v>1.5</v>
      </c>
      <c r="AQ34" s="31">
        <f t="shared" si="28"/>
        <v>1.5</v>
      </c>
      <c r="AR34" s="31">
        <f t="shared" si="28"/>
        <v>1.5</v>
      </c>
      <c r="AS34" s="11">
        <v>0</v>
      </c>
      <c r="AT34" s="11">
        <v>0</v>
      </c>
      <c r="AU34" s="11">
        <v>0</v>
      </c>
      <c r="AV34" s="11">
        <v>0</v>
      </c>
      <c r="AW34" s="24">
        <v>0</v>
      </c>
      <c r="AX34" s="59">
        <f t="shared" si="16"/>
        <v>30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42">
        <f t="shared" si="4"/>
        <v>46</v>
      </c>
    </row>
    <row r="35" spans="1:59" s="1" customFormat="1" x14ac:dyDescent="0.25">
      <c r="A35" s="206"/>
      <c r="B35" s="217" t="s">
        <v>132</v>
      </c>
      <c r="C35" s="234" t="s">
        <v>133</v>
      </c>
      <c r="D35" s="58" t="s">
        <v>48</v>
      </c>
      <c r="E35" s="102">
        <v>3</v>
      </c>
      <c r="F35" s="102">
        <v>3</v>
      </c>
      <c r="G35" s="102">
        <v>3</v>
      </c>
      <c r="H35" s="103">
        <v>3</v>
      </c>
      <c r="I35" s="103">
        <v>4</v>
      </c>
      <c r="J35" s="103">
        <v>4</v>
      </c>
      <c r="K35" s="103">
        <v>4</v>
      </c>
      <c r="L35" s="103">
        <v>4</v>
      </c>
      <c r="M35" s="103">
        <v>4</v>
      </c>
      <c r="N35" s="103">
        <v>3</v>
      </c>
      <c r="O35" s="102">
        <v>3</v>
      </c>
      <c r="P35" s="102">
        <v>3</v>
      </c>
      <c r="Q35" s="102">
        <v>3</v>
      </c>
      <c r="R35" s="102">
        <v>3</v>
      </c>
      <c r="S35" s="102">
        <v>3</v>
      </c>
      <c r="T35" s="102">
        <v>3</v>
      </c>
      <c r="U35" s="24">
        <v>0</v>
      </c>
      <c r="V35" s="52">
        <f t="shared" si="24"/>
        <v>53</v>
      </c>
      <c r="W35" s="9">
        <v>0</v>
      </c>
      <c r="X35" s="9">
        <v>0</v>
      </c>
      <c r="Y35" s="102">
        <v>1</v>
      </c>
      <c r="Z35" s="102">
        <v>1</v>
      </c>
      <c r="AA35" s="102">
        <v>1</v>
      </c>
      <c r="AB35" s="102">
        <v>1</v>
      </c>
      <c r="AC35" s="102">
        <v>1</v>
      </c>
      <c r="AD35" s="102">
        <v>1</v>
      </c>
      <c r="AE35" s="102">
        <v>1</v>
      </c>
      <c r="AF35" s="102">
        <v>1</v>
      </c>
      <c r="AG35" s="102">
        <v>1</v>
      </c>
      <c r="AH35" s="102">
        <v>1</v>
      </c>
      <c r="AI35" s="102">
        <v>1</v>
      </c>
      <c r="AJ35" s="102">
        <v>1</v>
      </c>
      <c r="AK35" s="102">
        <v>1</v>
      </c>
      <c r="AL35" s="102">
        <v>1</v>
      </c>
      <c r="AM35" s="102">
        <v>1</v>
      </c>
      <c r="AN35" s="102">
        <v>1</v>
      </c>
      <c r="AO35" s="102">
        <v>1</v>
      </c>
      <c r="AP35" s="102">
        <v>1</v>
      </c>
      <c r="AQ35" s="102">
        <v>1</v>
      </c>
      <c r="AR35" s="102">
        <v>1</v>
      </c>
      <c r="AS35" s="11">
        <v>0</v>
      </c>
      <c r="AT35" s="11">
        <v>0</v>
      </c>
      <c r="AU35" s="11">
        <v>0</v>
      </c>
      <c r="AV35" s="11">
        <v>0</v>
      </c>
      <c r="AW35" s="24">
        <v>0</v>
      </c>
      <c r="AX35" s="63">
        <f t="shared" ref="AX35:AX36" si="29">SUM(Y35:AW35)</f>
        <v>20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42">
        <f t="shared" si="4"/>
        <v>73</v>
      </c>
    </row>
    <row r="36" spans="1:59" s="1" customFormat="1" x14ac:dyDescent="0.25">
      <c r="A36" s="206"/>
      <c r="B36" s="218"/>
      <c r="C36" s="235"/>
      <c r="D36" s="58" t="s">
        <v>49</v>
      </c>
      <c r="E36" s="31">
        <f>E35/2</f>
        <v>1.5</v>
      </c>
      <c r="F36" s="31">
        <f t="shared" ref="F36:T36" si="30">F35/2</f>
        <v>1.5</v>
      </c>
      <c r="G36" s="31">
        <f t="shared" si="30"/>
        <v>1.5</v>
      </c>
      <c r="H36" s="31">
        <f t="shared" si="30"/>
        <v>1.5</v>
      </c>
      <c r="I36" s="31">
        <f t="shared" si="30"/>
        <v>2</v>
      </c>
      <c r="J36" s="31">
        <f t="shared" si="30"/>
        <v>2</v>
      </c>
      <c r="K36" s="31">
        <f t="shared" si="30"/>
        <v>2</v>
      </c>
      <c r="L36" s="31">
        <f t="shared" si="30"/>
        <v>2</v>
      </c>
      <c r="M36" s="31">
        <f t="shared" si="30"/>
        <v>2</v>
      </c>
      <c r="N36" s="31">
        <f t="shared" si="30"/>
        <v>1.5</v>
      </c>
      <c r="O36" s="31">
        <f t="shared" si="30"/>
        <v>1.5</v>
      </c>
      <c r="P36" s="31">
        <f t="shared" si="30"/>
        <v>1.5</v>
      </c>
      <c r="Q36" s="31">
        <f t="shared" si="30"/>
        <v>1.5</v>
      </c>
      <c r="R36" s="31">
        <f t="shared" si="30"/>
        <v>1.5</v>
      </c>
      <c r="S36" s="31">
        <f t="shared" si="30"/>
        <v>1.5</v>
      </c>
      <c r="T36" s="31">
        <f t="shared" si="30"/>
        <v>1.5</v>
      </c>
      <c r="U36" s="24">
        <v>0</v>
      </c>
      <c r="V36" s="42">
        <f t="shared" si="24"/>
        <v>26.5</v>
      </c>
      <c r="W36" s="9">
        <v>0</v>
      </c>
      <c r="X36" s="9">
        <v>0</v>
      </c>
      <c r="Y36" s="31">
        <f>Y35/2</f>
        <v>0.5</v>
      </c>
      <c r="Z36" s="31">
        <f t="shared" ref="Z36:AQ36" si="31">Z35/2</f>
        <v>0.5</v>
      </c>
      <c r="AA36" s="31">
        <f t="shared" si="31"/>
        <v>0.5</v>
      </c>
      <c r="AB36" s="31">
        <f t="shared" si="31"/>
        <v>0.5</v>
      </c>
      <c r="AC36" s="31">
        <f t="shared" si="31"/>
        <v>0.5</v>
      </c>
      <c r="AD36" s="31">
        <f t="shared" si="31"/>
        <v>0.5</v>
      </c>
      <c r="AE36" s="31">
        <f t="shared" si="31"/>
        <v>0.5</v>
      </c>
      <c r="AF36" s="31">
        <f t="shared" si="31"/>
        <v>0.5</v>
      </c>
      <c r="AG36" s="31">
        <f t="shared" si="31"/>
        <v>0.5</v>
      </c>
      <c r="AH36" s="31">
        <f t="shared" si="31"/>
        <v>0.5</v>
      </c>
      <c r="AI36" s="31">
        <f t="shared" si="31"/>
        <v>0.5</v>
      </c>
      <c r="AJ36" s="31">
        <f t="shared" si="31"/>
        <v>0.5</v>
      </c>
      <c r="AK36" s="31">
        <f t="shared" si="31"/>
        <v>0.5</v>
      </c>
      <c r="AL36" s="31">
        <f t="shared" si="31"/>
        <v>0.5</v>
      </c>
      <c r="AM36" s="31">
        <f t="shared" si="31"/>
        <v>0.5</v>
      </c>
      <c r="AN36" s="31">
        <f t="shared" si="31"/>
        <v>0.5</v>
      </c>
      <c r="AO36" s="31">
        <f t="shared" si="31"/>
        <v>0.5</v>
      </c>
      <c r="AP36" s="31">
        <f t="shared" si="31"/>
        <v>0.5</v>
      </c>
      <c r="AQ36" s="31">
        <f t="shared" si="31"/>
        <v>0.5</v>
      </c>
      <c r="AR36" s="31">
        <v>1</v>
      </c>
      <c r="AS36" s="11">
        <v>0</v>
      </c>
      <c r="AT36" s="11">
        <v>0</v>
      </c>
      <c r="AU36" s="11">
        <v>0</v>
      </c>
      <c r="AV36" s="11">
        <v>0</v>
      </c>
      <c r="AW36" s="24">
        <v>0</v>
      </c>
      <c r="AX36" s="59">
        <f t="shared" si="29"/>
        <v>10.5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42">
        <f t="shared" si="4"/>
        <v>37</v>
      </c>
    </row>
    <row r="37" spans="1:59" s="1" customFormat="1" x14ac:dyDescent="0.25">
      <c r="A37" s="206"/>
      <c r="B37" s="217" t="s">
        <v>71</v>
      </c>
      <c r="C37" s="234" t="s">
        <v>82</v>
      </c>
      <c r="D37" s="58" t="s">
        <v>48</v>
      </c>
      <c r="E37" s="102">
        <v>2</v>
      </c>
      <c r="F37" s="102">
        <v>2</v>
      </c>
      <c r="G37" s="102">
        <v>2</v>
      </c>
      <c r="H37" s="102">
        <v>2</v>
      </c>
      <c r="I37" s="102">
        <v>2</v>
      </c>
      <c r="J37" s="102">
        <v>2</v>
      </c>
      <c r="K37" s="102">
        <v>2</v>
      </c>
      <c r="L37" s="102">
        <v>2</v>
      </c>
      <c r="M37" s="102">
        <v>2</v>
      </c>
      <c r="N37" s="102">
        <v>2</v>
      </c>
      <c r="O37" s="102">
        <v>2</v>
      </c>
      <c r="P37" s="102">
        <v>2</v>
      </c>
      <c r="Q37" s="102">
        <v>2</v>
      </c>
      <c r="R37" s="102">
        <v>2</v>
      </c>
      <c r="S37" s="102">
        <v>2</v>
      </c>
      <c r="T37" s="102">
        <v>2</v>
      </c>
      <c r="U37" s="24">
        <v>0</v>
      </c>
      <c r="V37" s="52">
        <f t="shared" si="24"/>
        <v>32</v>
      </c>
      <c r="W37" s="9">
        <v>0</v>
      </c>
      <c r="X37" s="9">
        <v>0</v>
      </c>
      <c r="Y37" s="102">
        <v>2</v>
      </c>
      <c r="Z37" s="102">
        <v>2</v>
      </c>
      <c r="AA37" s="102">
        <v>2</v>
      </c>
      <c r="AB37" s="102">
        <v>2</v>
      </c>
      <c r="AC37" s="102">
        <v>2</v>
      </c>
      <c r="AD37" s="102">
        <v>2</v>
      </c>
      <c r="AE37" s="102">
        <v>2</v>
      </c>
      <c r="AF37" s="102">
        <v>2</v>
      </c>
      <c r="AG37" s="102">
        <v>2</v>
      </c>
      <c r="AH37" s="102">
        <v>2</v>
      </c>
      <c r="AI37" s="102">
        <v>2</v>
      </c>
      <c r="AJ37" s="102">
        <v>2</v>
      </c>
      <c r="AK37" s="102">
        <v>2</v>
      </c>
      <c r="AL37" s="102">
        <v>2</v>
      </c>
      <c r="AM37" s="102">
        <v>2</v>
      </c>
      <c r="AN37" s="103">
        <v>2</v>
      </c>
      <c r="AO37" s="103">
        <v>1</v>
      </c>
      <c r="AP37" s="103">
        <v>1</v>
      </c>
      <c r="AQ37" s="103">
        <v>1</v>
      </c>
      <c r="AR37" s="103">
        <v>1</v>
      </c>
      <c r="AS37" s="11">
        <v>0</v>
      </c>
      <c r="AT37" s="11">
        <v>0</v>
      </c>
      <c r="AU37" s="11">
        <v>0</v>
      </c>
      <c r="AV37" s="11">
        <v>0</v>
      </c>
      <c r="AW37" s="24">
        <v>0</v>
      </c>
      <c r="AX37" s="63">
        <f>SUM(Y37:AW37)</f>
        <v>36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42">
        <f t="shared" si="4"/>
        <v>68</v>
      </c>
    </row>
    <row r="38" spans="1:59" s="1" customFormat="1" x14ac:dyDescent="0.25">
      <c r="A38" s="206"/>
      <c r="B38" s="218"/>
      <c r="C38" s="235"/>
      <c r="D38" s="58" t="s">
        <v>49</v>
      </c>
      <c r="E38" s="31">
        <f>E37/2</f>
        <v>1</v>
      </c>
      <c r="F38" s="31">
        <f t="shared" ref="F38:T38" si="32">F37/2</f>
        <v>1</v>
      </c>
      <c r="G38" s="31">
        <f t="shared" si="32"/>
        <v>1</v>
      </c>
      <c r="H38" s="31">
        <f t="shared" si="32"/>
        <v>1</v>
      </c>
      <c r="I38" s="31">
        <f t="shared" si="32"/>
        <v>1</v>
      </c>
      <c r="J38" s="31">
        <f t="shared" si="32"/>
        <v>1</v>
      </c>
      <c r="K38" s="31">
        <f t="shared" si="32"/>
        <v>1</v>
      </c>
      <c r="L38" s="31">
        <f t="shared" si="32"/>
        <v>1</v>
      </c>
      <c r="M38" s="31">
        <f t="shared" si="32"/>
        <v>1</v>
      </c>
      <c r="N38" s="31">
        <f t="shared" si="32"/>
        <v>1</v>
      </c>
      <c r="O38" s="31">
        <f t="shared" si="32"/>
        <v>1</v>
      </c>
      <c r="P38" s="31">
        <f t="shared" si="32"/>
        <v>1</v>
      </c>
      <c r="Q38" s="31">
        <f t="shared" si="32"/>
        <v>1</v>
      </c>
      <c r="R38" s="31">
        <f t="shared" si="32"/>
        <v>1</v>
      </c>
      <c r="S38" s="31">
        <f t="shared" si="32"/>
        <v>1</v>
      </c>
      <c r="T38" s="31">
        <f t="shared" si="32"/>
        <v>1</v>
      </c>
      <c r="U38" s="24">
        <v>0</v>
      </c>
      <c r="V38" s="42">
        <f t="shared" si="24"/>
        <v>16</v>
      </c>
      <c r="W38" s="9">
        <v>0</v>
      </c>
      <c r="X38" s="9">
        <v>0</v>
      </c>
      <c r="Y38" s="31">
        <f>Y37/2</f>
        <v>1</v>
      </c>
      <c r="Z38" s="31">
        <f t="shared" ref="Z38:AR38" si="33">Z37/2</f>
        <v>1</v>
      </c>
      <c r="AA38" s="31">
        <f t="shared" si="33"/>
        <v>1</v>
      </c>
      <c r="AB38" s="31">
        <f t="shared" si="33"/>
        <v>1</v>
      </c>
      <c r="AC38" s="31">
        <f t="shared" si="33"/>
        <v>1</v>
      </c>
      <c r="AD38" s="31">
        <f t="shared" si="33"/>
        <v>1</v>
      </c>
      <c r="AE38" s="31">
        <f t="shared" si="33"/>
        <v>1</v>
      </c>
      <c r="AF38" s="31">
        <f t="shared" si="33"/>
        <v>1</v>
      </c>
      <c r="AG38" s="31">
        <f t="shared" si="33"/>
        <v>1</v>
      </c>
      <c r="AH38" s="31">
        <f t="shared" si="33"/>
        <v>1</v>
      </c>
      <c r="AI38" s="31">
        <f t="shared" si="33"/>
        <v>1</v>
      </c>
      <c r="AJ38" s="31">
        <f t="shared" si="33"/>
        <v>1</v>
      </c>
      <c r="AK38" s="31">
        <f t="shared" si="33"/>
        <v>1</v>
      </c>
      <c r="AL38" s="31">
        <f t="shared" si="33"/>
        <v>1</v>
      </c>
      <c r="AM38" s="31">
        <f t="shared" si="33"/>
        <v>1</v>
      </c>
      <c r="AN38" s="31">
        <f t="shared" si="33"/>
        <v>1</v>
      </c>
      <c r="AO38" s="31">
        <f t="shared" si="33"/>
        <v>0.5</v>
      </c>
      <c r="AP38" s="31">
        <f t="shared" si="33"/>
        <v>0.5</v>
      </c>
      <c r="AQ38" s="31">
        <f t="shared" si="33"/>
        <v>0.5</v>
      </c>
      <c r="AR38" s="31">
        <f t="shared" si="33"/>
        <v>0.5</v>
      </c>
      <c r="AS38" s="11">
        <v>0</v>
      </c>
      <c r="AT38" s="11">
        <v>0</v>
      </c>
      <c r="AU38" s="11">
        <v>0</v>
      </c>
      <c r="AV38" s="11">
        <v>0</v>
      </c>
      <c r="AW38" s="24">
        <v>0</v>
      </c>
      <c r="AX38" s="59">
        <f>SUM(Y38:AW38)</f>
        <v>18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42">
        <f t="shared" si="4"/>
        <v>34</v>
      </c>
    </row>
    <row r="39" spans="1:59" s="1" customFormat="1" x14ac:dyDescent="0.25">
      <c r="A39" s="206"/>
      <c r="B39" s="246" t="s">
        <v>134</v>
      </c>
      <c r="C39" s="248" t="s">
        <v>110</v>
      </c>
      <c r="D39" s="58" t="s">
        <v>48</v>
      </c>
      <c r="E39" s="102">
        <v>3</v>
      </c>
      <c r="F39" s="102">
        <v>3</v>
      </c>
      <c r="G39" s="102">
        <v>3</v>
      </c>
      <c r="H39" s="103">
        <v>3</v>
      </c>
      <c r="I39" s="103">
        <v>2</v>
      </c>
      <c r="J39" s="102">
        <v>2</v>
      </c>
      <c r="K39" s="102">
        <v>2</v>
      </c>
      <c r="L39" s="102">
        <v>2</v>
      </c>
      <c r="M39" s="102">
        <v>2</v>
      </c>
      <c r="N39" s="102">
        <v>2</v>
      </c>
      <c r="O39" s="102">
        <v>2</v>
      </c>
      <c r="P39" s="102">
        <v>2</v>
      </c>
      <c r="Q39" s="102">
        <v>2</v>
      </c>
      <c r="R39" s="102">
        <v>2</v>
      </c>
      <c r="S39" s="102">
        <v>2</v>
      </c>
      <c r="T39" s="102">
        <v>2</v>
      </c>
      <c r="U39" s="24">
        <v>0</v>
      </c>
      <c r="V39" s="52">
        <f t="shared" si="24"/>
        <v>36</v>
      </c>
      <c r="W39" s="9">
        <v>0</v>
      </c>
      <c r="X39" s="9">
        <v>0</v>
      </c>
      <c r="Y39" s="102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0</v>
      </c>
      <c r="AE39" s="102">
        <v>0</v>
      </c>
      <c r="AF39" s="102">
        <v>0</v>
      </c>
      <c r="AG39" s="102">
        <v>0</v>
      </c>
      <c r="AH39" s="102">
        <v>0</v>
      </c>
      <c r="AI39" s="102">
        <v>0</v>
      </c>
      <c r="AJ39" s="102">
        <v>0</v>
      </c>
      <c r="AK39" s="102">
        <v>0</v>
      </c>
      <c r="AL39" s="102">
        <v>0</v>
      </c>
      <c r="AM39" s="102">
        <v>0</v>
      </c>
      <c r="AN39" s="102">
        <v>0</v>
      </c>
      <c r="AO39" s="102">
        <v>0</v>
      </c>
      <c r="AP39" s="102">
        <v>0</v>
      </c>
      <c r="AQ39" s="102">
        <v>0</v>
      </c>
      <c r="AR39" s="102">
        <v>0</v>
      </c>
      <c r="AS39" s="11">
        <v>0</v>
      </c>
      <c r="AT39" s="11">
        <v>0</v>
      </c>
      <c r="AU39" s="11">
        <v>0</v>
      </c>
      <c r="AV39" s="11">
        <v>0</v>
      </c>
      <c r="AW39" s="24">
        <v>0</v>
      </c>
      <c r="AX39" s="63">
        <f t="shared" ref="AX39:AX40" si="34">SUM(Y39:AW39)</f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42">
        <f t="shared" si="4"/>
        <v>36</v>
      </c>
    </row>
    <row r="40" spans="1:59" s="1" customFormat="1" x14ac:dyDescent="0.25">
      <c r="A40" s="206"/>
      <c r="B40" s="247"/>
      <c r="C40" s="249"/>
      <c r="D40" s="58" t="s">
        <v>49</v>
      </c>
      <c r="E40" s="31">
        <f>E39/2</f>
        <v>1.5</v>
      </c>
      <c r="F40" s="31">
        <f t="shared" ref="F40:T40" si="35">F39/2</f>
        <v>1.5</v>
      </c>
      <c r="G40" s="31">
        <f t="shared" si="35"/>
        <v>1.5</v>
      </c>
      <c r="H40" s="31">
        <f t="shared" si="35"/>
        <v>1.5</v>
      </c>
      <c r="I40" s="31">
        <f t="shared" si="35"/>
        <v>1</v>
      </c>
      <c r="J40" s="31">
        <f t="shared" si="35"/>
        <v>1</v>
      </c>
      <c r="K40" s="31">
        <f t="shared" si="35"/>
        <v>1</v>
      </c>
      <c r="L40" s="31">
        <f t="shared" si="35"/>
        <v>1</v>
      </c>
      <c r="M40" s="31">
        <f t="shared" si="35"/>
        <v>1</v>
      </c>
      <c r="N40" s="31">
        <f t="shared" si="35"/>
        <v>1</v>
      </c>
      <c r="O40" s="31">
        <f t="shared" si="35"/>
        <v>1</v>
      </c>
      <c r="P40" s="31">
        <f t="shared" si="35"/>
        <v>1</v>
      </c>
      <c r="Q40" s="31">
        <f t="shared" si="35"/>
        <v>1</v>
      </c>
      <c r="R40" s="31">
        <f t="shared" si="35"/>
        <v>1</v>
      </c>
      <c r="S40" s="31">
        <f t="shared" si="35"/>
        <v>1</v>
      </c>
      <c r="T40" s="31">
        <f t="shared" si="35"/>
        <v>1</v>
      </c>
      <c r="U40" s="24">
        <v>0</v>
      </c>
      <c r="V40" s="42">
        <f t="shared" si="24"/>
        <v>18</v>
      </c>
      <c r="W40" s="9">
        <v>0</v>
      </c>
      <c r="X40" s="9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11">
        <v>0</v>
      </c>
      <c r="AT40" s="11">
        <v>0</v>
      </c>
      <c r="AU40" s="11">
        <v>0</v>
      </c>
      <c r="AV40" s="11">
        <v>0</v>
      </c>
      <c r="AW40" s="24">
        <v>0</v>
      </c>
      <c r="AX40" s="59">
        <f t="shared" si="34"/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42">
        <f t="shared" si="4"/>
        <v>18</v>
      </c>
    </row>
    <row r="41" spans="1:59" x14ac:dyDescent="0.25">
      <c r="A41" s="206"/>
      <c r="B41" s="246" t="s">
        <v>130</v>
      </c>
      <c r="C41" s="248" t="s">
        <v>131</v>
      </c>
      <c r="D41" s="58" t="s">
        <v>48</v>
      </c>
      <c r="E41" s="102">
        <v>1</v>
      </c>
      <c r="F41" s="102">
        <v>1</v>
      </c>
      <c r="G41" s="102">
        <v>1</v>
      </c>
      <c r="H41" s="102">
        <v>1</v>
      </c>
      <c r="I41" s="102">
        <v>1</v>
      </c>
      <c r="J41" s="102">
        <v>1</v>
      </c>
      <c r="K41" s="102">
        <v>1</v>
      </c>
      <c r="L41" s="102">
        <v>1</v>
      </c>
      <c r="M41" s="102">
        <v>1</v>
      </c>
      <c r="N41" s="102">
        <v>1</v>
      </c>
      <c r="O41" s="103">
        <v>1</v>
      </c>
      <c r="P41" s="103">
        <v>2</v>
      </c>
      <c r="Q41" s="103">
        <v>1</v>
      </c>
      <c r="R41" s="102">
        <v>1</v>
      </c>
      <c r="S41" s="102">
        <v>1</v>
      </c>
      <c r="T41" s="102">
        <v>1</v>
      </c>
      <c r="U41" s="62">
        <v>0</v>
      </c>
      <c r="V41" s="52">
        <f t="shared" si="24"/>
        <v>17</v>
      </c>
      <c r="W41" s="9">
        <v>0</v>
      </c>
      <c r="X41" s="9">
        <v>0</v>
      </c>
      <c r="Y41" s="102">
        <v>1</v>
      </c>
      <c r="Z41" s="102">
        <v>1</v>
      </c>
      <c r="AA41" s="102">
        <v>1</v>
      </c>
      <c r="AB41" s="102">
        <v>1</v>
      </c>
      <c r="AC41" s="102">
        <v>1</v>
      </c>
      <c r="AD41" s="102">
        <v>1</v>
      </c>
      <c r="AE41" s="102">
        <v>1</v>
      </c>
      <c r="AF41" s="102">
        <v>1</v>
      </c>
      <c r="AG41" s="102">
        <v>1</v>
      </c>
      <c r="AH41" s="102">
        <v>1</v>
      </c>
      <c r="AI41" s="102">
        <v>1</v>
      </c>
      <c r="AJ41" s="102">
        <v>1</v>
      </c>
      <c r="AK41" s="102">
        <v>1</v>
      </c>
      <c r="AL41" s="102">
        <v>1</v>
      </c>
      <c r="AM41" s="102">
        <v>1</v>
      </c>
      <c r="AN41" s="102">
        <v>1</v>
      </c>
      <c r="AO41" s="103">
        <v>2</v>
      </c>
      <c r="AP41" s="103">
        <v>2</v>
      </c>
      <c r="AQ41" s="102">
        <v>1</v>
      </c>
      <c r="AR41" s="102">
        <v>1</v>
      </c>
      <c r="AS41" s="11">
        <v>0</v>
      </c>
      <c r="AT41" s="11">
        <v>0</v>
      </c>
      <c r="AU41" s="11">
        <v>0</v>
      </c>
      <c r="AV41" s="11">
        <v>0</v>
      </c>
      <c r="AW41" s="62">
        <v>0</v>
      </c>
      <c r="AX41" s="59">
        <f>SUM(Y41:AW41)</f>
        <v>22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42">
        <f t="shared" si="4"/>
        <v>39</v>
      </c>
    </row>
    <row r="42" spans="1:59" x14ac:dyDescent="0.25">
      <c r="A42" s="206"/>
      <c r="B42" s="247"/>
      <c r="C42" s="249"/>
      <c r="D42" s="58" t="s">
        <v>49</v>
      </c>
      <c r="E42" s="31">
        <v>0.5</v>
      </c>
      <c r="F42" s="31">
        <v>0.5</v>
      </c>
      <c r="G42" s="31">
        <v>0.5</v>
      </c>
      <c r="H42" s="31">
        <v>0.5</v>
      </c>
      <c r="I42" s="31">
        <v>0.5</v>
      </c>
      <c r="J42" s="31">
        <v>0.5</v>
      </c>
      <c r="K42" s="31">
        <v>0.5</v>
      </c>
      <c r="L42" s="31">
        <v>0.5</v>
      </c>
      <c r="M42" s="31">
        <v>0.5</v>
      </c>
      <c r="N42" s="31">
        <v>0.5</v>
      </c>
      <c r="O42" s="31">
        <v>0.5</v>
      </c>
      <c r="P42" s="31">
        <v>1</v>
      </c>
      <c r="Q42" s="31">
        <v>0.5</v>
      </c>
      <c r="R42" s="31">
        <v>0.5</v>
      </c>
      <c r="S42" s="31">
        <v>0.5</v>
      </c>
      <c r="T42" s="31">
        <v>0.5</v>
      </c>
      <c r="U42" s="24">
        <v>0</v>
      </c>
      <c r="V42" s="42">
        <f t="shared" si="24"/>
        <v>8.5</v>
      </c>
      <c r="W42" s="9">
        <v>0</v>
      </c>
      <c r="X42" s="9">
        <v>0</v>
      </c>
      <c r="Y42" s="31">
        <f>Y41/2</f>
        <v>0.5</v>
      </c>
      <c r="Z42" s="31">
        <f t="shared" ref="Z42:AQ42" si="36">Z41/2</f>
        <v>0.5</v>
      </c>
      <c r="AA42" s="31">
        <f t="shared" si="36"/>
        <v>0.5</v>
      </c>
      <c r="AB42" s="31">
        <f t="shared" si="36"/>
        <v>0.5</v>
      </c>
      <c r="AC42" s="31">
        <f t="shared" si="36"/>
        <v>0.5</v>
      </c>
      <c r="AD42" s="31">
        <f t="shared" si="36"/>
        <v>0.5</v>
      </c>
      <c r="AE42" s="31">
        <f t="shared" si="36"/>
        <v>0.5</v>
      </c>
      <c r="AF42" s="31">
        <f t="shared" si="36"/>
        <v>0.5</v>
      </c>
      <c r="AG42" s="31">
        <f t="shared" si="36"/>
        <v>0.5</v>
      </c>
      <c r="AH42" s="31">
        <f t="shared" si="36"/>
        <v>0.5</v>
      </c>
      <c r="AI42" s="31">
        <f t="shared" si="36"/>
        <v>0.5</v>
      </c>
      <c r="AJ42" s="31">
        <f t="shared" si="36"/>
        <v>0.5</v>
      </c>
      <c r="AK42" s="31">
        <f t="shared" si="36"/>
        <v>0.5</v>
      </c>
      <c r="AL42" s="31">
        <f t="shared" si="36"/>
        <v>0.5</v>
      </c>
      <c r="AM42" s="31">
        <f t="shared" si="36"/>
        <v>0.5</v>
      </c>
      <c r="AN42" s="31">
        <f t="shared" si="36"/>
        <v>0.5</v>
      </c>
      <c r="AO42" s="31">
        <f t="shared" si="36"/>
        <v>1</v>
      </c>
      <c r="AP42" s="31">
        <f t="shared" si="36"/>
        <v>1</v>
      </c>
      <c r="AQ42" s="31">
        <f t="shared" si="36"/>
        <v>0.5</v>
      </c>
      <c r="AR42" s="31">
        <v>0</v>
      </c>
      <c r="AS42" s="11">
        <v>0</v>
      </c>
      <c r="AT42" s="11">
        <v>0</v>
      </c>
      <c r="AU42" s="11">
        <v>0</v>
      </c>
      <c r="AV42" s="11">
        <v>0</v>
      </c>
      <c r="AW42" s="24">
        <v>0</v>
      </c>
      <c r="AX42" s="63">
        <f>SUM(Y42:AW42)</f>
        <v>10.5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42">
        <f t="shared" si="4"/>
        <v>19</v>
      </c>
    </row>
    <row r="43" spans="1:59" x14ac:dyDescent="0.25">
      <c r="A43" s="206"/>
      <c r="B43" s="243" t="s">
        <v>72</v>
      </c>
      <c r="C43" s="244" t="s">
        <v>73</v>
      </c>
      <c r="D43" s="38" t="s">
        <v>48</v>
      </c>
      <c r="E43" s="59">
        <f>E45+E62</f>
        <v>10</v>
      </c>
      <c r="F43" s="59">
        <f t="shared" ref="F43:T44" si="37">F45+F62</f>
        <v>10</v>
      </c>
      <c r="G43" s="59">
        <f t="shared" si="37"/>
        <v>10</v>
      </c>
      <c r="H43" s="59">
        <f t="shared" si="37"/>
        <v>10</v>
      </c>
      <c r="I43" s="59">
        <f t="shared" si="37"/>
        <v>10</v>
      </c>
      <c r="J43" s="59">
        <f t="shared" si="37"/>
        <v>10</v>
      </c>
      <c r="K43" s="59">
        <f t="shared" si="37"/>
        <v>10</v>
      </c>
      <c r="L43" s="59">
        <f t="shared" si="37"/>
        <v>10</v>
      </c>
      <c r="M43" s="59">
        <f t="shared" si="37"/>
        <v>10</v>
      </c>
      <c r="N43" s="59">
        <f t="shared" si="37"/>
        <v>11</v>
      </c>
      <c r="O43" s="59">
        <f t="shared" si="37"/>
        <v>11</v>
      </c>
      <c r="P43" s="59">
        <f t="shared" si="37"/>
        <v>10</v>
      </c>
      <c r="Q43" s="59">
        <f t="shared" si="37"/>
        <v>10</v>
      </c>
      <c r="R43" s="59">
        <f t="shared" si="37"/>
        <v>10</v>
      </c>
      <c r="S43" s="59">
        <f t="shared" si="37"/>
        <v>10</v>
      </c>
      <c r="T43" s="59">
        <f t="shared" si="37"/>
        <v>10</v>
      </c>
      <c r="U43" s="59">
        <v>0</v>
      </c>
      <c r="V43" s="59">
        <f t="shared" si="1"/>
        <v>162</v>
      </c>
      <c r="W43" s="38">
        <v>0</v>
      </c>
      <c r="X43" s="38">
        <v>0</v>
      </c>
      <c r="Y43" s="59">
        <f>Y45+Y62</f>
        <v>17</v>
      </c>
      <c r="Z43" s="59">
        <f t="shared" ref="Z43:AV44" si="38">Z45+Z62</f>
        <v>17</v>
      </c>
      <c r="AA43" s="59">
        <f t="shared" si="38"/>
        <v>17</v>
      </c>
      <c r="AB43" s="59">
        <f t="shared" si="38"/>
        <v>17</v>
      </c>
      <c r="AC43" s="59">
        <f t="shared" si="38"/>
        <v>17</v>
      </c>
      <c r="AD43" s="59">
        <f t="shared" si="38"/>
        <v>17</v>
      </c>
      <c r="AE43" s="59">
        <f t="shared" si="38"/>
        <v>17</v>
      </c>
      <c r="AF43" s="59">
        <f t="shared" si="38"/>
        <v>17</v>
      </c>
      <c r="AG43" s="59">
        <f t="shared" si="38"/>
        <v>17</v>
      </c>
      <c r="AH43" s="59">
        <f t="shared" si="38"/>
        <v>17</v>
      </c>
      <c r="AI43" s="59">
        <f t="shared" si="38"/>
        <v>17</v>
      </c>
      <c r="AJ43" s="59">
        <f t="shared" si="38"/>
        <v>17</v>
      </c>
      <c r="AK43" s="59">
        <f t="shared" si="38"/>
        <v>17</v>
      </c>
      <c r="AL43" s="59">
        <f t="shared" si="38"/>
        <v>17</v>
      </c>
      <c r="AM43" s="59">
        <f t="shared" si="38"/>
        <v>17</v>
      </c>
      <c r="AN43" s="59">
        <f t="shared" si="38"/>
        <v>17</v>
      </c>
      <c r="AO43" s="59">
        <f t="shared" si="38"/>
        <v>17</v>
      </c>
      <c r="AP43" s="59">
        <f t="shared" si="38"/>
        <v>17</v>
      </c>
      <c r="AQ43" s="59">
        <f t="shared" si="38"/>
        <v>17</v>
      </c>
      <c r="AR43" s="59">
        <f t="shared" si="38"/>
        <v>17</v>
      </c>
      <c r="AS43" s="59">
        <f t="shared" si="38"/>
        <v>36</v>
      </c>
      <c r="AT43" s="59">
        <f t="shared" si="38"/>
        <v>36</v>
      </c>
      <c r="AU43" s="59">
        <f t="shared" si="38"/>
        <v>36</v>
      </c>
      <c r="AV43" s="59">
        <f t="shared" si="38"/>
        <v>36</v>
      </c>
      <c r="AW43" s="92">
        <v>0</v>
      </c>
      <c r="AX43" s="59">
        <f t="shared" si="16"/>
        <v>484</v>
      </c>
      <c r="AY43" s="38">
        <v>0</v>
      </c>
      <c r="AZ43" s="38">
        <v>0</v>
      </c>
      <c r="BA43" s="38">
        <v>0</v>
      </c>
      <c r="BB43" s="38">
        <v>0</v>
      </c>
      <c r="BC43" s="38">
        <v>0</v>
      </c>
      <c r="BD43" s="38">
        <v>0</v>
      </c>
      <c r="BE43" s="38">
        <v>0</v>
      </c>
      <c r="BF43" s="38">
        <v>0</v>
      </c>
      <c r="BG43" s="59">
        <f t="shared" si="4"/>
        <v>646</v>
      </c>
    </row>
    <row r="44" spans="1:59" x14ac:dyDescent="0.25">
      <c r="A44" s="206"/>
      <c r="B44" s="243"/>
      <c r="C44" s="245"/>
      <c r="D44" s="38" t="s">
        <v>49</v>
      </c>
      <c r="E44" s="38">
        <f>E46+E63</f>
        <v>5</v>
      </c>
      <c r="F44" s="38">
        <f t="shared" si="37"/>
        <v>5</v>
      </c>
      <c r="G44" s="38">
        <f t="shared" si="37"/>
        <v>5</v>
      </c>
      <c r="H44" s="38">
        <f t="shared" si="37"/>
        <v>5</v>
      </c>
      <c r="I44" s="38">
        <f t="shared" si="37"/>
        <v>5</v>
      </c>
      <c r="J44" s="38">
        <f t="shared" si="37"/>
        <v>5</v>
      </c>
      <c r="K44" s="38">
        <f t="shared" si="37"/>
        <v>5</v>
      </c>
      <c r="L44" s="38">
        <f t="shared" si="37"/>
        <v>5</v>
      </c>
      <c r="M44" s="38">
        <f t="shared" si="37"/>
        <v>5</v>
      </c>
      <c r="N44" s="38">
        <f t="shared" si="37"/>
        <v>5.5</v>
      </c>
      <c r="O44" s="38">
        <f t="shared" si="37"/>
        <v>5.5</v>
      </c>
      <c r="P44" s="38">
        <f t="shared" si="37"/>
        <v>5</v>
      </c>
      <c r="Q44" s="38">
        <f t="shared" si="37"/>
        <v>5</v>
      </c>
      <c r="R44" s="38">
        <f t="shared" si="37"/>
        <v>5</v>
      </c>
      <c r="S44" s="38">
        <f t="shared" si="37"/>
        <v>5</v>
      </c>
      <c r="T44" s="38">
        <f t="shared" si="37"/>
        <v>5</v>
      </c>
      <c r="U44" s="59">
        <v>0</v>
      </c>
      <c r="V44" s="59">
        <f t="shared" si="1"/>
        <v>81</v>
      </c>
      <c r="W44" s="38">
        <v>0</v>
      </c>
      <c r="X44" s="38">
        <v>0</v>
      </c>
      <c r="Y44" s="59">
        <f>Y46+Y63</f>
        <v>8.5</v>
      </c>
      <c r="Z44" s="59">
        <f t="shared" si="38"/>
        <v>8.5</v>
      </c>
      <c r="AA44" s="59">
        <f t="shared" si="38"/>
        <v>8.5</v>
      </c>
      <c r="AB44" s="59">
        <f t="shared" si="38"/>
        <v>8.5</v>
      </c>
      <c r="AC44" s="59">
        <f t="shared" si="38"/>
        <v>8.5</v>
      </c>
      <c r="AD44" s="59">
        <f t="shared" si="38"/>
        <v>8.5</v>
      </c>
      <c r="AE44" s="59">
        <f t="shared" si="38"/>
        <v>8.5</v>
      </c>
      <c r="AF44" s="59">
        <f t="shared" si="38"/>
        <v>8.5</v>
      </c>
      <c r="AG44" s="59">
        <f t="shared" si="38"/>
        <v>8.5</v>
      </c>
      <c r="AH44" s="59">
        <f t="shared" si="38"/>
        <v>8.5</v>
      </c>
      <c r="AI44" s="59">
        <f t="shared" si="38"/>
        <v>8.5</v>
      </c>
      <c r="AJ44" s="59">
        <f t="shared" si="38"/>
        <v>8.5</v>
      </c>
      <c r="AK44" s="59">
        <f t="shared" si="38"/>
        <v>8.5</v>
      </c>
      <c r="AL44" s="59">
        <f t="shared" si="38"/>
        <v>8.5</v>
      </c>
      <c r="AM44" s="59">
        <f t="shared" si="38"/>
        <v>8.5</v>
      </c>
      <c r="AN44" s="59">
        <f t="shared" si="38"/>
        <v>8.5</v>
      </c>
      <c r="AO44" s="59">
        <f t="shared" si="38"/>
        <v>8.5</v>
      </c>
      <c r="AP44" s="59">
        <f t="shared" si="38"/>
        <v>8.5</v>
      </c>
      <c r="AQ44" s="59">
        <f t="shared" si="38"/>
        <v>8.5</v>
      </c>
      <c r="AR44" s="59">
        <f t="shared" si="38"/>
        <v>8.5</v>
      </c>
      <c r="AS44" s="59">
        <f t="shared" si="38"/>
        <v>0</v>
      </c>
      <c r="AT44" s="59">
        <f t="shared" si="38"/>
        <v>0</v>
      </c>
      <c r="AU44" s="59">
        <f t="shared" si="38"/>
        <v>0</v>
      </c>
      <c r="AV44" s="59">
        <f t="shared" si="38"/>
        <v>0</v>
      </c>
      <c r="AW44" s="92">
        <v>0</v>
      </c>
      <c r="AX44" s="59">
        <f t="shared" si="16"/>
        <v>170</v>
      </c>
      <c r="AY44" s="38">
        <v>0</v>
      </c>
      <c r="AZ44" s="38">
        <v>0</v>
      </c>
      <c r="BA44" s="38">
        <v>0</v>
      </c>
      <c r="BB44" s="38">
        <v>0</v>
      </c>
      <c r="BC44" s="38">
        <v>0</v>
      </c>
      <c r="BD44" s="38">
        <v>0</v>
      </c>
      <c r="BE44" s="38">
        <v>0</v>
      </c>
      <c r="BF44" s="38">
        <v>0</v>
      </c>
      <c r="BG44" s="59">
        <f t="shared" si="4"/>
        <v>251</v>
      </c>
    </row>
    <row r="45" spans="1:59" x14ac:dyDescent="0.25">
      <c r="A45" s="206"/>
      <c r="B45" s="219" t="s">
        <v>74</v>
      </c>
      <c r="C45" s="221" t="s">
        <v>111</v>
      </c>
      <c r="D45" s="60" t="s">
        <v>48</v>
      </c>
      <c r="E45" s="57">
        <f>E47+E49+E51+E53+E55+E57+E59</f>
        <v>10</v>
      </c>
      <c r="F45" s="57">
        <f t="shared" ref="F45:T45" si="39">F47+F49+F51+F53+F55+F57+F59</f>
        <v>10</v>
      </c>
      <c r="G45" s="57">
        <f t="shared" si="39"/>
        <v>10</v>
      </c>
      <c r="H45" s="57">
        <f t="shared" si="39"/>
        <v>10</v>
      </c>
      <c r="I45" s="57">
        <f t="shared" si="39"/>
        <v>10</v>
      </c>
      <c r="J45" s="57">
        <f t="shared" si="39"/>
        <v>10</v>
      </c>
      <c r="K45" s="57">
        <f t="shared" si="39"/>
        <v>10</v>
      </c>
      <c r="L45" s="57">
        <f t="shared" si="39"/>
        <v>10</v>
      </c>
      <c r="M45" s="57">
        <f t="shared" si="39"/>
        <v>10</v>
      </c>
      <c r="N45" s="57">
        <f t="shared" si="39"/>
        <v>11</v>
      </c>
      <c r="O45" s="57">
        <f t="shared" si="39"/>
        <v>11</v>
      </c>
      <c r="P45" s="57">
        <f t="shared" si="39"/>
        <v>10</v>
      </c>
      <c r="Q45" s="57">
        <f t="shared" si="39"/>
        <v>10</v>
      </c>
      <c r="R45" s="57">
        <f t="shared" si="39"/>
        <v>10</v>
      </c>
      <c r="S45" s="57">
        <f t="shared" si="39"/>
        <v>10</v>
      </c>
      <c r="T45" s="57">
        <f t="shared" si="39"/>
        <v>10</v>
      </c>
      <c r="U45" s="57">
        <v>0</v>
      </c>
      <c r="V45" s="57">
        <f t="shared" si="1"/>
        <v>162</v>
      </c>
      <c r="W45" s="60">
        <v>0</v>
      </c>
      <c r="X45" s="60">
        <v>0</v>
      </c>
      <c r="Y45" s="57">
        <f>Y47+Y49+Y51+Y53+Y55+Y57+Y59+Y61</f>
        <v>13</v>
      </c>
      <c r="Z45" s="57">
        <f t="shared" ref="Z45:AV45" si="40">Z47+Z49+Z51+Z53+Z55+Z57+Z59+Z61</f>
        <v>13</v>
      </c>
      <c r="AA45" s="57">
        <f t="shared" si="40"/>
        <v>13</v>
      </c>
      <c r="AB45" s="57">
        <f t="shared" si="40"/>
        <v>13</v>
      </c>
      <c r="AC45" s="57">
        <f t="shared" si="40"/>
        <v>13</v>
      </c>
      <c r="AD45" s="57">
        <f t="shared" si="40"/>
        <v>13</v>
      </c>
      <c r="AE45" s="57">
        <f t="shared" si="40"/>
        <v>13</v>
      </c>
      <c r="AF45" s="57">
        <f t="shared" si="40"/>
        <v>13</v>
      </c>
      <c r="AG45" s="57">
        <f t="shared" si="40"/>
        <v>13</v>
      </c>
      <c r="AH45" s="57">
        <f t="shared" si="40"/>
        <v>13</v>
      </c>
      <c r="AI45" s="57">
        <f t="shared" si="40"/>
        <v>13</v>
      </c>
      <c r="AJ45" s="57">
        <f t="shared" si="40"/>
        <v>13</v>
      </c>
      <c r="AK45" s="57">
        <f t="shared" si="40"/>
        <v>13</v>
      </c>
      <c r="AL45" s="57">
        <f t="shared" si="40"/>
        <v>13</v>
      </c>
      <c r="AM45" s="57">
        <f t="shared" si="40"/>
        <v>13</v>
      </c>
      <c r="AN45" s="57">
        <f t="shared" si="40"/>
        <v>13</v>
      </c>
      <c r="AO45" s="57">
        <f t="shared" si="40"/>
        <v>13</v>
      </c>
      <c r="AP45" s="57">
        <f t="shared" si="40"/>
        <v>13</v>
      </c>
      <c r="AQ45" s="57">
        <f t="shared" si="40"/>
        <v>13</v>
      </c>
      <c r="AR45" s="57">
        <f t="shared" si="40"/>
        <v>13</v>
      </c>
      <c r="AS45" s="57">
        <f t="shared" si="40"/>
        <v>36</v>
      </c>
      <c r="AT45" s="57">
        <f t="shared" si="40"/>
        <v>36</v>
      </c>
      <c r="AU45" s="57">
        <f t="shared" si="40"/>
        <v>36</v>
      </c>
      <c r="AV45" s="57">
        <f t="shared" si="40"/>
        <v>0</v>
      </c>
      <c r="AW45" s="91">
        <v>0</v>
      </c>
      <c r="AX45" s="59">
        <f>SUM(Y45:AW45)</f>
        <v>368</v>
      </c>
      <c r="AY45" s="60">
        <v>0</v>
      </c>
      <c r="AZ45" s="60">
        <v>0</v>
      </c>
      <c r="BA45" s="60">
        <v>0</v>
      </c>
      <c r="BB45" s="60">
        <v>0</v>
      </c>
      <c r="BC45" s="60">
        <v>0</v>
      </c>
      <c r="BD45" s="60">
        <v>0</v>
      </c>
      <c r="BE45" s="60">
        <v>0</v>
      </c>
      <c r="BF45" s="60">
        <v>0</v>
      </c>
      <c r="BG45" s="42">
        <f t="shared" si="4"/>
        <v>530</v>
      </c>
    </row>
    <row r="46" spans="1:59" x14ac:dyDescent="0.25">
      <c r="A46" s="206"/>
      <c r="B46" s="220"/>
      <c r="C46" s="222"/>
      <c r="D46" s="60" t="s">
        <v>49</v>
      </c>
      <c r="E46" s="60">
        <f>E48+E54+E56+E58</f>
        <v>5</v>
      </c>
      <c r="F46" s="60">
        <f t="shared" ref="F46:T46" si="41">F48+F54+F56+F58</f>
        <v>5</v>
      </c>
      <c r="G46" s="60">
        <f t="shared" si="41"/>
        <v>5</v>
      </c>
      <c r="H46" s="60">
        <f t="shared" si="41"/>
        <v>5</v>
      </c>
      <c r="I46" s="60">
        <f t="shared" si="41"/>
        <v>5</v>
      </c>
      <c r="J46" s="60">
        <f t="shared" si="41"/>
        <v>5</v>
      </c>
      <c r="K46" s="60">
        <f t="shared" si="41"/>
        <v>5</v>
      </c>
      <c r="L46" s="60">
        <f t="shared" si="41"/>
        <v>5</v>
      </c>
      <c r="M46" s="60">
        <f t="shared" si="41"/>
        <v>5</v>
      </c>
      <c r="N46" s="60">
        <f t="shared" si="41"/>
        <v>5.5</v>
      </c>
      <c r="O46" s="60">
        <f t="shared" si="41"/>
        <v>5.5</v>
      </c>
      <c r="P46" s="60">
        <f t="shared" si="41"/>
        <v>5</v>
      </c>
      <c r="Q46" s="60">
        <f t="shared" si="41"/>
        <v>5</v>
      </c>
      <c r="R46" s="60">
        <f t="shared" si="41"/>
        <v>5</v>
      </c>
      <c r="S46" s="60">
        <f t="shared" si="41"/>
        <v>5</v>
      </c>
      <c r="T46" s="60">
        <f t="shared" si="41"/>
        <v>5</v>
      </c>
      <c r="U46" s="57">
        <v>0</v>
      </c>
      <c r="V46" s="57">
        <f t="shared" si="1"/>
        <v>81</v>
      </c>
      <c r="W46" s="60">
        <v>0</v>
      </c>
      <c r="X46" s="60">
        <v>0</v>
      </c>
      <c r="Y46" s="57">
        <f>Y48+Y50+Y52+Y54+Y56+Y58+Y60</f>
        <v>6.5</v>
      </c>
      <c r="Z46" s="57">
        <f t="shared" ref="Z46:AV46" si="42">Z48+Z50+Z52+Z54+Z56+Z58+Z60</f>
        <v>6.5</v>
      </c>
      <c r="AA46" s="57">
        <f t="shared" si="42"/>
        <v>6.5</v>
      </c>
      <c r="AB46" s="57">
        <f t="shared" si="42"/>
        <v>6.5</v>
      </c>
      <c r="AC46" s="57">
        <f t="shared" si="42"/>
        <v>6.5</v>
      </c>
      <c r="AD46" s="57">
        <f t="shared" si="42"/>
        <v>6.5</v>
      </c>
      <c r="AE46" s="57">
        <f t="shared" si="42"/>
        <v>6.5</v>
      </c>
      <c r="AF46" s="57">
        <f t="shared" si="42"/>
        <v>6.5</v>
      </c>
      <c r="AG46" s="57">
        <f t="shared" si="42"/>
        <v>6.5</v>
      </c>
      <c r="AH46" s="57">
        <f t="shared" si="42"/>
        <v>6.5</v>
      </c>
      <c r="AI46" s="57">
        <f t="shared" si="42"/>
        <v>6.5</v>
      </c>
      <c r="AJ46" s="57">
        <f t="shared" si="42"/>
        <v>6.5</v>
      </c>
      <c r="AK46" s="57">
        <f t="shared" si="42"/>
        <v>6.5</v>
      </c>
      <c r="AL46" s="57">
        <f t="shared" si="42"/>
        <v>6.5</v>
      </c>
      <c r="AM46" s="57">
        <f t="shared" si="42"/>
        <v>6.5</v>
      </c>
      <c r="AN46" s="57">
        <f t="shared" si="42"/>
        <v>6.5</v>
      </c>
      <c r="AO46" s="57">
        <f t="shared" si="42"/>
        <v>6.5</v>
      </c>
      <c r="AP46" s="57">
        <f t="shared" si="42"/>
        <v>6.5</v>
      </c>
      <c r="AQ46" s="57">
        <f t="shared" si="42"/>
        <v>6.5</v>
      </c>
      <c r="AR46" s="57">
        <f t="shared" si="42"/>
        <v>6.5</v>
      </c>
      <c r="AS46" s="57">
        <f t="shared" si="42"/>
        <v>0</v>
      </c>
      <c r="AT46" s="57">
        <f t="shared" si="42"/>
        <v>0</v>
      </c>
      <c r="AU46" s="57">
        <f t="shared" si="42"/>
        <v>0</v>
      </c>
      <c r="AV46" s="57">
        <f t="shared" si="42"/>
        <v>0</v>
      </c>
      <c r="AW46" s="91">
        <v>0</v>
      </c>
      <c r="AX46" s="59">
        <f t="shared" ref="AX46:AX68" si="43">SUM(Y46:AW46)</f>
        <v>130</v>
      </c>
      <c r="AY46" s="60">
        <v>0</v>
      </c>
      <c r="AZ46" s="60">
        <v>0</v>
      </c>
      <c r="BA46" s="60">
        <v>0</v>
      </c>
      <c r="BB46" s="60">
        <v>0</v>
      </c>
      <c r="BC46" s="60">
        <v>0</v>
      </c>
      <c r="BD46" s="60">
        <v>0</v>
      </c>
      <c r="BE46" s="60">
        <v>0</v>
      </c>
      <c r="BF46" s="60">
        <v>0</v>
      </c>
      <c r="BG46" s="42">
        <f t="shared" si="4"/>
        <v>211</v>
      </c>
    </row>
    <row r="47" spans="1:59" x14ac:dyDescent="0.25">
      <c r="A47" s="206"/>
      <c r="B47" s="217" t="s">
        <v>92</v>
      </c>
      <c r="C47" s="208" t="s">
        <v>112</v>
      </c>
      <c r="D47" s="58" t="s">
        <v>48</v>
      </c>
      <c r="E47" s="102">
        <v>3</v>
      </c>
      <c r="F47" s="102">
        <v>3</v>
      </c>
      <c r="G47" s="102">
        <v>3</v>
      </c>
      <c r="H47" s="102">
        <v>3</v>
      </c>
      <c r="I47" s="102">
        <v>3</v>
      </c>
      <c r="J47" s="102">
        <v>3</v>
      </c>
      <c r="K47" s="102">
        <v>3</v>
      </c>
      <c r="L47" s="102">
        <v>3</v>
      </c>
      <c r="M47" s="102">
        <v>3</v>
      </c>
      <c r="N47" s="102">
        <v>3</v>
      </c>
      <c r="O47" s="102">
        <v>3</v>
      </c>
      <c r="P47" s="102">
        <v>3</v>
      </c>
      <c r="Q47" s="102">
        <v>3</v>
      </c>
      <c r="R47" s="102">
        <v>3</v>
      </c>
      <c r="S47" s="102">
        <v>3</v>
      </c>
      <c r="T47" s="102">
        <v>3</v>
      </c>
      <c r="U47" s="24">
        <v>0</v>
      </c>
      <c r="V47" s="52">
        <f t="shared" si="1"/>
        <v>48</v>
      </c>
      <c r="W47" s="9">
        <v>0</v>
      </c>
      <c r="X47" s="9">
        <v>0</v>
      </c>
      <c r="Y47" s="104">
        <v>2</v>
      </c>
      <c r="Z47" s="104">
        <v>2</v>
      </c>
      <c r="AA47" s="104">
        <v>2</v>
      </c>
      <c r="AB47" s="104">
        <v>2</v>
      </c>
      <c r="AC47" s="104">
        <v>2</v>
      </c>
      <c r="AD47" s="104">
        <v>2</v>
      </c>
      <c r="AE47" s="104">
        <v>2</v>
      </c>
      <c r="AF47" s="104">
        <v>2</v>
      </c>
      <c r="AG47" s="104">
        <v>2</v>
      </c>
      <c r="AH47" s="104">
        <v>2</v>
      </c>
      <c r="AI47" s="104">
        <v>2</v>
      </c>
      <c r="AJ47" s="104">
        <v>2</v>
      </c>
      <c r="AK47" s="104">
        <v>2</v>
      </c>
      <c r="AL47" s="104">
        <v>2</v>
      </c>
      <c r="AM47" s="104">
        <v>2</v>
      </c>
      <c r="AN47" s="104">
        <v>2</v>
      </c>
      <c r="AO47" s="104">
        <v>2</v>
      </c>
      <c r="AP47" s="104">
        <v>2</v>
      </c>
      <c r="AQ47" s="104">
        <v>2</v>
      </c>
      <c r="AR47" s="104">
        <v>2</v>
      </c>
      <c r="AS47" s="11">
        <v>0</v>
      </c>
      <c r="AT47" s="11">
        <v>0</v>
      </c>
      <c r="AU47" s="11">
        <v>0</v>
      </c>
      <c r="AV47" s="11">
        <v>0</v>
      </c>
      <c r="AW47" s="24">
        <v>0</v>
      </c>
      <c r="AX47" s="63">
        <f t="shared" si="43"/>
        <v>40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42">
        <f t="shared" si="4"/>
        <v>88</v>
      </c>
    </row>
    <row r="48" spans="1:59" x14ac:dyDescent="0.25">
      <c r="A48" s="206"/>
      <c r="B48" s="218"/>
      <c r="C48" s="209"/>
      <c r="D48" s="58" t="s">
        <v>49</v>
      </c>
      <c r="E48" s="58">
        <f t="shared" ref="E48:T48" si="44">E47/2</f>
        <v>1.5</v>
      </c>
      <c r="F48" s="61">
        <f t="shared" si="44"/>
        <v>1.5</v>
      </c>
      <c r="G48" s="61">
        <f t="shared" si="44"/>
        <v>1.5</v>
      </c>
      <c r="H48" s="61">
        <f t="shared" si="44"/>
        <v>1.5</v>
      </c>
      <c r="I48" s="61">
        <f t="shared" si="44"/>
        <v>1.5</v>
      </c>
      <c r="J48" s="61">
        <f t="shared" si="44"/>
        <v>1.5</v>
      </c>
      <c r="K48" s="61">
        <f t="shared" si="44"/>
        <v>1.5</v>
      </c>
      <c r="L48" s="61">
        <f t="shared" si="44"/>
        <v>1.5</v>
      </c>
      <c r="M48" s="61">
        <f t="shared" si="44"/>
        <v>1.5</v>
      </c>
      <c r="N48" s="61">
        <f t="shared" si="44"/>
        <v>1.5</v>
      </c>
      <c r="O48" s="61">
        <f t="shared" si="44"/>
        <v>1.5</v>
      </c>
      <c r="P48" s="61">
        <f t="shared" si="44"/>
        <v>1.5</v>
      </c>
      <c r="Q48" s="61">
        <f t="shared" si="44"/>
        <v>1.5</v>
      </c>
      <c r="R48" s="61">
        <f t="shared" si="44"/>
        <v>1.5</v>
      </c>
      <c r="S48" s="61">
        <f t="shared" si="44"/>
        <v>1.5</v>
      </c>
      <c r="T48" s="61">
        <f t="shared" si="44"/>
        <v>1.5</v>
      </c>
      <c r="U48" s="24">
        <v>0</v>
      </c>
      <c r="V48" s="42">
        <f t="shared" si="1"/>
        <v>24</v>
      </c>
      <c r="W48" s="9">
        <v>0</v>
      </c>
      <c r="X48" s="9">
        <v>0</v>
      </c>
      <c r="Y48" s="58">
        <f t="shared" ref="Y48:AR48" si="45">Y47/2</f>
        <v>1</v>
      </c>
      <c r="Z48" s="58">
        <f t="shared" si="45"/>
        <v>1</v>
      </c>
      <c r="AA48" s="58">
        <f t="shared" si="45"/>
        <v>1</v>
      </c>
      <c r="AB48" s="58">
        <f t="shared" si="45"/>
        <v>1</v>
      </c>
      <c r="AC48" s="58">
        <f t="shared" si="45"/>
        <v>1</v>
      </c>
      <c r="AD48" s="58">
        <f t="shared" si="45"/>
        <v>1</v>
      </c>
      <c r="AE48" s="58">
        <f t="shared" si="45"/>
        <v>1</v>
      </c>
      <c r="AF48" s="58">
        <f t="shared" si="45"/>
        <v>1</v>
      </c>
      <c r="AG48" s="58">
        <f t="shared" si="45"/>
        <v>1</v>
      </c>
      <c r="AH48" s="58">
        <f t="shared" si="45"/>
        <v>1</v>
      </c>
      <c r="AI48" s="31">
        <f t="shared" si="45"/>
        <v>1</v>
      </c>
      <c r="AJ48" s="31">
        <f t="shared" si="45"/>
        <v>1</v>
      </c>
      <c r="AK48" s="58">
        <f t="shared" si="45"/>
        <v>1</v>
      </c>
      <c r="AL48" s="58">
        <f t="shared" si="45"/>
        <v>1</v>
      </c>
      <c r="AM48" s="58">
        <f t="shared" si="45"/>
        <v>1</v>
      </c>
      <c r="AN48" s="58">
        <f t="shared" si="45"/>
        <v>1</v>
      </c>
      <c r="AO48" s="58">
        <f t="shared" si="45"/>
        <v>1</v>
      </c>
      <c r="AP48" s="31">
        <f t="shared" si="45"/>
        <v>1</v>
      </c>
      <c r="AQ48" s="31">
        <f t="shared" si="45"/>
        <v>1</v>
      </c>
      <c r="AR48" s="58">
        <f t="shared" si="45"/>
        <v>1</v>
      </c>
      <c r="AS48" s="11">
        <v>0</v>
      </c>
      <c r="AT48" s="11">
        <v>0</v>
      </c>
      <c r="AU48" s="11">
        <v>0</v>
      </c>
      <c r="AV48" s="11">
        <v>0</v>
      </c>
      <c r="AW48" s="24">
        <v>0</v>
      </c>
      <c r="AX48" s="59">
        <f t="shared" si="43"/>
        <v>20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42">
        <f t="shared" si="4"/>
        <v>44</v>
      </c>
    </row>
    <row r="49" spans="1:59" x14ac:dyDescent="0.25">
      <c r="A49" s="206"/>
      <c r="B49" s="217" t="s">
        <v>115</v>
      </c>
      <c r="C49" s="208" t="s">
        <v>116</v>
      </c>
      <c r="D49" s="58" t="s">
        <v>48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02">
        <v>0</v>
      </c>
      <c r="S49" s="102">
        <v>0</v>
      </c>
      <c r="T49" s="102">
        <v>0</v>
      </c>
      <c r="U49" s="24">
        <v>0</v>
      </c>
      <c r="V49" s="42">
        <f t="shared" si="1"/>
        <v>0</v>
      </c>
      <c r="W49" s="9">
        <v>0</v>
      </c>
      <c r="X49" s="9">
        <v>0</v>
      </c>
      <c r="Y49" s="104">
        <v>2</v>
      </c>
      <c r="Z49" s="104">
        <v>2</v>
      </c>
      <c r="AA49" s="104">
        <v>2</v>
      </c>
      <c r="AB49" s="104">
        <v>2</v>
      </c>
      <c r="AC49" s="104">
        <v>2</v>
      </c>
      <c r="AD49" s="104">
        <v>2</v>
      </c>
      <c r="AE49" s="104">
        <v>2</v>
      </c>
      <c r="AF49" s="104">
        <v>2</v>
      </c>
      <c r="AG49" s="104">
        <v>2</v>
      </c>
      <c r="AH49" s="104">
        <v>2</v>
      </c>
      <c r="AI49" s="102">
        <v>2</v>
      </c>
      <c r="AJ49" s="102">
        <v>2</v>
      </c>
      <c r="AK49" s="104">
        <v>2</v>
      </c>
      <c r="AL49" s="104">
        <v>2</v>
      </c>
      <c r="AM49" s="104">
        <v>2</v>
      </c>
      <c r="AN49" s="104">
        <v>2</v>
      </c>
      <c r="AO49" s="104">
        <v>2</v>
      </c>
      <c r="AP49" s="102">
        <v>2</v>
      </c>
      <c r="AQ49" s="102">
        <v>2</v>
      </c>
      <c r="AR49" s="104">
        <v>2</v>
      </c>
      <c r="AS49" s="11">
        <v>0</v>
      </c>
      <c r="AT49" s="11">
        <v>0</v>
      </c>
      <c r="AU49" s="11">
        <v>0</v>
      </c>
      <c r="AV49" s="11">
        <v>0</v>
      </c>
      <c r="AW49" s="24">
        <v>0</v>
      </c>
      <c r="AX49" s="63">
        <f t="shared" si="43"/>
        <v>40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42">
        <f t="shared" si="4"/>
        <v>40</v>
      </c>
    </row>
    <row r="50" spans="1:59" x14ac:dyDescent="0.25">
      <c r="A50" s="206"/>
      <c r="B50" s="218"/>
      <c r="C50" s="209"/>
      <c r="D50" s="58" t="s">
        <v>49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24">
        <v>0</v>
      </c>
      <c r="V50" s="42">
        <f t="shared" si="1"/>
        <v>0</v>
      </c>
      <c r="W50" s="9">
        <v>0</v>
      </c>
      <c r="X50" s="9">
        <v>0</v>
      </c>
      <c r="Y50" s="58">
        <v>1</v>
      </c>
      <c r="Z50" s="58">
        <v>1</v>
      </c>
      <c r="AA50" s="58">
        <v>1</v>
      </c>
      <c r="AB50" s="58">
        <v>1</v>
      </c>
      <c r="AC50" s="58">
        <v>1</v>
      </c>
      <c r="AD50" s="58">
        <v>1</v>
      </c>
      <c r="AE50" s="58">
        <v>1</v>
      </c>
      <c r="AF50" s="58">
        <v>1</v>
      </c>
      <c r="AG50" s="58">
        <v>1</v>
      </c>
      <c r="AH50" s="58">
        <v>1</v>
      </c>
      <c r="AI50" s="31">
        <v>1</v>
      </c>
      <c r="AJ50" s="31">
        <v>1</v>
      </c>
      <c r="AK50" s="58">
        <v>1</v>
      </c>
      <c r="AL50" s="58">
        <v>1</v>
      </c>
      <c r="AM50" s="58">
        <v>1</v>
      </c>
      <c r="AN50" s="58">
        <v>1</v>
      </c>
      <c r="AO50" s="58">
        <v>1</v>
      </c>
      <c r="AP50" s="31">
        <v>1</v>
      </c>
      <c r="AQ50" s="31">
        <v>1</v>
      </c>
      <c r="AR50" s="58">
        <v>1</v>
      </c>
      <c r="AS50" s="11">
        <v>0</v>
      </c>
      <c r="AT50" s="11">
        <v>0</v>
      </c>
      <c r="AU50" s="11">
        <v>0</v>
      </c>
      <c r="AV50" s="11">
        <v>0</v>
      </c>
      <c r="AW50" s="24">
        <v>0</v>
      </c>
      <c r="AX50" s="59">
        <f t="shared" si="43"/>
        <v>20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42">
        <f t="shared" si="4"/>
        <v>20</v>
      </c>
    </row>
    <row r="51" spans="1:59" x14ac:dyDescent="0.25">
      <c r="A51" s="206"/>
      <c r="B51" s="217" t="s">
        <v>117</v>
      </c>
      <c r="C51" s="208" t="s">
        <v>118</v>
      </c>
      <c r="D51" s="58" t="s">
        <v>48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  <c r="P51" s="102">
        <v>0</v>
      </c>
      <c r="Q51" s="102">
        <v>0</v>
      </c>
      <c r="R51" s="102">
        <v>0</v>
      </c>
      <c r="S51" s="102">
        <v>0</v>
      </c>
      <c r="T51" s="102">
        <v>0</v>
      </c>
      <c r="U51" s="24">
        <v>0</v>
      </c>
      <c r="V51" s="42">
        <f t="shared" si="1"/>
        <v>0</v>
      </c>
      <c r="W51" s="9">
        <v>0</v>
      </c>
      <c r="X51" s="9">
        <v>0</v>
      </c>
      <c r="Y51" s="104">
        <v>2</v>
      </c>
      <c r="Z51" s="104">
        <v>2</v>
      </c>
      <c r="AA51" s="104">
        <v>2</v>
      </c>
      <c r="AB51" s="104">
        <v>2</v>
      </c>
      <c r="AC51" s="104">
        <v>2</v>
      </c>
      <c r="AD51" s="104">
        <v>2</v>
      </c>
      <c r="AE51" s="104">
        <v>2</v>
      </c>
      <c r="AF51" s="104">
        <v>2</v>
      </c>
      <c r="AG51" s="104">
        <v>2</v>
      </c>
      <c r="AH51" s="104">
        <v>2</v>
      </c>
      <c r="AI51" s="102">
        <v>2</v>
      </c>
      <c r="AJ51" s="102">
        <v>2</v>
      </c>
      <c r="AK51" s="104">
        <v>2</v>
      </c>
      <c r="AL51" s="104">
        <v>2</v>
      </c>
      <c r="AM51" s="104">
        <v>2</v>
      </c>
      <c r="AN51" s="104">
        <v>2</v>
      </c>
      <c r="AO51" s="104">
        <v>2</v>
      </c>
      <c r="AP51" s="102">
        <v>2</v>
      </c>
      <c r="AQ51" s="102">
        <v>2</v>
      </c>
      <c r="AR51" s="104">
        <v>2</v>
      </c>
      <c r="AS51" s="11">
        <v>0</v>
      </c>
      <c r="AT51" s="11">
        <v>0</v>
      </c>
      <c r="AU51" s="11">
        <v>0</v>
      </c>
      <c r="AV51" s="11">
        <v>0</v>
      </c>
      <c r="AW51" s="24">
        <v>0</v>
      </c>
      <c r="AX51" s="63">
        <f t="shared" si="43"/>
        <v>40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42">
        <f t="shared" si="4"/>
        <v>40</v>
      </c>
    </row>
    <row r="52" spans="1:59" x14ac:dyDescent="0.25">
      <c r="A52" s="206"/>
      <c r="B52" s="218"/>
      <c r="C52" s="209"/>
      <c r="D52" s="58" t="s">
        <v>49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24">
        <v>0</v>
      </c>
      <c r="V52" s="42">
        <f t="shared" si="1"/>
        <v>0</v>
      </c>
      <c r="W52" s="9">
        <v>0</v>
      </c>
      <c r="X52" s="9">
        <v>0</v>
      </c>
      <c r="Y52" s="105">
        <v>1</v>
      </c>
      <c r="Z52" s="105">
        <v>1</v>
      </c>
      <c r="AA52" s="105">
        <v>1</v>
      </c>
      <c r="AB52" s="105">
        <v>1</v>
      </c>
      <c r="AC52" s="105">
        <v>1</v>
      </c>
      <c r="AD52" s="105">
        <v>1</v>
      </c>
      <c r="AE52" s="105">
        <v>1</v>
      </c>
      <c r="AF52" s="105">
        <v>1</v>
      </c>
      <c r="AG52" s="105">
        <v>1</v>
      </c>
      <c r="AH52" s="105">
        <v>1</v>
      </c>
      <c r="AI52" s="106">
        <v>1</v>
      </c>
      <c r="AJ52" s="106">
        <v>1</v>
      </c>
      <c r="AK52" s="105">
        <v>1</v>
      </c>
      <c r="AL52" s="105">
        <v>1</v>
      </c>
      <c r="AM52" s="105">
        <v>1</v>
      </c>
      <c r="AN52" s="105">
        <v>1</v>
      </c>
      <c r="AO52" s="105">
        <v>1</v>
      </c>
      <c r="AP52" s="106">
        <v>1</v>
      </c>
      <c r="AQ52" s="106">
        <v>1</v>
      </c>
      <c r="AR52" s="105">
        <v>1</v>
      </c>
      <c r="AS52" s="11">
        <v>0</v>
      </c>
      <c r="AT52" s="11">
        <v>0</v>
      </c>
      <c r="AU52" s="11">
        <v>0</v>
      </c>
      <c r="AV52" s="11">
        <v>0</v>
      </c>
      <c r="AW52" s="24">
        <v>0</v>
      </c>
      <c r="AX52" s="59">
        <f t="shared" si="43"/>
        <v>20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42">
        <f t="shared" si="4"/>
        <v>20</v>
      </c>
    </row>
    <row r="53" spans="1:59" x14ac:dyDescent="0.25">
      <c r="A53" s="206"/>
      <c r="B53" s="217" t="s">
        <v>119</v>
      </c>
      <c r="C53" s="208" t="s">
        <v>120</v>
      </c>
      <c r="D53" s="58" t="s">
        <v>48</v>
      </c>
      <c r="E53" s="102">
        <v>3</v>
      </c>
      <c r="F53" s="102">
        <v>3</v>
      </c>
      <c r="G53" s="102">
        <v>3</v>
      </c>
      <c r="H53" s="102">
        <v>3</v>
      </c>
      <c r="I53" s="102">
        <v>3</v>
      </c>
      <c r="J53" s="102">
        <v>3</v>
      </c>
      <c r="K53" s="102">
        <v>3</v>
      </c>
      <c r="L53" s="102">
        <v>3</v>
      </c>
      <c r="M53" s="103">
        <v>3</v>
      </c>
      <c r="N53" s="103">
        <v>4</v>
      </c>
      <c r="O53" s="103">
        <v>4</v>
      </c>
      <c r="P53" s="103">
        <v>3</v>
      </c>
      <c r="Q53" s="102">
        <v>3</v>
      </c>
      <c r="R53" s="102">
        <v>3</v>
      </c>
      <c r="S53" s="102">
        <v>3</v>
      </c>
      <c r="T53" s="102">
        <v>3</v>
      </c>
      <c r="U53" s="24">
        <v>0</v>
      </c>
      <c r="V53" s="52">
        <f t="shared" si="1"/>
        <v>50</v>
      </c>
      <c r="W53" s="9">
        <v>0</v>
      </c>
      <c r="X53" s="9">
        <v>0</v>
      </c>
      <c r="Y53" s="104">
        <v>1</v>
      </c>
      <c r="Z53" s="104">
        <v>1</v>
      </c>
      <c r="AA53" s="104">
        <v>1</v>
      </c>
      <c r="AB53" s="104">
        <v>1</v>
      </c>
      <c r="AC53" s="104">
        <v>1</v>
      </c>
      <c r="AD53" s="104">
        <v>1</v>
      </c>
      <c r="AE53" s="104">
        <v>1</v>
      </c>
      <c r="AF53" s="104">
        <v>1</v>
      </c>
      <c r="AG53" s="104">
        <v>1</v>
      </c>
      <c r="AH53" s="104">
        <v>1</v>
      </c>
      <c r="AI53" s="102">
        <v>1</v>
      </c>
      <c r="AJ53" s="102">
        <v>1</v>
      </c>
      <c r="AK53" s="104">
        <v>1</v>
      </c>
      <c r="AL53" s="104">
        <v>1</v>
      </c>
      <c r="AM53" s="104">
        <v>1</v>
      </c>
      <c r="AN53" s="104">
        <v>1</v>
      </c>
      <c r="AO53" s="104">
        <v>1</v>
      </c>
      <c r="AP53" s="102">
        <v>1</v>
      </c>
      <c r="AQ53" s="102">
        <v>1</v>
      </c>
      <c r="AR53" s="104">
        <v>1</v>
      </c>
      <c r="AS53" s="11">
        <v>0</v>
      </c>
      <c r="AT53" s="11">
        <v>0</v>
      </c>
      <c r="AU53" s="11">
        <v>0</v>
      </c>
      <c r="AV53" s="11">
        <v>0</v>
      </c>
      <c r="AW53" s="24">
        <v>0</v>
      </c>
      <c r="AX53" s="63">
        <f t="shared" si="43"/>
        <v>20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42">
        <f t="shared" si="4"/>
        <v>70</v>
      </c>
    </row>
    <row r="54" spans="1:59" x14ac:dyDescent="0.25">
      <c r="A54" s="206"/>
      <c r="B54" s="218"/>
      <c r="C54" s="209"/>
      <c r="D54" s="58" t="s">
        <v>49</v>
      </c>
      <c r="E54" s="31">
        <f>E53/2</f>
        <v>1.5</v>
      </c>
      <c r="F54" s="31">
        <f t="shared" ref="F54:T54" si="46">F53/2</f>
        <v>1.5</v>
      </c>
      <c r="G54" s="31">
        <f t="shared" si="46"/>
        <v>1.5</v>
      </c>
      <c r="H54" s="31">
        <f t="shared" si="46"/>
        <v>1.5</v>
      </c>
      <c r="I54" s="31">
        <f t="shared" si="46"/>
        <v>1.5</v>
      </c>
      <c r="J54" s="31">
        <f t="shared" si="46"/>
        <v>1.5</v>
      </c>
      <c r="K54" s="31">
        <f t="shared" si="46"/>
        <v>1.5</v>
      </c>
      <c r="L54" s="31">
        <f t="shared" si="46"/>
        <v>1.5</v>
      </c>
      <c r="M54" s="31">
        <f t="shared" si="46"/>
        <v>1.5</v>
      </c>
      <c r="N54" s="31">
        <f t="shared" si="46"/>
        <v>2</v>
      </c>
      <c r="O54" s="31">
        <f t="shared" si="46"/>
        <v>2</v>
      </c>
      <c r="P54" s="31">
        <f t="shared" si="46"/>
        <v>1.5</v>
      </c>
      <c r="Q54" s="31">
        <f t="shared" si="46"/>
        <v>1.5</v>
      </c>
      <c r="R54" s="31">
        <f t="shared" si="46"/>
        <v>1.5</v>
      </c>
      <c r="S54" s="31">
        <f t="shared" si="46"/>
        <v>1.5</v>
      </c>
      <c r="T54" s="31">
        <f t="shared" si="46"/>
        <v>1.5</v>
      </c>
      <c r="U54" s="24">
        <v>0</v>
      </c>
      <c r="V54" s="42">
        <f t="shared" si="1"/>
        <v>25</v>
      </c>
      <c r="W54" s="9">
        <v>0</v>
      </c>
      <c r="X54" s="9">
        <v>0</v>
      </c>
      <c r="Y54" s="58">
        <v>0.5</v>
      </c>
      <c r="Z54" s="58">
        <v>0.5</v>
      </c>
      <c r="AA54" s="58">
        <v>0.5</v>
      </c>
      <c r="AB54" s="58">
        <v>0.5</v>
      </c>
      <c r="AC54" s="58">
        <v>0.5</v>
      </c>
      <c r="AD54" s="58">
        <v>0.5</v>
      </c>
      <c r="AE54" s="58">
        <v>0.5</v>
      </c>
      <c r="AF54" s="58">
        <v>0.5</v>
      </c>
      <c r="AG54" s="58">
        <v>0.5</v>
      </c>
      <c r="AH54" s="58">
        <v>0.5</v>
      </c>
      <c r="AI54" s="31">
        <v>0.5</v>
      </c>
      <c r="AJ54" s="31">
        <v>0.5</v>
      </c>
      <c r="AK54" s="58">
        <v>0.5</v>
      </c>
      <c r="AL54" s="58">
        <v>0.5</v>
      </c>
      <c r="AM54" s="58">
        <v>0.5</v>
      </c>
      <c r="AN54" s="58">
        <v>0.5</v>
      </c>
      <c r="AO54" s="58">
        <v>0.5</v>
      </c>
      <c r="AP54" s="31">
        <v>0.5</v>
      </c>
      <c r="AQ54" s="31">
        <v>0.5</v>
      </c>
      <c r="AR54" s="58">
        <v>0.5</v>
      </c>
      <c r="AS54" s="11">
        <v>0</v>
      </c>
      <c r="AT54" s="11">
        <v>0</v>
      </c>
      <c r="AU54" s="11">
        <v>0</v>
      </c>
      <c r="AV54" s="11">
        <v>0</v>
      </c>
      <c r="AW54" s="24">
        <v>0</v>
      </c>
      <c r="AX54" s="59">
        <f t="shared" si="43"/>
        <v>10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42">
        <f t="shared" si="4"/>
        <v>35</v>
      </c>
    </row>
    <row r="55" spans="1:59" x14ac:dyDescent="0.25">
      <c r="A55" s="206"/>
      <c r="B55" s="217" t="s">
        <v>121</v>
      </c>
      <c r="C55" s="208" t="s">
        <v>122</v>
      </c>
      <c r="D55" s="58" t="s">
        <v>48</v>
      </c>
      <c r="E55" s="102">
        <v>2</v>
      </c>
      <c r="F55" s="102">
        <v>2</v>
      </c>
      <c r="G55" s="102">
        <v>2</v>
      </c>
      <c r="H55" s="102">
        <v>2</v>
      </c>
      <c r="I55" s="102">
        <v>2</v>
      </c>
      <c r="J55" s="102">
        <v>2</v>
      </c>
      <c r="K55" s="102">
        <v>2</v>
      </c>
      <c r="L55" s="102">
        <v>2</v>
      </c>
      <c r="M55" s="102">
        <v>2</v>
      </c>
      <c r="N55" s="102">
        <v>2</v>
      </c>
      <c r="O55" s="102">
        <v>2</v>
      </c>
      <c r="P55" s="102">
        <v>2</v>
      </c>
      <c r="Q55" s="102">
        <v>2</v>
      </c>
      <c r="R55" s="102">
        <v>2</v>
      </c>
      <c r="S55" s="102">
        <v>2</v>
      </c>
      <c r="T55" s="102">
        <v>2</v>
      </c>
      <c r="U55" s="24">
        <v>0</v>
      </c>
      <c r="V55" s="52">
        <f t="shared" si="1"/>
        <v>32</v>
      </c>
      <c r="W55" s="9">
        <v>0</v>
      </c>
      <c r="X55" s="9">
        <v>0</v>
      </c>
      <c r="Y55" s="104">
        <v>2</v>
      </c>
      <c r="Z55" s="104">
        <v>2</v>
      </c>
      <c r="AA55" s="104">
        <v>2</v>
      </c>
      <c r="AB55" s="104">
        <v>2</v>
      </c>
      <c r="AC55" s="104">
        <v>2</v>
      </c>
      <c r="AD55" s="104">
        <v>2</v>
      </c>
      <c r="AE55" s="104">
        <v>2</v>
      </c>
      <c r="AF55" s="104">
        <v>2</v>
      </c>
      <c r="AG55" s="104">
        <v>2</v>
      </c>
      <c r="AH55" s="104">
        <v>2</v>
      </c>
      <c r="AI55" s="102">
        <v>2</v>
      </c>
      <c r="AJ55" s="102">
        <v>2</v>
      </c>
      <c r="AK55" s="104">
        <v>2</v>
      </c>
      <c r="AL55" s="104">
        <v>2</v>
      </c>
      <c r="AM55" s="104">
        <v>2</v>
      </c>
      <c r="AN55" s="104">
        <v>2</v>
      </c>
      <c r="AO55" s="104">
        <v>2</v>
      </c>
      <c r="AP55" s="102">
        <v>2</v>
      </c>
      <c r="AQ55" s="102">
        <v>2</v>
      </c>
      <c r="AR55" s="104">
        <v>2</v>
      </c>
      <c r="AS55" s="11">
        <v>0</v>
      </c>
      <c r="AT55" s="11">
        <v>0</v>
      </c>
      <c r="AU55" s="11">
        <v>0</v>
      </c>
      <c r="AV55" s="11">
        <v>0</v>
      </c>
      <c r="AW55" s="24">
        <v>0</v>
      </c>
      <c r="AX55" s="63">
        <f t="shared" si="43"/>
        <v>40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42">
        <f t="shared" si="4"/>
        <v>72</v>
      </c>
    </row>
    <row r="56" spans="1:59" x14ac:dyDescent="0.25">
      <c r="A56" s="206"/>
      <c r="B56" s="218"/>
      <c r="C56" s="209"/>
      <c r="D56" s="58" t="s">
        <v>49</v>
      </c>
      <c r="E56" s="31">
        <v>1</v>
      </c>
      <c r="F56" s="31">
        <v>1</v>
      </c>
      <c r="G56" s="31">
        <v>1</v>
      </c>
      <c r="H56" s="31">
        <v>1</v>
      </c>
      <c r="I56" s="31">
        <v>1</v>
      </c>
      <c r="J56" s="31">
        <v>1</v>
      </c>
      <c r="K56" s="31">
        <v>1</v>
      </c>
      <c r="L56" s="31">
        <v>1</v>
      </c>
      <c r="M56" s="31">
        <v>1</v>
      </c>
      <c r="N56" s="31">
        <v>1</v>
      </c>
      <c r="O56" s="31">
        <v>1</v>
      </c>
      <c r="P56" s="31">
        <v>1</v>
      </c>
      <c r="Q56" s="31">
        <v>1</v>
      </c>
      <c r="R56" s="31">
        <v>1</v>
      </c>
      <c r="S56" s="31">
        <v>1</v>
      </c>
      <c r="T56" s="31">
        <v>1</v>
      </c>
      <c r="U56" s="24">
        <v>0</v>
      </c>
      <c r="V56" s="42">
        <f t="shared" si="1"/>
        <v>16</v>
      </c>
      <c r="W56" s="9">
        <v>0</v>
      </c>
      <c r="X56" s="9">
        <v>0</v>
      </c>
      <c r="Y56" s="58">
        <v>1</v>
      </c>
      <c r="Z56" s="58">
        <v>1</v>
      </c>
      <c r="AA56" s="58">
        <v>1</v>
      </c>
      <c r="AB56" s="58">
        <v>1</v>
      </c>
      <c r="AC56" s="58">
        <v>1</v>
      </c>
      <c r="AD56" s="58">
        <v>1</v>
      </c>
      <c r="AE56" s="58">
        <v>1</v>
      </c>
      <c r="AF56" s="58">
        <v>1</v>
      </c>
      <c r="AG56" s="58">
        <v>1</v>
      </c>
      <c r="AH56" s="58">
        <v>1</v>
      </c>
      <c r="AI56" s="31">
        <v>1</v>
      </c>
      <c r="AJ56" s="31">
        <v>1</v>
      </c>
      <c r="AK56" s="58">
        <v>1</v>
      </c>
      <c r="AL56" s="58">
        <v>1</v>
      </c>
      <c r="AM56" s="58">
        <v>1</v>
      </c>
      <c r="AN56" s="58">
        <v>1</v>
      </c>
      <c r="AO56" s="58">
        <v>1</v>
      </c>
      <c r="AP56" s="31">
        <v>1</v>
      </c>
      <c r="AQ56" s="31">
        <v>1</v>
      </c>
      <c r="AR56" s="58">
        <v>1</v>
      </c>
      <c r="AS56" s="11">
        <v>0</v>
      </c>
      <c r="AT56" s="11">
        <v>0</v>
      </c>
      <c r="AU56" s="11">
        <v>0</v>
      </c>
      <c r="AV56" s="11">
        <v>0</v>
      </c>
      <c r="AW56" s="24">
        <v>0</v>
      </c>
      <c r="AX56" s="59">
        <f t="shared" si="43"/>
        <v>20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42">
        <f t="shared" si="4"/>
        <v>36</v>
      </c>
    </row>
    <row r="57" spans="1:59" x14ac:dyDescent="0.25">
      <c r="A57" s="206"/>
      <c r="B57" s="217" t="s">
        <v>123</v>
      </c>
      <c r="C57" s="208" t="s">
        <v>124</v>
      </c>
      <c r="D57" s="58" t="s">
        <v>48</v>
      </c>
      <c r="E57" s="102">
        <v>2</v>
      </c>
      <c r="F57" s="102">
        <v>2</v>
      </c>
      <c r="G57" s="102">
        <v>2</v>
      </c>
      <c r="H57" s="102">
        <v>2</v>
      </c>
      <c r="I57" s="102">
        <v>2</v>
      </c>
      <c r="J57" s="102">
        <v>2</v>
      </c>
      <c r="K57" s="102">
        <v>2</v>
      </c>
      <c r="L57" s="102">
        <v>2</v>
      </c>
      <c r="M57" s="102">
        <v>2</v>
      </c>
      <c r="N57" s="102">
        <v>2</v>
      </c>
      <c r="O57" s="102">
        <v>2</v>
      </c>
      <c r="P57" s="102">
        <v>2</v>
      </c>
      <c r="Q57" s="102">
        <v>2</v>
      </c>
      <c r="R57" s="102">
        <v>2</v>
      </c>
      <c r="S57" s="102">
        <v>2</v>
      </c>
      <c r="T57" s="102">
        <v>2</v>
      </c>
      <c r="U57" s="24">
        <v>0</v>
      </c>
      <c r="V57" s="52">
        <f t="shared" si="1"/>
        <v>32</v>
      </c>
      <c r="W57" s="9">
        <v>0</v>
      </c>
      <c r="X57" s="9">
        <v>0</v>
      </c>
      <c r="Y57" s="104">
        <v>2</v>
      </c>
      <c r="Z57" s="104">
        <v>2</v>
      </c>
      <c r="AA57" s="104">
        <v>2</v>
      </c>
      <c r="AB57" s="104">
        <v>2</v>
      </c>
      <c r="AC57" s="104">
        <v>2</v>
      </c>
      <c r="AD57" s="104">
        <v>2</v>
      </c>
      <c r="AE57" s="104">
        <v>2</v>
      </c>
      <c r="AF57" s="104">
        <v>2</v>
      </c>
      <c r="AG57" s="104">
        <v>2</v>
      </c>
      <c r="AH57" s="104">
        <v>2</v>
      </c>
      <c r="AI57" s="102">
        <v>2</v>
      </c>
      <c r="AJ57" s="102">
        <v>2</v>
      </c>
      <c r="AK57" s="104">
        <v>2</v>
      </c>
      <c r="AL57" s="104">
        <v>2</v>
      </c>
      <c r="AM57" s="104">
        <v>2</v>
      </c>
      <c r="AN57" s="104">
        <v>2</v>
      </c>
      <c r="AO57" s="104">
        <v>2</v>
      </c>
      <c r="AP57" s="102">
        <v>2</v>
      </c>
      <c r="AQ57" s="102">
        <v>2</v>
      </c>
      <c r="AR57" s="104">
        <v>2</v>
      </c>
      <c r="AS57" s="11">
        <v>0</v>
      </c>
      <c r="AT57" s="11">
        <v>0</v>
      </c>
      <c r="AU57" s="11">
        <v>0</v>
      </c>
      <c r="AV57" s="11">
        <v>0</v>
      </c>
      <c r="AW57" s="24">
        <v>0</v>
      </c>
      <c r="AX57" s="63">
        <f t="shared" si="43"/>
        <v>40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42">
        <f t="shared" si="4"/>
        <v>72</v>
      </c>
    </row>
    <row r="58" spans="1:59" x14ac:dyDescent="0.25">
      <c r="A58" s="206"/>
      <c r="B58" s="218"/>
      <c r="C58" s="209"/>
      <c r="D58" s="58" t="s">
        <v>49</v>
      </c>
      <c r="E58" s="31">
        <v>1</v>
      </c>
      <c r="F58" s="31">
        <v>1</v>
      </c>
      <c r="G58" s="31">
        <v>1</v>
      </c>
      <c r="H58" s="31">
        <v>1</v>
      </c>
      <c r="I58" s="31">
        <v>1</v>
      </c>
      <c r="J58" s="31">
        <v>1</v>
      </c>
      <c r="K58" s="31">
        <v>1</v>
      </c>
      <c r="L58" s="31">
        <v>1</v>
      </c>
      <c r="M58" s="31">
        <v>1</v>
      </c>
      <c r="N58" s="31">
        <v>1</v>
      </c>
      <c r="O58" s="31">
        <v>1</v>
      </c>
      <c r="P58" s="31">
        <v>1</v>
      </c>
      <c r="Q58" s="31">
        <v>1</v>
      </c>
      <c r="R58" s="31">
        <v>1</v>
      </c>
      <c r="S58" s="31">
        <v>1</v>
      </c>
      <c r="T58" s="31">
        <v>1</v>
      </c>
      <c r="U58" s="24">
        <v>0</v>
      </c>
      <c r="V58" s="42">
        <f t="shared" si="1"/>
        <v>16</v>
      </c>
      <c r="W58" s="9">
        <v>0</v>
      </c>
      <c r="X58" s="9">
        <v>0</v>
      </c>
      <c r="Y58" s="58">
        <v>1</v>
      </c>
      <c r="Z58" s="58">
        <v>1</v>
      </c>
      <c r="AA58" s="58">
        <v>1</v>
      </c>
      <c r="AB58" s="58">
        <v>1</v>
      </c>
      <c r="AC58" s="58">
        <v>1</v>
      </c>
      <c r="AD58" s="58">
        <v>1</v>
      </c>
      <c r="AE58" s="58">
        <v>1</v>
      </c>
      <c r="AF58" s="58">
        <v>1</v>
      </c>
      <c r="AG58" s="58">
        <v>1</v>
      </c>
      <c r="AH58" s="58">
        <v>1</v>
      </c>
      <c r="AI58" s="31">
        <v>1</v>
      </c>
      <c r="AJ58" s="31">
        <v>1</v>
      </c>
      <c r="AK58" s="58">
        <v>1</v>
      </c>
      <c r="AL58" s="58">
        <v>1</v>
      </c>
      <c r="AM58" s="58">
        <v>1</v>
      </c>
      <c r="AN58" s="58">
        <v>1</v>
      </c>
      <c r="AO58" s="58">
        <v>1</v>
      </c>
      <c r="AP58" s="31">
        <v>1</v>
      </c>
      <c r="AQ58" s="31">
        <v>1</v>
      </c>
      <c r="AR58" s="58">
        <v>1</v>
      </c>
      <c r="AS58" s="11">
        <v>0</v>
      </c>
      <c r="AT58" s="11">
        <v>0</v>
      </c>
      <c r="AU58" s="11">
        <v>0</v>
      </c>
      <c r="AV58" s="11">
        <v>0</v>
      </c>
      <c r="AW58" s="24">
        <v>0</v>
      </c>
      <c r="AX58" s="59">
        <f t="shared" si="43"/>
        <v>20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42">
        <f t="shared" si="4"/>
        <v>36</v>
      </c>
    </row>
    <row r="59" spans="1:59" x14ac:dyDescent="0.25">
      <c r="A59" s="206"/>
      <c r="B59" s="217" t="s">
        <v>125</v>
      </c>
      <c r="C59" s="208" t="s">
        <v>126</v>
      </c>
      <c r="D59" s="58" t="s">
        <v>48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>
        <v>0</v>
      </c>
      <c r="P59" s="102">
        <v>0</v>
      </c>
      <c r="Q59" s="102">
        <v>0</v>
      </c>
      <c r="R59" s="102">
        <v>0</v>
      </c>
      <c r="S59" s="102">
        <v>0</v>
      </c>
      <c r="T59" s="102">
        <v>0</v>
      </c>
      <c r="U59" s="24">
        <v>0</v>
      </c>
      <c r="V59" s="42">
        <f t="shared" si="1"/>
        <v>0</v>
      </c>
      <c r="W59" s="9">
        <v>0</v>
      </c>
      <c r="X59" s="9">
        <v>0</v>
      </c>
      <c r="Y59" s="104">
        <v>2</v>
      </c>
      <c r="Z59" s="104">
        <v>2</v>
      </c>
      <c r="AA59" s="104">
        <v>2</v>
      </c>
      <c r="AB59" s="104">
        <v>2</v>
      </c>
      <c r="AC59" s="104">
        <v>2</v>
      </c>
      <c r="AD59" s="104">
        <v>2</v>
      </c>
      <c r="AE59" s="104">
        <v>2</v>
      </c>
      <c r="AF59" s="104">
        <v>2</v>
      </c>
      <c r="AG59" s="104">
        <v>2</v>
      </c>
      <c r="AH59" s="104">
        <v>2</v>
      </c>
      <c r="AI59" s="102">
        <v>2</v>
      </c>
      <c r="AJ59" s="102">
        <v>2</v>
      </c>
      <c r="AK59" s="104">
        <v>2</v>
      </c>
      <c r="AL59" s="104">
        <v>2</v>
      </c>
      <c r="AM59" s="104">
        <v>2</v>
      </c>
      <c r="AN59" s="104">
        <v>2</v>
      </c>
      <c r="AO59" s="104">
        <v>2</v>
      </c>
      <c r="AP59" s="102">
        <v>2</v>
      </c>
      <c r="AQ59" s="102">
        <v>2</v>
      </c>
      <c r="AR59" s="104">
        <v>2</v>
      </c>
      <c r="AS59" s="11">
        <v>0</v>
      </c>
      <c r="AT59" s="11">
        <v>0</v>
      </c>
      <c r="AU59" s="11">
        <v>0</v>
      </c>
      <c r="AV59" s="11">
        <v>0</v>
      </c>
      <c r="AW59" s="24">
        <v>0</v>
      </c>
      <c r="AX59" s="63">
        <f t="shared" si="43"/>
        <v>40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42">
        <f t="shared" si="4"/>
        <v>40</v>
      </c>
    </row>
    <row r="60" spans="1:59" x14ac:dyDescent="0.25">
      <c r="A60" s="206"/>
      <c r="B60" s="218"/>
      <c r="C60" s="209"/>
      <c r="D60" s="58" t="s">
        <v>49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24">
        <v>0</v>
      </c>
      <c r="V60" s="42">
        <f t="shared" si="1"/>
        <v>0</v>
      </c>
      <c r="W60" s="9">
        <v>0</v>
      </c>
      <c r="X60" s="9">
        <v>0</v>
      </c>
      <c r="Y60" s="58">
        <v>1</v>
      </c>
      <c r="Z60" s="58">
        <v>1</v>
      </c>
      <c r="AA60" s="58">
        <v>1</v>
      </c>
      <c r="AB60" s="58">
        <v>1</v>
      </c>
      <c r="AC60" s="58">
        <v>1</v>
      </c>
      <c r="AD60" s="58">
        <v>1</v>
      </c>
      <c r="AE60" s="58">
        <v>1</v>
      </c>
      <c r="AF60" s="58">
        <v>1</v>
      </c>
      <c r="AG60" s="58">
        <v>1</v>
      </c>
      <c r="AH60" s="58">
        <v>1</v>
      </c>
      <c r="AI60" s="31">
        <v>1</v>
      </c>
      <c r="AJ60" s="31">
        <v>1</v>
      </c>
      <c r="AK60" s="58">
        <v>1</v>
      </c>
      <c r="AL60" s="58">
        <v>1</v>
      </c>
      <c r="AM60" s="58">
        <v>1</v>
      </c>
      <c r="AN60" s="58">
        <v>1</v>
      </c>
      <c r="AO60" s="58">
        <v>1</v>
      </c>
      <c r="AP60" s="31">
        <v>1</v>
      </c>
      <c r="AQ60" s="31">
        <v>1</v>
      </c>
      <c r="AR60" s="58">
        <v>1</v>
      </c>
      <c r="AS60" s="11">
        <v>0</v>
      </c>
      <c r="AT60" s="11">
        <v>0</v>
      </c>
      <c r="AU60" s="11">
        <v>0</v>
      </c>
      <c r="AV60" s="11">
        <v>0</v>
      </c>
      <c r="AW60" s="24">
        <v>0</v>
      </c>
      <c r="AX60" s="59">
        <f t="shared" si="43"/>
        <v>20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42">
        <f t="shared" si="4"/>
        <v>20</v>
      </c>
    </row>
    <row r="61" spans="1:59" ht="22.5" customHeight="1" x14ac:dyDescent="0.25">
      <c r="A61" s="206"/>
      <c r="B61" s="47" t="s">
        <v>81</v>
      </c>
      <c r="C61" s="48" t="s">
        <v>78</v>
      </c>
      <c r="D61" s="58" t="s">
        <v>48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24">
        <v>0</v>
      </c>
      <c r="V61" s="42">
        <f t="shared" si="1"/>
        <v>0</v>
      </c>
      <c r="W61" s="9">
        <v>0</v>
      </c>
      <c r="X61" s="9">
        <v>0</v>
      </c>
      <c r="Y61" s="58">
        <v>0</v>
      </c>
      <c r="Z61" s="58">
        <v>0</v>
      </c>
      <c r="AA61" s="58">
        <v>0</v>
      </c>
      <c r="AB61" s="58">
        <v>0</v>
      </c>
      <c r="AC61" s="58">
        <v>0</v>
      </c>
      <c r="AD61" s="58">
        <v>0</v>
      </c>
      <c r="AE61" s="58">
        <v>0</v>
      </c>
      <c r="AF61" s="58">
        <v>0</v>
      </c>
      <c r="AG61" s="58">
        <v>0</v>
      </c>
      <c r="AH61" s="58">
        <v>0</v>
      </c>
      <c r="AI61" s="31">
        <v>0</v>
      </c>
      <c r="AJ61" s="31">
        <v>0</v>
      </c>
      <c r="AK61" s="58">
        <v>0</v>
      </c>
      <c r="AL61" s="58">
        <v>0</v>
      </c>
      <c r="AM61" s="58">
        <v>0</v>
      </c>
      <c r="AN61" s="58">
        <v>0</v>
      </c>
      <c r="AO61" s="58">
        <v>0</v>
      </c>
      <c r="AP61" s="31">
        <v>0</v>
      </c>
      <c r="AQ61" s="31">
        <v>0</v>
      </c>
      <c r="AR61" s="58">
        <v>0</v>
      </c>
      <c r="AS61" s="19">
        <v>36</v>
      </c>
      <c r="AT61" s="19">
        <v>36</v>
      </c>
      <c r="AU61" s="19">
        <v>36</v>
      </c>
      <c r="AV61" s="19">
        <v>0</v>
      </c>
      <c r="AW61" s="24">
        <v>0</v>
      </c>
      <c r="AX61" s="63">
        <f t="shared" si="43"/>
        <v>108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42">
        <f t="shared" si="4"/>
        <v>108</v>
      </c>
    </row>
    <row r="62" spans="1:59" x14ac:dyDescent="0.25">
      <c r="A62" s="206"/>
      <c r="B62" s="219" t="s">
        <v>75</v>
      </c>
      <c r="C62" s="221" t="s">
        <v>127</v>
      </c>
      <c r="D62" s="60" t="s">
        <v>48</v>
      </c>
      <c r="E62" s="57">
        <f>E64+E66</f>
        <v>0</v>
      </c>
      <c r="F62" s="57">
        <f t="shared" ref="F62:T63" si="47">F64+F66</f>
        <v>0</v>
      </c>
      <c r="G62" s="57">
        <f t="shared" si="47"/>
        <v>0</v>
      </c>
      <c r="H62" s="57">
        <f t="shared" si="47"/>
        <v>0</v>
      </c>
      <c r="I62" s="57">
        <f t="shared" si="47"/>
        <v>0</v>
      </c>
      <c r="J62" s="57">
        <f t="shared" si="47"/>
        <v>0</v>
      </c>
      <c r="K62" s="57">
        <f t="shared" si="47"/>
        <v>0</v>
      </c>
      <c r="L62" s="57">
        <f t="shared" si="47"/>
        <v>0</v>
      </c>
      <c r="M62" s="57">
        <f t="shared" si="47"/>
        <v>0</v>
      </c>
      <c r="N62" s="57">
        <f t="shared" si="47"/>
        <v>0</v>
      </c>
      <c r="O62" s="57">
        <f t="shared" si="47"/>
        <v>0</v>
      </c>
      <c r="P62" s="57">
        <f t="shared" si="47"/>
        <v>0</v>
      </c>
      <c r="Q62" s="57">
        <f t="shared" si="47"/>
        <v>0</v>
      </c>
      <c r="R62" s="57">
        <f t="shared" si="47"/>
        <v>0</v>
      </c>
      <c r="S62" s="57">
        <f t="shared" si="47"/>
        <v>0</v>
      </c>
      <c r="T62" s="57">
        <f t="shared" si="47"/>
        <v>0</v>
      </c>
      <c r="U62" s="57">
        <v>0</v>
      </c>
      <c r="V62" s="42">
        <f t="shared" si="1"/>
        <v>0</v>
      </c>
      <c r="W62" s="60">
        <v>0</v>
      </c>
      <c r="X62" s="60">
        <v>0</v>
      </c>
      <c r="Y62" s="57">
        <f>Y64+Y66+Y68</f>
        <v>4</v>
      </c>
      <c r="Z62" s="57">
        <f t="shared" ref="Z62:AV62" si="48">Z64+Z66+Z68</f>
        <v>4</v>
      </c>
      <c r="AA62" s="57">
        <f t="shared" si="48"/>
        <v>4</v>
      </c>
      <c r="AB62" s="57">
        <f t="shared" si="48"/>
        <v>4</v>
      </c>
      <c r="AC62" s="57">
        <f t="shared" si="48"/>
        <v>4</v>
      </c>
      <c r="AD62" s="57">
        <f t="shared" si="48"/>
        <v>4</v>
      </c>
      <c r="AE62" s="57">
        <f t="shared" si="48"/>
        <v>4</v>
      </c>
      <c r="AF62" s="57">
        <f t="shared" si="48"/>
        <v>4</v>
      </c>
      <c r="AG62" s="57">
        <f t="shared" si="48"/>
        <v>4</v>
      </c>
      <c r="AH62" s="57">
        <f t="shared" si="48"/>
        <v>4</v>
      </c>
      <c r="AI62" s="57">
        <f t="shared" si="48"/>
        <v>4</v>
      </c>
      <c r="AJ62" s="57">
        <f t="shared" si="48"/>
        <v>4</v>
      </c>
      <c r="AK62" s="57">
        <f t="shared" si="48"/>
        <v>4</v>
      </c>
      <c r="AL62" s="57">
        <f t="shared" si="48"/>
        <v>4</v>
      </c>
      <c r="AM62" s="57">
        <f t="shared" si="48"/>
        <v>4</v>
      </c>
      <c r="AN62" s="57">
        <f t="shared" si="48"/>
        <v>4</v>
      </c>
      <c r="AO62" s="57">
        <f t="shared" si="48"/>
        <v>4</v>
      </c>
      <c r="AP62" s="57">
        <f t="shared" si="48"/>
        <v>4</v>
      </c>
      <c r="AQ62" s="57">
        <f t="shared" si="48"/>
        <v>4</v>
      </c>
      <c r="AR62" s="57">
        <f t="shared" si="48"/>
        <v>4</v>
      </c>
      <c r="AS62" s="57">
        <f t="shared" si="48"/>
        <v>0</v>
      </c>
      <c r="AT62" s="57">
        <f t="shared" si="48"/>
        <v>0</v>
      </c>
      <c r="AU62" s="57">
        <f t="shared" si="48"/>
        <v>0</v>
      </c>
      <c r="AV62" s="57">
        <f t="shared" si="48"/>
        <v>36</v>
      </c>
      <c r="AW62" s="91">
        <v>0</v>
      </c>
      <c r="AX62" s="59">
        <f t="shared" si="43"/>
        <v>116</v>
      </c>
      <c r="AY62" s="60">
        <v>0</v>
      </c>
      <c r="AZ62" s="60">
        <v>0</v>
      </c>
      <c r="BA62" s="60">
        <v>0</v>
      </c>
      <c r="BB62" s="60">
        <v>0</v>
      </c>
      <c r="BC62" s="60">
        <v>0</v>
      </c>
      <c r="BD62" s="60">
        <v>0</v>
      </c>
      <c r="BE62" s="60">
        <v>0</v>
      </c>
      <c r="BF62" s="60">
        <v>0</v>
      </c>
      <c r="BG62" s="42">
        <f t="shared" si="4"/>
        <v>116</v>
      </c>
    </row>
    <row r="63" spans="1:59" x14ac:dyDescent="0.25">
      <c r="A63" s="206"/>
      <c r="B63" s="220"/>
      <c r="C63" s="222"/>
      <c r="D63" s="60" t="s">
        <v>49</v>
      </c>
      <c r="E63" s="60">
        <f>E65+E67</f>
        <v>0</v>
      </c>
      <c r="F63" s="60">
        <f t="shared" si="47"/>
        <v>0</v>
      </c>
      <c r="G63" s="60">
        <f t="shared" si="47"/>
        <v>0</v>
      </c>
      <c r="H63" s="60">
        <f t="shared" si="47"/>
        <v>0</v>
      </c>
      <c r="I63" s="60">
        <f t="shared" si="47"/>
        <v>0</v>
      </c>
      <c r="J63" s="60">
        <f t="shared" si="47"/>
        <v>0</v>
      </c>
      <c r="K63" s="60">
        <f t="shared" si="47"/>
        <v>0</v>
      </c>
      <c r="L63" s="60">
        <f t="shared" si="47"/>
        <v>0</v>
      </c>
      <c r="M63" s="60">
        <f t="shared" si="47"/>
        <v>0</v>
      </c>
      <c r="N63" s="60">
        <f t="shared" si="47"/>
        <v>0</v>
      </c>
      <c r="O63" s="60">
        <f t="shared" si="47"/>
        <v>0</v>
      </c>
      <c r="P63" s="60">
        <f t="shared" si="47"/>
        <v>0</v>
      </c>
      <c r="Q63" s="60">
        <f t="shared" si="47"/>
        <v>0</v>
      </c>
      <c r="R63" s="60">
        <f t="shared" si="47"/>
        <v>0</v>
      </c>
      <c r="S63" s="60">
        <f t="shared" si="47"/>
        <v>0</v>
      </c>
      <c r="T63" s="60">
        <f t="shared" si="47"/>
        <v>0</v>
      </c>
      <c r="U63" s="57">
        <v>0</v>
      </c>
      <c r="V63" s="42">
        <f t="shared" si="1"/>
        <v>0</v>
      </c>
      <c r="W63" s="60">
        <v>0</v>
      </c>
      <c r="X63" s="60">
        <v>0</v>
      </c>
      <c r="Y63" s="60">
        <f>Y65+Y67</f>
        <v>2</v>
      </c>
      <c r="Z63" s="60">
        <f t="shared" ref="Z63:AV63" si="49">Z65+Z67</f>
        <v>2</v>
      </c>
      <c r="AA63" s="60">
        <f t="shared" si="49"/>
        <v>2</v>
      </c>
      <c r="AB63" s="60">
        <f t="shared" si="49"/>
        <v>2</v>
      </c>
      <c r="AC63" s="60">
        <f t="shared" si="49"/>
        <v>2</v>
      </c>
      <c r="AD63" s="60">
        <f t="shared" si="49"/>
        <v>2</v>
      </c>
      <c r="AE63" s="60">
        <f t="shared" si="49"/>
        <v>2</v>
      </c>
      <c r="AF63" s="60">
        <f t="shared" si="49"/>
        <v>2</v>
      </c>
      <c r="AG63" s="60">
        <f t="shared" si="49"/>
        <v>2</v>
      </c>
      <c r="AH63" s="60">
        <f t="shared" si="49"/>
        <v>2</v>
      </c>
      <c r="AI63" s="60">
        <f t="shared" si="49"/>
        <v>2</v>
      </c>
      <c r="AJ63" s="60">
        <f t="shared" si="49"/>
        <v>2</v>
      </c>
      <c r="AK63" s="60">
        <f t="shared" si="49"/>
        <v>2</v>
      </c>
      <c r="AL63" s="60">
        <f t="shared" si="49"/>
        <v>2</v>
      </c>
      <c r="AM63" s="60">
        <f t="shared" si="49"/>
        <v>2</v>
      </c>
      <c r="AN63" s="60">
        <f t="shared" si="49"/>
        <v>2</v>
      </c>
      <c r="AO63" s="60">
        <f t="shared" si="49"/>
        <v>2</v>
      </c>
      <c r="AP63" s="60">
        <f t="shared" si="49"/>
        <v>2</v>
      </c>
      <c r="AQ63" s="60">
        <f t="shared" si="49"/>
        <v>2</v>
      </c>
      <c r="AR63" s="60">
        <f t="shared" si="49"/>
        <v>2</v>
      </c>
      <c r="AS63" s="60">
        <f t="shared" si="49"/>
        <v>0</v>
      </c>
      <c r="AT63" s="60">
        <f t="shared" si="49"/>
        <v>0</v>
      </c>
      <c r="AU63" s="60">
        <f t="shared" si="49"/>
        <v>0</v>
      </c>
      <c r="AV63" s="60">
        <f t="shared" si="49"/>
        <v>0</v>
      </c>
      <c r="AW63" s="91">
        <v>0</v>
      </c>
      <c r="AX63" s="59">
        <f t="shared" si="43"/>
        <v>40</v>
      </c>
      <c r="AY63" s="60">
        <v>0</v>
      </c>
      <c r="AZ63" s="60">
        <v>0</v>
      </c>
      <c r="BA63" s="60">
        <v>0</v>
      </c>
      <c r="BB63" s="60">
        <v>0</v>
      </c>
      <c r="BC63" s="60">
        <v>0</v>
      </c>
      <c r="BD63" s="60">
        <v>0</v>
      </c>
      <c r="BE63" s="60">
        <v>0</v>
      </c>
      <c r="BF63" s="60">
        <v>0</v>
      </c>
      <c r="BG63" s="42">
        <f t="shared" si="4"/>
        <v>40</v>
      </c>
    </row>
    <row r="64" spans="1:59" x14ac:dyDescent="0.25">
      <c r="A64" s="206"/>
      <c r="B64" s="252" t="s">
        <v>76</v>
      </c>
      <c r="C64" s="208" t="s">
        <v>128</v>
      </c>
      <c r="D64" s="58" t="s">
        <v>48</v>
      </c>
      <c r="E64" s="102">
        <v>0</v>
      </c>
      <c r="F64" s="102">
        <v>0</v>
      </c>
      <c r="G64" s="102">
        <v>0</v>
      </c>
      <c r="H64" s="102">
        <v>0</v>
      </c>
      <c r="I64" s="102">
        <v>0</v>
      </c>
      <c r="J64" s="102">
        <v>0</v>
      </c>
      <c r="K64" s="102">
        <v>0</v>
      </c>
      <c r="L64" s="102">
        <v>0</v>
      </c>
      <c r="M64" s="102">
        <v>0</v>
      </c>
      <c r="N64" s="102">
        <v>0</v>
      </c>
      <c r="O64" s="102">
        <v>0</v>
      </c>
      <c r="P64" s="102">
        <v>0</v>
      </c>
      <c r="Q64" s="102">
        <v>0</v>
      </c>
      <c r="R64" s="102">
        <v>0</v>
      </c>
      <c r="S64" s="102">
        <v>0</v>
      </c>
      <c r="T64" s="102">
        <v>0</v>
      </c>
      <c r="U64" s="24">
        <v>0</v>
      </c>
      <c r="V64" s="42">
        <f t="shared" si="1"/>
        <v>0</v>
      </c>
      <c r="W64" s="9">
        <v>0</v>
      </c>
      <c r="X64" s="9">
        <v>0</v>
      </c>
      <c r="Y64" s="104">
        <v>2</v>
      </c>
      <c r="Z64" s="104">
        <v>2</v>
      </c>
      <c r="AA64" s="104">
        <v>2</v>
      </c>
      <c r="AB64" s="104">
        <v>2</v>
      </c>
      <c r="AC64" s="104">
        <v>2</v>
      </c>
      <c r="AD64" s="104">
        <v>2</v>
      </c>
      <c r="AE64" s="104">
        <v>2</v>
      </c>
      <c r="AF64" s="104">
        <v>2</v>
      </c>
      <c r="AG64" s="104">
        <v>2</v>
      </c>
      <c r="AH64" s="104">
        <v>2</v>
      </c>
      <c r="AI64" s="102">
        <v>2</v>
      </c>
      <c r="AJ64" s="102">
        <v>2</v>
      </c>
      <c r="AK64" s="104">
        <v>2</v>
      </c>
      <c r="AL64" s="104">
        <v>2</v>
      </c>
      <c r="AM64" s="104">
        <v>2</v>
      </c>
      <c r="AN64" s="104">
        <v>2</v>
      </c>
      <c r="AO64" s="104">
        <v>2</v>
      </c>
      <c r="AP64" s="102">
        <v>2</v>
      </c>
      <c r="AQ64" s="102">
        <v>2</v>
      </c>
      <c r="AR64" s="104">
        <v>2</v>
      </c>
      <c r="AS64" s="11">
        <v>0</v>
      </c>
      <c r="AT64" s="11">
        <v>0</v>
      </c>
      <c r="AU64" s="11">
        <v>0</v>
      </c>
      <c r="AV64" s="11">
        <v>0</v>
      </c>
      <c r="AW64" s="24">
        <v>0</v>
      </c>
      <c r="AX64" s="63">
        <f t="shared" si="43"/>
        <v>40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42">
        <f t="shared" si="4"/>
        <v>40</v>
      </c>
    </row>
    <row r="65" spans="1:59" x14ac:dyDescent="0.25">
      <c r="A65" s="206"/>
      <c r="B65" s="253"/>
      <c r="C65" s="209"/>
      <c r="D65" s="58" t="s">
        <v>49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  <c r="T65" s="58">
        <v>0</v>
      </c>
      <c r="U65" s="24">
        <v>0</v>
      </c>
      <c r="V65" s="42">
        <f t="shared" si="1"/>
        <v>0</v>
      </c>
      <c r="W65" s="9">
        <v>0</v>
      </c>
      <c r="X65" s="9">
        <v>0</v>
      </c>
      <c r="Y65" s="58">
        <v>1</v>
      </c>
      <c r="Z65" s="58">
        <v>1</v>
      </c>
      <c r="AA65" s="58">
        <v>1</v>
      </c>
      <c r="AB65" s="58">
        <v>1</v>
      </c>
      <c r="AC65" s="58">
        <v>1</v>
      </c>
      <c r="AD65" s="58">
        <v>1</v>
      </c>
      <c r="AE65" s="58">
        <v>1</v>
      </c>
      <c r="AF65" s="58">
        <v>1</v>
      </c>
      <c r="AG65" s="58">
        <v>1</v>
      </c>
      <c r="AH65" s="58">
        <v>1</v>
      </c>
      <c r="AI65" s="31">
        <v>1</v>
      </c>
      <c r="AJ65" s="31">
        <v>1</v>
      </c>
      <c r="AK65" s="58">
        <v>1</v>
      </c>
      <c r="AL65" s="58">
        <v>1</v>
      </c>
      <c r="AM65" s="58">
        <v>1</v>
      </c>
      <c r="AN65" s="58">
        <v>1</v>
      </c>
      <c r="AO65" s="58">
        <v>1</v>
      </c>
      <c r="AP65" s="31">
        <v>1</v>
      </c>
      <c r="AQ65" s="31">
        <v>1</v>
      </c>
      <c r="AR65" s="58">
        <v>1</v>
      </c>
      <c r="AS65" s="11">
        <v>0</v>
      </c>
      <c r="AT65" s="11">
        <v>0</v>
      </c>
      <c r="AU65" s="11">
        <v>0</v>
      </c>
      <c r="AV65" s="11">
        <v>0</v>
      </c>
      <c r="AW65" s="24">
        <v>0</v>
      </c>
      <c r="AX65" s="59">
        <f t="shared" si="43"/>
        <v>20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42">
        <f t="shared" si="4"/>
        <v>20</v>
      </c>
    </row>
    <row r="66" spans="1:59" x14ac:dyDescent="0.25">
      <c r="A66" s="206"/>
      <c r="B66" s="252" t="s">
        <v>98</v>
      </c>
      <c r="C66" s="214" t="s">
        <v>129</v>
      </c>
      <c r="D66" s="58" t="s">
        <v>48</v>
      </c>
      <c r="E66" s="102">
        <v>0</v>
      </c>
      <c r="F66" s="102">
        <v>0</v>
      </c>
      <c r="G66" s="102">
        <v>0</v>
      </c>
      <c r="H66" s="102">
        <v>0</v>
      </c>
      <c r="I66" s="102">
        <v>0</v>
      </c>
      <c r="J66" s="102">
        <v>0</v>
      </c>
      <c r="K66" s="102">
        <v>0</v>
      </c>
      <c r="L66" s="102">
        <v>0</v>
      </c>
      <c r="M66" s="102">
        <v>0</v>
      </c>
      <c r="N66" s="102">
        <v>0</v>
      </c>
      <c r="O66" s="102">
        <v>0</v>
      </c>
      <c r="P66" s="102">
        <v>0</v>
      </c>
      <c r="Q66" s="102">
        <v>0</v>
      </c>
      <c r="R66" s="102">
        <v>0</v>
      </c>
      <c r="S66" s="102">
        <v>0</v>
      </c>
      <c r="T66" s="102">
        <v>0</v>
      </c>
      <c r="U66" s="24">
        <v>0</v>
      </c>
      <c r="V66" s="42">
        <f t="shared" ref="V66:V68" si="50">SUM(E66:U66)</f>
        <v>0</v>
      </c>
      <c r="W66" s="9">
        <v>0</v>
      </c>
      <c r="X66" s="9">
        <v>0</v>
      </c>
      <c r="Y66" s="104">
        <v>2</v>
      </c>
      <c r="Z66" s="104">
        <v>2</v>
      </c>
      <c r="AA66" s="104">
        <v>2</v>
      </c>
      <c r="AB66" s="104">
        <v>2</v>
      </c>
      <c r="AC66" s="104">
        <v>2</v>
      </c>
      <c r="AD66" s="104">
        <v>2</v>
      </c>
      <c r="AE66" s="104">
        <v>2</v>
      </c>
      <c r="AF66" s="104">
        <v>2</v>
      </c>
      <c r="AG66" s="104">
        <v>2</v>
      </c>
      <c r="AH66" s="104">
        <v>2</v>
      </c>
      <c r="AI66" s="102">
        <v>2</v>
      </c>
      <c r="AJ66" s="102">
        <v>2</v>
      </c>
      <c r="AK66" s="104">
        <v>2</v>
      </c>
      <c r="AL66" s="104">
        <v>2</v>
      </c>
      <c r="AM66" s="104">
        <v>2</v>
      </c>
      <c r="AN66" s="104">
        <v>2</v>
      </c>
      <c r="AO66" s="104">
        <v>2</v>
      </c>
      <c r="AP66" s="102">
        <v>2</v>
      </c>
      <c r="AQ66" s="102">
        <v>2</v>
      </c>
      <c r="AR66" s="104">
        <v>2</v>
      </c>
      <c r="AS66" s="11">
        <v>0</v>
      </c>
      <c r="AT66" s="11">
        <v>0</v>
      </c>
      <c r="AU66" s="11">
        <v>0</v>
      </c>
      <c r="AV66" s="11">
        <v>0</v>
      </c>
      <c r="AW66" s="24">
        <v>0</v>
      </c>
      <c r="AX66" s="63">
        <f t="shared" si="43"/>
        <v>40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42">
        <f t="shared" si="4"/>
        <v>40</v>
      </c>
    </row>
    <row r="67" spans="1:59" x14ac:dyDescent="0.25">
      <c r="A67" s="206"/>
      <c r="B67" s="253"/>
      <c r="C67" s="215"/>
      <c r="D67" s="58" t="s">
        <v>49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24">
        <v>0</v>
      </c>
      <c r="V67" s="42">
        <f t="shared" si="50"/>
        <v>0</v>
      </c>
      <c r="W67" s="9">
        <v>0</v>
      </c>
      <c r="X67" s="9">
        <v>0</v>
      </c>
      <c r="Y67" s="58">
        <v>1</v>
      </c>
      <c r="Z67" s="58">
        <v>1</v>
      </c>
      <c r="AA67" s="58">
        <v>1</v>
      </c>
      <c r="AB67" s="58">
        <v>1</v>
      </c>
      <c r="AC67" s="58">
        <v>1</v>
      </c>
      <c r="AD67" s="58">
        <v>1</v>
      </c>
      <c r="AE67" s="58">
        <v>1</v>
      </c>
      <c r="AF67" s="58">
        <v>1</v>
      </c>
      <c r="AG67" s="58">
        <v>1</v>
      </c>
      <c r="AH67" s="58">
        <v>1</v>
      </c>
      <c r="AI67" s="31">
        <v>1</v>
      </c>
      <c r="AJ67" s="31">
        <v>1</v>
      </c>
      <c r="AK67" s="58">
        <v>1</v>
      </c>
      <c r="AL67" s="58">
        <v>1</v>
      </c>
      <c r="AM67" s="58">
        <v>1</v>
      </c>
      <c r="AN67" s="58">
        <v>1</v>
      </c>
      <c r="AO67" s="58">
        <v>1</v>
      </c>
      <c r="AP67" s="31">
        <v>1</v>
      </c>
      <c r="AQ67" s="31">
        <v>1</v>
      </c>
      <c r="AR67" s="58">
        <v>1</v>
      </c>
      <c r="AS67" s="11">
        <v>0</v>
      </c>
      <c r="AT67" s="11">
        <v>0</v>
      </c>
      <c r="AU67" s="11">
        <v>0</v>
      </c>
      <c r="AV67" s="11">
        <v>0</v>
      </c>
      <c r="AW67" s="24">
        <v>0</v>
      </c>
      <c r="AX67" s="59">
        <f t="shared" si="43"/>
        <v>20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42">
        <f t="shared" si="4"/>
        <v>20</v>
      </c>
    </row>
    <row r="68" spans="1:59" x14ac:dyDescent="0.25">
      <c r="A68" s="206"/>
      <c r="B68" s="49" t="s">
        <v>77</v>
      </c>
      <c r="C68" s="48" t="s">
        <v>78</v>
      </c>
      <c r="D68" s="58" t="s">
        <v>48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24">
        <v>0</v>
      </c>
      <c r="V68" s="42">
        <f t="shared" si="50"/>
        <v>0</v>
      </c>
      <c r="W68" s="9">
        <v>0</v>
      </c>
      <c r="X68" s="9">
        <v>0</v>
      </c>
      <c r="Y68" s="58">
        <v>0</v>
      </c>
      <c r="Z68" s="58">
        <v>0</v>
      </c>
      <c r="AA68" s="58">
        <v>0</v>
      </c>
      <c r="AB68" s="58">
        <v>0</v>
      </c>
      <c r="AC68" s="58">
        <v>0</v>
      </c>
      <c r="AD68" s="58">
        <v>0</v>
      </c>
      <c r="AE68" s="58">
        <v>0</v>
      </c>
      <c r="AF68" s="58">
        <v>0</v>
      </c>
      <c r="AG68" s="58">
        <v>0</v>
      </c>
      <c r="AH68" s="58">
        <v>0</v>
      </c>
      <c r="AI68" s="31">
        <v>0</v>
      </c>
      <c r="AJ68" s="31">
        <v>0</v>
      </c>
      <c r="AK68" s="58">
        <v>0</v>
      </c>
      <c r="AL68" s="58">
        <v>0</v>
      </c>
      <c r="AM68" s="58">
        <v>0</v>
      </c>
      <c r="AN68" s="58">
        <v>0</v>
      </c>
      <c r="AO68" s="58">
        <v>0</v>
      </c>
      <c r="AP68" s="31">
        <v>0</v>
      </c>
      <c r="AQ68" s="31">
        <v>0</v>
      </c>
      <c r="AR68" s="58">
        <v>0</v>
      </c>
      <c r="AS68" s="11">
        <v>0</v>
      </c>
      <c r="AT68" s="11">
        <v>0</v>
      </c>
      <c r="AU68" s="11">
        <v>0</v>
      </c>
      <c r="AV68" s="19">
        <v>36</v>
      </c>
      <c r="AW68" s="24">
        <v>0</v>
      </c>
      <c r="AX68" s="63">
        <f t="shared" si="43"/>
        <v>36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42">
        <f t="shared" si="4"/>
        <v>36</v>
      </c>
    </row>
    <row r="69" spans="1:59" x14ac:dyDescent="0.25">
      <c r="A69" s="206"/>
      <c r="B69" s="250" t="s">
        <v>50</v>
      </c>
      <c r="C69" s="250"/>
      <c r="D69" s="250"/>
      <c r="E69" s="42">
        <f>E9+E21+E27</f>
        <v>36</v>
      </c>
      <c r="F69" s="42">
        <f t="shared" ref="F69:U69" si="51">F9+F21+F27</f>
        <v>36</v>
      </c>
      <c r="G69" s="42">
        <f t="shared" si="51"/>
        <v>36</v>
      </c>
      <c r="H69" s="42">
        <f t="shared" si="51"/>
        <v>36</v>
      </c>
      <c r="I69" s="42">
        <f t="shared" si="51"/>
        <v>36</v>
      </c>
      <c r="J69" s="42">
        <f t="shared" si="51"/>
        <v>36</v>
      </c>
      <c r="K69" s="42">
        <f t="shared" si="51"/>
        <v>36</v>
      </c>
      <c r="L69" s="42">
        <f t="shared" si="51"/>
        <v>36</v>
      </c>
      <c r="M69" s="42">
        <f t="shared" si="51"/>
        <v>36</v>
      </c>
      <c r="N69" s="42">
        <f t="shared" si="51"/>
        <v>36</v>
      </c>
      <c r="O69" s="42">
        <f t="shared" si="51"/>
        <v>36</v>
      </c>
      <c r="P69" s="42">
        <f t="shared" si="51"/>
        <v>36</v>
      </c>
      <c r="Q69" s="42">
        <f t="shared" si="51"/>
        <v>36</v>
      </c>
      <c r="R69" s="42">
        <f t="shared" si="51"/>
        <v>36</v>
      </c>
      <c r="S69" s="42">
        <f t="shared" si="51"/>
        <v>36</v>
      </c>
      <c r="T69" s="42">
        <f t="shared" si="51"/>
        <v>36</v>
      </c>
      <c r="U69" s="42">
        <f t="shared" si="51"/>
        <v>0</v>
      </c>
      <c r="V69" s="42">
        <f>SUM(E69:U69)</f>
        <v>576</v>
      </c>
      <c r="W69" s="60">
        <v>0</v>
      </c>
      <c r="X69" s="60">
        <v>0</v>
      </c>
      <c r="Y69" s="42">
        <f>Y9+Y21+Y27</f>
        <v>36</v>
      </c>
      <c r="Z69" s="42">
        <f t="shared" ref="Z69:AW69" si="52">Z9+Z21+Z27</f>
        <v>36</v>
      </c>
      <c r="AA69" s="42">
        <f t="shared" si="52"/>
        <v>36</v>
      </c>
      <c r="AB69" s="42">
        <f t="shared" si="52"/>
        <v>36</v>
      </c>
      <c r="AC69" s="42">
        <f t="shared" si="52"/>
        <v>36</v>
      </c>
      <c r="AD69" s="42">
        <f t="shared" si="52"/>
        <v>36</v>
      </c>
      <c r="AE69" s="42">
        <f t="shared" si="52"/>
        <v>36</v>
      </c>
      <c r="AF69" s="42">
        <f t="shared" si="52"/>
        <v>36</v>
      </c>
      <c r="AG69" s="42">
        <f t="shared" si="52"/>
        <v>36</v>
      </c>
      <c r="AH69" s="42">
        <f t="shared" si="52"/>
        <v>36</v>
      </c>
      <c r="AI69" s="42">
        <f t="shared" si="52"/>
        <v>36</v>
      </c>
      <c r="AJ69" s="42">
        <f t="shared" si="52"/>
        <v>36</v>
      </c>
      <c r="AK69" s="42">
        <f t="shared" si="52"/>
        <v>36</v>
      </c>
      <c r="AL69" s="42">
        <f t="shared" si="52"/>
        <v>36</v>
      </c>
      <c r="AM69" s="42">
        <f t="shared" si="52"/>
        <v>36</v>
      </c>
      <c r="AN69" s="42">
        <f t="shared" si="52"/>
        <v>36</v>
      </c>
      <c r="AO69" s="42">
        <f t="shared" si="52"/>
        <v>36</v>
      </c>
      <c r="AP69" s="42">
        <f t="shared" si="52"/>
        <v>36</v>
      </c>
      <c r="AQ69" s="42">
        <f t="shared" si="52"/>
        <v>36</v>
      </c>
      <c r="AR69" s="42">
        <f t="shared" si="52"/>
        <v>36</v>
      </c>
      <c r="AS69" s="42">
        <f t="shared" si="52"/>
        <v>36</v>
      </c>
      <c r="AT69" s="42">
        <f t="shared" si="52"/>
        <v>36</v>
      </c>
      <c r="AU69" s="42">
        <f t="shared" si="52"/>
        <v>36</v>
      </c>
      <c r="AV69" s="42">
        <f t="shared" si="52"/>
        <v>36</v>
      </c>
      <c r="AW69" s="42">
        <f t="shared" si="52"/>
        <v>0</v>
      </c>
      <c r="AX69" s="42">
        <f>SUM(Y69:AV69)</f>
        <v>864</v>
      </c>
      <c r="AY69" s="60">
        <f t="shared" ref="AY69:BF70" si="53">AY71+AY93</f>
        <v>0</v>
      </c>
      <c r="AZ69" s="60">
        <f t="shared" si="53"/>
        <v>0</v>
      </c>
      <c r="BA69" s="60">
        <f t="shared" si="53"/>
        <v>0</v>
      </c>
      <c r="BB69" s="60">
        <f t="shared" si="53"/>
        <v>0</v>
      </c>
      <c r="BC69" s="60">
        <f t="shared" si="53"/>
        <v>0</v>
      </c>
      <c r="BD69" s="60">
        <f t="shared" si="53"/>
        <v>0</v>
      </c>
      <c r="BE69" s="60">
        <f t="shared" si="53"/>
        <v>0</v>
      </c>
      <c r="BF69" s="60">
        <f t="shared" si="53"/>
        <v>0</v>
      </c>
      <c r="BG69" s="42">
        <f>V69+AX69</f>
        <v>1440</v>
      </c>
    </row>
    <row r="70" spans="1:59" x14ac:dyDescent="0.25">
      <c r="A70" s="206"/>
      <c r="B70" s="250" t="s">
        <v>51</v>
      </c>
      <c r="C70" s="250"/>
      <c r="D70" s="250"/>
      <c r="E70" s="25">
        <f>E10+E22+E28</f>
        <v>18</v>
      </c>
      <c r="F70" s="25">
        <f t="shared" ref="F70:V70" si="54">F10+F22+F28</f>
        <v>18</v>
      </c>
      <c r="G70" s="25">
        <f t="shared" si="54"/>
        <v>18</v>
      </c>
      <c r="H70" s="25">
        <f t="shared" si="54"/>
        <v>18</v>
      </c>
      <c r="I70" s="25">
        <f t="shared" si="54"/>
        <v>18</v>
      </c>
      <c r="J70" s="25">
        <f t="shared" si="54"/>
        <v>18</v>
      </c>
      <c r="K70" s="25">
        <f t="shared" si="54"/>
        <v>18</v>
      </c>
      <c r="L70" s="25">
        <f t="shared" si="54"/>
        <v>18</v>
      </c>
      <c r="M70" s="25">
        <f t="shared" si="54"/>
        <v>18</v>
      </c>
      <c r="N70" s="25">
        <f t="shared" si="54"/>
        <v>18</v>
      </c>
      <c r="O70" s="25">
        <f t="shared" si="54"/>
        <v>18</v>
      </c>
      <c r="P70" s="25">
        <f t="shared" si="54"/>
        <v>18</v>
      </c>
      <c r="Q70" s="25">
        <f t="shared" si="54"/>
        <v>18</v>
      </c>
      <c r="R70" s="25">
        <f t="shared" si="54"/>
        <v>18</v>
      </c>
      <c r="S70" s="25">
        <f t="shared" si="54"/>
        <v>18</v>
      </c>
      <c r="T70" s="25">
        <f t="shared" si="54"/>
        <v>18</v>
      </c>
      <c r="U70" s="25">
        <f t="shared" si="54"/>
        <v>0</v>
      </c>
      <c r="V70" s="25">
        <f t="shared" si="54"/>
        <v>288</v>
      </c>
      <c r="W70" s="60">
        <v>0</v>
      </c>
      <c r="X70" s="60">
        <v>0</v>
      </c>
      <c r="Y70" s="25">
        <f>Y10+Y22+Y28</f>
        <v>18</v>
      </c>
      <c r="Z70" s="25">
        <f t="shared" ref="Z70:AX70" si="55">Z10+Z22+Z28</f>
        <v>18</v>
      </c>
      <c r="AA70" s="25">
        <f t="shared" si="55"/>
        <v>18</v>
      </c>
      <c r="AB70" s="25">
        <f t="shared" si="55"/>
        <v>18</v>
      </c>
      <c r="AC70" s="25">
        <f t="shared" si="55"/>
        <v>18</v>
      </c>
      <c r="AD70" s="25">
        <f t="shared" si="55"/>
        <v>18</v>
      </c>
      <c r="AE70" s="25">
        <f t="shared" si="55"/>
        <v>18</v>
      </c>
      <c r="AF70" s="25">
        <f t="shared" si="55"/>
        <v>18</v>
      </c>
      <c r="AG70" s="25">
        <f t="shared" si="55"/>
        <v>18</v>
      </c>
      <c r="AH70" s="25">
        <f t="shared" si="55"/>
        <v>18</v>
      </c>
      <c r="AI70" s="25">
        <f t="shared" si="55"/>
        <v>18</v>
      </c>
      <c r="AJ70" s="25">
        <f t="shared" si="55"/>
        <v>18</v>
      </c>
      <c r="AK70" s="25">
        <f t="shared" si="55"/>
        <v>18</v>
      </c>
      <c r="AL70" s="25">
        <f t="shared" si="55"/>
        <v>18</v>
      </c>
      <c r="AM70" s="25">
        <f t="shared" si="55"/>
        <v>18</v>
      </c>
      <c r="AN70" s="25">
        <f t="shared" si="55"/>
        <v>18</v>
      </c>
      <c r="AO70" s="25">
        <f t="shared" si="55"/>
        <v>18</v>
      </c>
      <c r="AP70" s="25">
        <f t="shared" si="55"/>
        <v>18</v>
      </c>
      <c r="AQ70" s="25">
        <f t="shared" si="55"/>
        <v>18</v>
      </c>
      <c r="AR70" s="25">
        <f t="shared" si="55"/>
        <v>18</v>
      </c>
      <c r="AS70" s="25">
        <f>AS10+AS22+AS28</f>
        <v>0</v>
      </c>
      <c r="AT70" s="25">
        <f t="shared" si="55"/>
        <v>0</v>
      </c>
      <c r="AU70" s="25">
        <f t="shared" si="55"/>
        <v>0</v>
      </c>
      <c r="AV70" s="25">
        <f t="shared" si="55"/>
        <v>0</v>
      </c>
      <c r="AW70" s="25">
        <f t="shared" si="55"/>
        <v>0</v>
      </c>
      <c r="AX70" s="25">
        <f t="shared" si="55"/>
        <v>360</v>
      </c>
      <c r="AY70" s="60">
        <f t="shared" si="53"/>
        <v>0</v>
      </c>
      <c r="AZ70" s="60">
        <f t="shared" si="53"/>
        <v>0</v>
      </c>
      <c r="BA70" s="60">
        <f t="shared" si="53"/>
        <v>0</v>
      </c>
      <c r="BB70" s="60">
        <f t="shared" si="53"/>
        <v>0</v>
      </c>
      <c r="BC70" s="60">
        <f t="shared" si="53"/>
        <v>0</v>
      </c>
      <c r="BD70" s="60">
        <f t="shared" si="53"/>
        <v>0</v>
      </c>
      <c r="BE70" s="60">
        <f t="shared" si="53"/>
        <v>0</v>
      </c>
      <c r="BF70" s="60">
        <f t="shared" si="53"/>
        <v>0</v>
      </c>
      <c r="BG70" s="25">
        <f>V70+AX70</f>
        <v>648</v>
      </c>
    </row>
    <row r="71" spans="1:59" x14ac:dyDescent="0.25">
      <c r="A71" s="206"/>
      <c r="B71" s="250" t="s">
        <v>52</v>
      </c>
      <c r="C71" s="250"/>
      <c r="D71" s="250"/>
      <c r="E71" s="10">
        <f>E69+E70</f>
        <v>54</v>
      </c>
      <c r="F71" s="10">
        <f t="shared" ref="F71:AX71" si="56">F69+F70</f>
        <v>54</v>
      </c>
      <c r="G71" s="10">
        <f t="shared" si="56"/>
        <v>54</v>
      </c>
      <c r="H71" s="10">
        <f t="shared" si="56"/>
        <v>54</v>
      </c>
      <c r="I71" s="10">
        <f t="shared" si="56"/>
        <v>54</v>
      </c>
      <c r="J71" s="10">
        <f t="shared" si="56"/>
        <v>54</v>
      </c>
      <c r="K71" s="10">
        <f t="shared" si="56"/>
        <v>54</v>
      </c>
      <c r="L71" s="10">
        <f t="shared" si="56"/>
        <v>54</v>
      </c>
      <c r="M71" s="10">
        <f t="shared" si="56"/>
        <v>54</v>
      </c>
      <c r="N71" s="10">
        <f t="shared" si="56"/>
        <v>54</v>
      </c>
      <c r="O71" s="10">
        <f t="shared" si="56"/>
        <v>54</v>
      </c>
      <c r="P71" s="10">
        <f t="shared" si="56"/>
        <v>54</v>
      </c>
      <c r="Q71" s="10">
        <f t="shared" si="56"/>
        <v>54</v>
      </c>
      <c r="R71" s="10">
        <f t="shared" si="56"/>
        <v>54</v>
      </c>
      <c r="S71" s="10">
        <f t="shared" si="56"/>
        <v>54</v>
      </c>
      <c r="T71" s="10">
        <f t="shared" si="56"/>
        <v>54</v>
      </c>
      <c r="U71" s="10">
        <f t="shared" si="56"/>
        <v>0</v>
      </c>
      <c r="V71" s="42">
        <f t="shared" ref="V71" si="57">SUM(E71:T71)</f>
        <v>864</v>
      </c>
      <c r="W71" s="60">
        <v>0</v>
      </c>
      <c r="X71" s="60">
        <v>0</v>
      </c>
      <c r="Y71" s="10">
        <f t="shared" si="56"/>
        <v>54</v>
      </c>
      <c r="Z71" s="10">
        <f t="shared" si="56"/>
        <v>54</v>
      </c>
      <c r="AA71" s="10">
        <f t="shared" si="56"/>
        <v>54</v>
      </c>
      <c r="AB71" s="10">
        <f t="shared" si="56"/>
        <v>54</v>
      </c>
      <c r="AC71" s="10">
        <f t="shared" si="56"/>
        <v>54</v>
      </c>
      <c r="AD71" s="10">
        <f t="shared" si="56"/>
        <v>54</v>
      </c>
      <c r="AE71" s="10">
        <f t="shared" si="56"/>
        <v>54</v>
      </c>
      <c r="AF71" s="10">
        <f t="shared" si="56"/>
        <v>54</v>
      </c>
      <c r="AG71" s="10">
        <f t="shared" si="56"/>
        <v>54</v>
      </c>
      <c r="AH71" s="10">
        <f t="shared" si="56"/>
        <v>54</v>
      </c>
      <c r="AI71" s="10">
        <f t="shared" si="56"/>
        <v>54</v>
      </c>
      <c r="AJ71" s="10">
        <f t="shared" si="56"/>
        <v>54</v>
      </c>
      <c r="AK71" s="10">
        <f t="shared" si="56"/>
        <v>54</v>
      </c>
      <c r="AL71" s="10">
        <f t="shared" si="56"/>
        <v>54</v>
      </c>
      <c r="AM71" s="10">
        <f t="shared" si="56"/>
        <v>54</v>
      </c>
      <c r="AN71" s="10">
        <f t="shared" si="56"/>
        <v>54</v>
      </c>
      <c r="AO71" s="10">
        <f t="shared" si="56"/>
        <v>54</v>
      </c>
      <c r="AP71" s="10">
        <f t="shared" si="56"/>
        <v>54</v>
      </c>
      <c r="AQ71" s="10">
        <f t="shared" si="56"/>
        <v>54</v>
      </c>
      <c r="AR71" s="10">
        <f t="shared" si="56"/>
        <v>54</v>
      </c>
      <c r="AS71" s="10">
        <f t="shared" si="56"/>
        <v>36</v>
      </c>
      <c r="AT71" s="10">
        <f t="shared" si="56"/>
        <v>36</v>
      </c>
      <c r="AU71" s="10">
        <f t="shared" si="56"/>
        <v>36</v>
      </c>
      <c r="AV71" s="10">
        <f t="shared" si="56"/>
        <v>36</v>
      </c>
      <c r="AW71" s="10">
        <f t="shared" ref="AW71" si="58">AW69+AW70</f>
        <v>0</v>
      </c>
      <c r="AX71" s="10">
        <f t="shared" si="56"/>
        <v>1224</v>
      </c>
      <c r="AY71" s="60">
        <f t="shared" ref="AY71:BF71" si="59">AY75+AY95</f>
        <v>0</v>
      </c>
      <c r="AZ71" s="60">
        <f t="shared" si="59"/>
        <v>0</v>
      </c>
      <c r="BA71" s="60">
        <f t="shared" si="59"/>
        <v>0</v>
      </c>
      <c r="BB71" s="60">
        <f t="shared" si="59"/>
        <v>0</v>
      </c>
      <c r="BC71" s="60">
        <f t="shared" si="59"/>
        <v>0</v>
      </c>
      <c r="BD71" s="60">
        <f t="shared" si="59"/>
        <v>0</v>
      </c>
      <c r="BE71" s="60">
        <f t="shared" si="59"/>
        <v>0</v>
      </c>
      <c r="BF71" s="60">
        <f t="shared" si="59"/>
        <v>0</v>
      </c>
      <c r="BG71" s="10">
        <f>V71+AX71</f>
        <v>2088</v>
      </c>
    </row>
    <row r="72" spans="1:5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s="1" customFormat="1" x14ac:dyDescent="0.25">
      <c r="B73" s="205" t="s">
        <v>194</v>
      </c>
      <c r="C73" s="205"/>
    </row>
    <row r="74" spans="1:59" s="1" customFormat="1" x14ac:dyDescent="0.25"/>
    <row r="75" spans="1:59" x14ac:dyDescent="0.25">
      <c r="A75" s="1"/>
      <c r="B75" s="17"/>
      <c r="C75" s="18" t="s">
        <v>95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x14ac:dyDescent="0.25">
      <c r="A76" s="1"/>
      <c r="B76" s="24"/>
      <c r="C76" s="18" t="s">
        <v>96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x14ac:dyDescent="0.25">
      <c r="A77" s="1"/>
      <c r="B77" s="11"/>
      <c r="C77" s="18" t="s">
        <v>99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</sheetData>
  <mergeCells count="98">
    <mergeCell ref="B70:D70"/>
    <mergeCell ref="B71:D71"/>
    <mergeCell ref="B19:B20"/>
    <mergeCell ref="B64:B65"/>
    <mergeCell ref="C64:C65"/>
    <mergeCell ref="B66:B67"/>
    <mergeCell ref="C66:C67"/>
    <mergeCell ref="B69:D69"/>
    <mergeCell ref="B25:B26"/>
    <mergeCell ref="B45:B46"/>
    <mergeCell ref="C45:C46"/>
    <mergeCell ref="B49:B50"/>
    <mergeCell ref="C49:C50"/>
    <mergeCell ref="C25:C26"/>
    <mergeCell ref="B37:B38"/>
    <mergeCell ref="C37:C38"/>
    <mergeCell ref="B39:B40"/>
    <mergeCell ref="C39:C40"/>
    <mergeCell ref="B41:B42"/>
    <mergeCell ref="C41:C42"/>
    <mergeCell ref="B35:B36"/>
    <mergeCell ref="C35:C36"/>
    <mergeCell ref="B55:B56"/>
    <mergeCell ref="C55:C56"/>
    <mergeCell ref="B27:B28"/>
    <mergeCell ref="C27:C28"/>
    <mergeCell ref="B57:B58"/>
    <mergeCell ref="C57:C58"/>
    <mergeCell ref="B29:B30"/>
    <mergeCell ref="C29:C30"/>
    <mergeCell ref="B31:B32"/>
    <mergeCell ref="C31:C32"/>
    <mergeCell ref="B53:B54"/>
    <mergeCell ref="C53:C54"/>
    <mergeCell ref="B43:B44"/>
    <mergeCell ref="C43:C44"/>
    <mergeCell ref="B47:B48"/>
    <mergeCell ref="C47:C48"/>
    <mergeCell ref="BC3:BF3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V3:V4"/>
    <mergeCell ref="BG3:BG8"/>
    <mergeCell ref="AJ3:AJ4"/>
    <mergeCell ref="AK3:AM3"/>
    <mergeCell ref="AN3:AN4"/>
    <mergeCell ref="AO3:AR3"/>
    <mergeCell ref="AS3:AV3"/>
    <mergeCell ref="R5:AR5"/>
    <mergeCell ref="AS5:BF5"/>
    <mergeCell ref="S7:AR7"/>
    <mergeCell ref="AS7:BF7"/>
    <mergeCell ref="R3:U3"/>
    <mergeCell ref="AY3:BA3"/>
    <mergeCell ref="BB3:BB4"/>
    <mergeCell ref="X3:Z3"/>
    <mergeCell ref="AX3:AX4"/>
    <mergeCell ref="AA3:AA4"/>
    <mergeCell ref="A1:G1"/>
    <mergeCell ref="C13:C14"/>
    <mergeCell ref="A3:A8"/>
    <mergeCell ref="C15:C16"/>
    <mergeCell ref="B13:B14"/>
    <mergeCell ref="B15:B16"/>
    <mergeCell ref="B11:B12"/>
    <mergeCell ref="B9:B10"/>
    <mergeCell ref="C9:C10"/>
    <mergeCell ref="C11:C12"/>
    <mergeCell ref="A9:A71"/>
    <mergeCell ref="B59:B60"/>
    <mergeCell ref="C59:C60"/>
    <mergeCell ref="B62:B63"/>
    <mergeCell ref="C62:C63"/>
    <mergeCell ref="B17:B18"/>
    <mergeCell ref="B73:C73"/>
    <mergeCell ref="AW3:AW4"/>
    <mergeCell ref="AF3:AI3"/>
    <mergeCell ref="AB3:AD3"/>
    <mergeCell ref="AE3:AE4"/>
    <mergeCell ref="W3:W4"/>
    <mergeCell ref="C17:C18"/>
    <mergeCell ref="B21:B22"/>
    <mergeCell ref="C21:C22"/>
    <mergeCell ref="B23:B24"/>
    <mergeCell ref="C23:C24"/>
    <mergeCell ref="C19:C20"/>
    <mergeCell ref="C33:C34"/>
    <mergeCell ref="B51:B52"/>
    <mergeCell ref="B33:B34"/>
    <mergeCell ref="C51:C52"/>
  </mergeCells>
  <pageMargins left="0.23622047244094491" right="0.23622047244094491" top="0.35433070866141736" bottom="0.35433070866141736" header="0.31496062992125984" footer="0.31496062992125984"/>
  <pageSetup paperSize="9" scale="75" orientation="landscape" verticalDpi="300" r:id="rId1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8"/>
  <sheetViews>
    <sheetView zoomScale="80" zoomScaleNormal="80" zoomScaleSheetLayoutView="98" workbookViewId="0">
      <selection activeCell="BA62" sqref="BA62"/>
    </sheetView>
  </sheetViews>
  <sheetFormatPr defaultRowHeight="15" x14ac:dyDescent="0.25"/>
  <cols>
    <col min="1" max="1" width="4" customWidth="1"/>
    <col min="2" max="2" width="15.42578125" customWidth="1"/>
    <col min="3" max="3" width="28.42578125" customWidth="1"/>
    <col min="4" max="4" width="9.5703125" customWidth="1"/>
    <col min="5" max="6" width="5" customWidth="1"/>
    <col min="7" max="7" width="4.7109375" customWidth="1"/>
    <col min="8" max="8" width="5.7109375" customWidth="1"/>
    <col min="9" max="9" width="5.42578125" customWidth="1"/>
    <col min="10" max="10" width="5.140625" customWidth="1"/>
    <col min="11" max="12" width="5.28515625" customWidth="1"/>
    <col min="13" max="13" width="5.85546875" customWidth="1"/>
    <col min="14" max="14" width="5.28515625" customWidth="1"/>
    <col min="15" max="15" width="5.140625" customWidth="1"/>
    <col min="16" max="16" width="5.85546875" customWidth="1"/>
    <col min="17" max="17" width="5" customWidth="1"/>
    <col min="18" max="18" width="5.140625" customWidth="1"/>
    <col min="19" max="19" width="5.28515625" customWidth="1"/>
    <col min="20" max="20" width="5.7109375" customWidth="1"/>
    <col min="21" max="21" width="5.85546875" customWidth="1"/>
    <col min="24" max="25" width="5.140625" customWidth="1"/>
    <col min="26" max="26" width="5.85546875" customWidth="1"/>
    <col min="27" max="27" width="5.5703125" customWidth="1"/>
    <col min="28" max="29" width="4.5703125" customWidth="1"/>
    <col min="30" max="30" width="5.28515625" customWidth="1"/>
    <col min="31" max="31" width="6.140625" customWidth="1"/>
    <col min="32" max="33" width="5.28515625" customWidth="1"/>
    <col min="34" max="34" width="5.7109375" customWidth="1"/>
    <col min="35" max="36" width="5.42578125" customWidth="1"/>
    <col min="37" max="37" width="5" customWidth="1"/>
    <col min="38" max="38" width="4.7109375" customWidth="1"/>
    <col min="39" max="40" width="6.140625" customWidth="1"/>
    <col min="41" max="41" width="5.85546875" customWidth="1"/>
    <col min="42" max="42" width="5.28515625" customWidth="1"/>
    <col min="43" max="45" width="5.42578125" customWidth="1"/>
    <col min="46" max="46" width="5.28515625" customWidth="1"/>
    <col min="47" max="47" width="5.140625" customWidth="1"/>
    <col min="48" max="48" width="5.85546875" customWidth="1"/>
    <col min="49" max="49" width="7.5703125" customWidth="1"/>
    <col min="50" max="50" width="6.28515625" customWidth="1"/>
    <col min="51" max="51" width="4.7109375" customWidth="1"/>
    <col min="52" max="52" width="4.85546875" customWidth="1"/>
    <col min="53" max="53" width="5.140625" customWidth="1"/>
    <col min="54" max="54" width="6.28515625" customWidth="1"/>
    <col min="55" max="55" width="6" customWidth="1"/>
    <col min="56" max="56" width="6.28515625" customWidth="1"/>
    <col min="57" max="57" width="6.5703125" customWidth="1"/>
    <col min="58" max="58" width="6.28515625" customWidth="1"/>
  </cols>
  <sheetData>
    <row r="1" spans="1:59" x14ac:dyDescent="0.25">
      <c r="A1" s="1"/>
      <c r="B1" s="216" t="s">
        <v>0</v>
      </c>
      <c r="C1" s="216"/>
      <c r="D1" s="216"/>
      <c r="E1" s="216"/>
      <c r="F1" s="216"/>
      <c r="G1" s="216"/>
      <c r="H1" s="21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15"/>
      <c r="Z1" s="115"/>
      <c r="AA1" s="115"/>
      <c r="AB1" s="115"/>
      <c r="AC1" s="115"/>
      <c r="AD1" s="115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x14ac:dyDescent="0.25">
      <c r="A2" s="1"/>
      <c r="B2" s="1"/>
      <c r="C2" s="1"/>
      <c r="D2" s="1"/>
      <c r="E2" s="115"/>
      <c r="F2" s="115"/>
      <c r="G2" s="115"/>
      <c r="H2" s="115"/>
      <c r="I2" s="115"/>
      <c r="J2" s="1"/>
      <c r="K2" s="115"/>
      <c r="L2" s="115"/>
      <c r="M2" s="1"/>
      <c r="N2" s="1"/>
      <c r="O2" s="115"/>
      <c r="P2" s="115"/>
      <c r="Q2" s="1"/>
      <c r="R2" s="1"/>
      <c r="S2" s="1"/>
      <c r="T2" s="1"/>
      <c r="U2" s="1"/>
      <c r="V2" s="1"/>
      <c r="W2" s="1"/>
      <c r="X2" s="1"/>
      <c r="Y2" s="115"/>
      <c r="Z2" s="115"/>
      <c r="AA2" s="115"/>
      <c r="AB2" s="115"/>
      <c r="AC2" s="115"/>
      <c r="AD2" s="115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x14ac:dyDescent="0.25">
      <c r="A3" s="206" t="s">
        <v>1</v>
      </c>
      <c r="B3" s="206" t="s">
        <v>2</v>
      </c>
      <c r="C3" s="236" t="s">
        <v>3</v>
      </c>
      <c r="D3" s="237" t="s">
        <v>4</v>
      </c>
      <c r="E3" s="207" t="s">
        <v>5</v>
      </c>
      <c r="F3" s="207"/>
      <c r="G3" s="207"/>
      <c r="H3" s="207"/>
      <c r="I3" s="206" t="s">
        <v>137</v>
      </c>
      <c r="J3" s="207" t="s">
        <v>6</v>
      </c>
      <c r="K3" s="207"/>
      <c r="L3" s="207"/>
      <c r="M3" s="206" t="s">
        <v>7</v>
      </c>
      <c r="N3" s="207" t="s">
        <v>8</v>
      </c>
      <c r="O3" s="207"/>
      <c r="P3" s="207"/>
      <c r="Q3" s="207"/>
      <c r="R3" s="207" t="s">
        <v>9</v>
      </c>
      <c r="S3" s="207"/>
      <c r="T3" s="207"/>
      <c r="U3" s="207"/>
      <c r="V3" s="232" t="s">
        <v>152</v>
      </c>
      <c r="W3" s="206" t="s">
        <v>142</v>
      </c>
      <c r="X3" s="207" t="s">
        <v>10</v>
      </c>
      <c r="Y3" s="207"/>
      <c r="Z3" s="207"/>
      <c r="AA3" s="206" t="s">
        <v>138</v>
      </c>
      <c r="AB3" s="207" t="s">
        <v>11</v>
      </c>
      <c r="AC3" s="207"/>
      <c r="AD3" s="207"/>
      <c r="AE3" s="206" t="s">
        <v>139</v>
      </c>
      <c r="AF3" s="207" t="s">
        <v>12</v>
      </c>
      <c r="AG3" s="207"/>
      <c r="AH3" s="207"/>
      <c r="AI3" s="207"/>
      <c r="AJ3" s="224" t="s">
        <v>13</v>
      </c>
      <c r="AK3" s="225" t="s">
        <v>14</v>
      </c>
      <c r="AL3" s="225"/>
      <c r="AM3" s="225"/>
      <c r="AN3" s="224" t="s">
        <v>15</v>
      </c>
      <c r="AO3" s="226" t="s">
        <v>16</v>
      </c>
      <c r="AP3" s="227"/>
      <c r="AQ3" s="227"/>
      <c r="AR3" s="228"/>
      <c r="AS3" s="226" t="s">
        <v>17</v>
      </c>
      <c r="AT3" s="227"/>
      <c r="AU3" s="227"/>
      <c r="AV3" s="228"/>
      <c r="AW3" s="232" t="s">
        <v>153</v>
      </c>
      <c r="AX3" s="262" t="s">
        <v>18</v>
      </c>
      <c r="AY3" s="207" t="s">
        <v>19</v>
      </c>
      <c r="AZ3" s="207"/>
      <c r="BA3" s="207"/>
      <c r="BB3" s="231" t="s">
        <v>20</v>
      </c>
      <c r="BC3" s="207" t="s">
        <v>21</v>
      </c>
      <c r="BD3" s="207"/>
      <c r="BE3" s="207"/>
      <c r="BF3" s="207"/>
      <c r="BG3" s="223" t="s">
        <v>22</v>
      </c>
    </row>
    <row r="4" spans="1:59" ht="83.25" customHeight="1" x14ac:dyDescent="0.25">
      <c r="A4" s="206"/>
      <c r="B4" s="206"/>
      <c r="C4" s="236"/>
      <c r="D4" s="237"/>
      <c r="E4" s="5" t="s">
        <v>32</v>
      </c>
      <c r="F4" s="5" t="s">
        <v>33</v>
      </c>
      <c r="G4" s="5" t="s">
        <v>23</v>
      </c>
      <c r="H4" s="5" t="s">
        <v>24</v>
      </c>
      <c r="I4" s="206"/>
      <c r="J4" s="5" t="s">
        <v>25</v>
      </c>
      <c r="K4" s="5" t="s">
        <v>26</v>
      </c>
      <c r="L4" s="5" t="s">
        <v>27</v>
      </c>
      <c r="M4" s="206"/>
      <c r="N4" s="5" t="s">
        <v>28</v>
      </c>
      <c r="O4" s="5" t="s">
        <v>29</v>
      </c>
      <c r="P4" s="5" t="s">
        <v>30</v>
      </c>
      <c r="Q4" s="5" t="s">
        <v>31</v>
      </c>
      <c r="R4" s="5" t="s">
        <v>32</v>
      </c>
      <c r="S4" s="5" t="s">
        <v>33</v>
      </c>
      <c r="T4" s="5" t="s">
        <v>23</v>
      </c>
      <c r="U4" s="5" t="s">
        <v>24</v>
      </c>
      <c r="V4" s="233"/>
      <c r="W4" s="206"/>
      <c r="X4" s="5" t="s">
        <v>34</v>
      </c>
      <c r="Y4" s="5" t="s">
        <v>35</v>
      </c>
      <c r="Z4" s="5" t="s">
        <v>36</v>
      </c>
      <c r="AA4" s="206"/>
      <c r="AB4" s="5" t="s">
        <v>37</v>
      </c>
      <c r="AC4" s="5" t="s">
        <v>38</v>
      </c>
      <c r="AD4" s="5" t="s">
        <v>39</v>
      </c>
      <c r="AE4" s="206"/>
      <c r="AF4" s="5" t="s">
        <v>37</v>
      </c>
      <c r="AG4" s="5" t="s">
        <v>38</v>
      </c>
      <c r="AH4" s="5" t="s">
        <v>39</v>
      </c>
      <c r="AI4" s="86" t="s">
        <v>40</v>
      </c>
      <c r="AJ4" s="224"/>
      <c r="AK4" s="86" t="s">
        <v>25</v>
      </c>
      <c r="AL4" s="86" t="s">
        <v>26</v>
      </c>
      <c r="AM4" s="86" t="s">
        <v>27</v>
      </c>
      <c r="AN4" s="224"/>
      <c r="AO4" s="86" t="s">
        <v>41</v>
      </c>
      <c r="AP4" s="86" t="s">
        <v>42</v>
      </c>
      <c r="AQ4" s="5" t="s">
        <v>43</v>
      </c>
      <c r="AR4" s="5" t="s">
        <v>44</v>
      </c>
      <c r="AS4" s="5" t="s">
        <v>32</v>
      </c>
      <c r="AT4" s="5" t="s">
        <v>33</v>
      </c>
      <c r="AU4" s="5" t="s">
        <v>23</v>
      </c>
      <c r="AV4" s="5" t="s">
        <v>24</v>
      </c>
      <c r="AW4" s="233"/>
      <c r="AX4" s="263"/>
      <c r="AY4" s="5" t="s">
        <v>25</v>
      </c>
      <c r="AZ4" s="5" t="s">
        <v>26</v>
      </c>
      <c r="BA4" s="5" t="s">
        <v>27</v>
      </c>
      <c r="BB4" s="206"/>
      <c r="BC4" s="5" t="s">
        <v>28</v>
      </c>
      <c r="BD4" s="5" t="s">
        <v>29</v>
      </c>
      <c r="BE4" s="5" t="s">
        <v>30</v>
      </c>
      <c r="BF4" s="5" t="s">
        <v>31</v>
      </c>
      <c r="BG4" s="223"/>
    </row>
    <row r="5" spans="1:59" x14ac:dyDescent="0.25">
      <c r="A5" s="206"/>
      <c r="B5" s="206"/>
      <c r="C5" s="236"/>
      <c r="D5" s="237"/>
      <c r="E5" s="226" t="s">
        <v>45</v>
      </c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8"/>
      <c r="R5" s="226" t="s">
        <v>46</v>
      </c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8"/>
      <c r="AS5" s="226" t="s">
        <v>46</v>
      </c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8"/>
      <c r="BG5" s="223"/>
    </row>
    <row r="6" spans="1:59" x14ac:dyDescent="0.25">
      <c r="A6" s="206"/>
      <c r="B6" s="206"/>
      <c r="C6" s="236"/>
      <c r="D6" s="237"/>
      <c r="E6" s="117">
        <v>1</v>
      </c>
      <c r="F6" s="117">
        <v>2</v>
      </c>
      <c r="G6" s="117">
        <v>3</v>
      </c>
      <c r="H6" s="117">
        <v>4</v>
      </c>
      <c r="I6" s="117">
        <v>5</v>
      </c>
      <c r="J6" s="117">
        <v>6</v>
      </c>
      <c r="K6" s="117">
        <v>7</v>
      </c>
      <c r="L6" s="117">
        <v>8</v>
      </c>
      <c r="M6" s="117">
        <v>9</v>
      </c>
      <c r="N6" s="117">
        <v>10</v>
      </c>
      <c r="O6" s="117">
        <v>11</v>
      </c>
      <c r="P6" s="117">
        <v>12</v>
      </c>
      <c r="Q6" s="117">
        <v>13</v>
      </c>
      <c r="R6" s="117">
        <v>14</v>
      </c>
      <c r="S6" s="117">
        <v>15</v>
      </c>
      <c r="T6" s="117">
        <v>16</v>
      </c>
      <c r="U6" s="117">
        <v>17</v>
      </c>
      <c r="V6" s="99"/>
      <c r="W6" s="94"/>
      <c r="X6" s="94"/>
      <c r="Y6" s="117">
        <v>1</v>
      </c>
      <c r="Z6" s="117">
        <v>2</v>
      </c>
      <c r="AA6" s="117">
        <v>3</v>
      </c>
      <c r="AB6" s="117">
        <v>4</v>
      </c>
      <c r="AC6" s="117">
        <v>5</v>
      </c>
      <c r="AD6" s="117">
        <v>6</v>
      </c>
      <c r="AE6" s="117">
        <v>7</v>
      </c>
      <c r="AF6" s="117">
        <v>8</v>
      </c>
      <c r="AG6" s="117">
        <v>9</v>
      </c>
      <c r="AH6" s="117">
        <v>10</v>
      </c>
      <c r="AI6" s="117">
        <v>11</v>
      </c>
      <c r="AJ6" s="117">
        <v>12</v>
      </c>
      <c r="AK6" s="117">
        <v>13</v>
      </c>
      <c r="AL6" s="117">
        <v>14</v>
      </c>
      <c r="AM6" s="117">
        <v>15</v>
      </c>
      <c r="AN6" s="117">
        <v>16</v>
      </c>
      <c r="AO6" s="117">
        <v>17</v>
      </c>
      <c r="AP6" s="117">
        <v>18</v>
      </c>
      <c r="AQ6" s="117">
        <v>19</v>
      </c>
      <c r="AR6" s="117">
        <v>20</v>
      </c>
      <c r="AS6" s="117">
        <v>21</v>
      </c>
      <c r="AT6" s="117">
        <v>22</v>
      </c>
      <c r="AU6" s="117">
        <v>23</v>
      </c>
      <c r="AV6" s="117">
        <v>24</v>
      </c>
      <c r="AW6" s="118"/>
      <c r="AX6" s="94">
        <v>25</v>
      </c>
      <c r="AY6" s="94">
        <v>26</v>
      </c>
      <c r="AZ6" s="94">
        <v>27</v>
      </c>
      <c r="BA6" s="94">
        <v>28</v>
      </c>
      <c r="BB6" s="94">
        <v>29</v>
      </c>
      <c r="BC6" s="94">
        <v>30</v>
      </c>
      <c r="BD6" s="94">
        <v>31</v>
      </c>
      <c r="BE6" s="94">
        <v>32</v>
      </c>
      <c r="BF6" s="94">
        <v>33</v>
      </c>
      <c r="BG6" s="223"/>
    </row>
    <row r="7" spans="1:59" x14ac:dyDescent="0.25">
      <c r="A7" s="206"/>
      <c r="B7" s="206"/>
      <c r="C7" s="236"/>
      <c r="D7" s="237"/>
      <c r="E7" s="226" t="s">
        <v>47</v>
      </c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8"/>
      <c r="R7" s="226" t="s">
        <v>47</v>
      </c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 t="s">
        <v>47</v>
      </c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8"/>
      <c r="BG7" s="223"/>
    </row>
    <row r="8" spans="1:59" x14ac:dyDescent="0.25">
      <c r="A8" s="206"/>
      <c r="B8" s="206"/>
      <c r="C8" s="236"/>
      <c r="D8" s="237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94">
        <v>6</v>
      </c>
      <c r="K8" s="117">
        <v>7</v>
      </c>
      <c r="L8" s="117">
        <v>8</v>
      </c>
      <c r="M8" s="94">
        <v>9</v>
      </c>
      <c r="N8" s="94">
        <v>10</v>
      </c>
      <c r="O8" s="117">
        <v>11</v>
      </c>
      <c r="P8" s="117">
        <v>12</v>
      </c>
      <c r="Q8" s="94">
        <v>13</v>
      </c>
      <c r="R8" s="94">
        <v>14</v>
      </c>
      <c r="S8" s="94">
        <v>15</v>
      </c>
      <c r="T8" s="94">
        <v>16</v>
      </c>
      <c r="U8" s="94">
        <v>17</v>
      </c>
      <c r="V8" s="99"/>
      <c r="W8" s="94">
        <v>18</v>
      </c>
      <c r="X8" s="94">
        <v>19</v>
      </c>
      <c r="Y8" s="117">
        <v>20</v>
      </c>
      <c r="Z8" s="117">
        <v>21</v>
      </c>
      <c r="AA8" s="117">
        <v>22</v>
      </c>
      <c r="AB8" s="117">
        <v>23</v>
      </c>
      <c r="AC8" s="117">
        <v>24</v>
      </c>
      <c r="AD8" s="117">
        <v>25</v>
      </c>
      <c r="AE8" s="119">
        <v>26</v>
      </c>
      <c r="AF8" s="119">
        <v>27</v>
      </c>
      <c r="AG8" s="119">
        <v>28</v>
      </c>
      <c r="AH8" s="119">
        <v>29</v>
      </c>
      <c r="AI8" s="119">
        <v>30</v>
      </c>
      <c r="AJ8" s="119">
        <v>31</v>
      </c>
      <c r="AK8" s="119">
        <v>32</v>
      </c>
      <c r="AL8" s="119">
        <v>33</v>
      </c>
      <c r="AM8" s="119">
        <v>34</v>
      </c>
      <c r="AN8" s="119">
        <v>35</v>
      </c>
      <c r="AO8" s="119">
        <v>36</v>
      </c>
      <c r="AP8" s="119">
        <v>37</v>
      </c>
      <c r="AQ8" s="119">
        <v>38</v>
      </c>
      <c r="AR8" s="119">
        <v>39</v>
      </c>
      <c r="AS8" s="94">
        <v>40</v>
      </c>
      <c r="AT8" s="94">
        <v>41</v>
      </c>
      <c r="AU8" s="94">
        <v>42</v>
      </c>
      <c r="AV8" s="94">
        <v>43</v>
      </c>
      <c r="AW8" s="118"/>
      <c r="AX8" s="94">
        <v>44</v>
      </c>
      <c r="AY8" s="94">
        <v>45</v>
      </c>
      <c r="AZ8" s="94">
        <v>46</v>
      </c>
      <c r="BA8" s="94">
        <v>47</v>
      </c>
      <c r="BB8" s="94">
        <v>48</v>
      </c>
      <c r="BC8" s="94">
        <v>49</v>
      </c>
      <c r="BD8" s="94">
        <v>50</v>
      </c>
      <c r="BE8" s="94">
        <v>51</v>
      </c>
      <c r="BF8" s="94">
        <v>52</v>
      </c>
      <c r="BG8" s="223"/>
    </row>
    <row r="9" spans="1:59" x14ac:dyDescent="0.25">
      <c r="A9" s="206" t="s">
        <v>154</v>
      </c>
      <c r="B9" s="210" t="s">
        <v>55</v>
      </c>
      <c r="C9" s="211" t="s">
        <v>56</v>
      </c>
      <c r="D9" s="40" t="s">
        <v>48</v>
      </c>
      <c r="E9" s="120">
        <f t="shared" ref="E9:BF10" si="0">E11+E13+E15</f>
        <v>7</v>
      </c>
      <c r="F9" s="120">
        <f t="shared" si="0"/>
        <v>7</v>
      </c>
      <c r="G9" s="120">
        <f t="shared" si="0"/>
        <v>7</v>
      </c>
      <c r="H9" s="120">
        <f t="shared" si="0"/>
        <v>7</v>
      </c>
      <c r="I9" s="120">
        <f t="shared" si="0"/>
        <v>7</v>
      </c>
      <c r="J9" s="96">
        <f t="shared" si="0"/>
        <v>7</v>
      </c>
      <c r="K9" s="120">
        <f t="shared" si="0"/>
        <v>7</v>
      </c>
      <c r="L9" s="120">
        <f t="shared" si="0"/>
        <v>7</v>
      </c>
      <c r="M9" s="96">
        <f t="shared" si="0"/>
        <v>7</v>
      </c>
      <c r="N9" s="96">
        <f t="shared" si="0"/>
        <v>7</v>
      </c>
      <c r="O9" s="120">
        <f t="shared" si="0"/>
        <v>7</v>
      </c>
      <c r="P9" s="120">
        <f t="shared" si="0"/>
        <v>7</v>
      </c>
      <c r="Q9" s="96">
        <f t="shared" si="0"/>
        <v>7</v>
      </c>
      <c r="R9" s="96">
        <f t="shared" si="0"/>
        <v>7</v>
      </c>
      <c r="S9" s="96">
        <f t="shared" si="0"/>
        <v>7</v>
      </c>
      <c r="T9" s="96">
        <f t="shared" si="0"/>
        <v>7</v>
      </c>
      <c r="U9" s="96">
        <f t="shared" si="0"/>
        <v>0</v>
      </c>
      <c r="V9" s="96">
        <f t="shared" si="0"/>
        <v>112</v>
      </c>
      <c r="W9" s="96">
        <f t="shared" si="0"/>
        <v>0</v>
      </c>
      <c r="X9" s="96">
        <f t="shared" si="0"/>
        <v>0</v>
      </c>
      <c r="Y9" s="120">
        <f t="shared" si="0"/>
        <v>2</v>
      </c>
      <c r="Z9" s="120">
        <f t="shared" si="0"/>
        <v>2</v>
      </c>
      <c r="AA9" s="120">
        <f t="shared" si="0"/>
        <v>2</v>
      </c>
      <c r="AB9" s="120">
        <f t="shared" si="0"/>
        <v>2</v>
      </c>
      <c r="AC9" s="120">
        <f t="shared" si="0"/>
        <v>2</v>
      </c>
      <c r="AD9" s="120">
        <f t="shared" si="0"/>
        <v>2</v>
      </c>
      <c r="AE9" s="120">
        <f t="shared" si="0"/>
        <v>4</v>
      </c>
      <c r="AF9" s="120">
        <f t="shared" si="0"/>
        <v>4</v>
      </c>
      <c r="AG9" s="120">
        <f t="shared" si="0"/>
        <v>4</v>
      </c>
      <c r="AH9" s="120">
        <f t="shared" si="0"/>
        <v>4</v>
      </c>
      <c r="AI9" s="120">
        <f t="shared" si="0"/>
        <v>4</v>
      </c>
      <c r="AJ9" s="120">
        <f t="shared" si="0"/>
        <v>4</v>
      </c>
      <c r="AK9" s="120">
        <f t="shared" si="0"/>
        <v>4</v>
      </c>
      <c r="AL9" s="120">
        <f t="shared" si="0"/>
        <v>4</v>
      </c>
      <c r="AM9" s="120">
        <f t="shared" si="0"/>
        <v>4</v>
      </c>
      <c r="AN9" s="120">
        <f t="shared" si="0"/>
        <v>4</v>
      </c>
      <c r="AO9" s="120">
        <f t="shared" si="0"/>
        <v>4</v>
      </c>
      <c r="AP9" s="120">
        <f t="shared" si="0"/>
        <v>8</v>
      </c>
      <c r="AQ9" s="120">
        <f t="shared" si="0"/>
        <v>8</v>
      </c>
      <c r="AR9" s="120">
        <f t="shared" si="0"/>
        <v>8</v>
      </c>
      <c r="AS9" s="96">
        <f t="shared" si="0"/>
        <v>0</v>
      </c>
      <c r="AT9" s="96">
        <f t="shared" si="0"/>
        <v>0</v>
      </c>
      <c r="AU9" s="96">
        <f t="shared" si="0"/>
        <v>0</v>
      </c>
      <c r="AV9" s="96">
        <f t="shared" si="0"/>
        <v>0</v>
      </c>
      <c r="AW9" s="96">
        <f t="shared" si="0"/>
        <v>80</v>
      </c>
      <c r="AX9" s="96">
        <f t="shared" si="0"/>
        <v>0</v>
      </c>
      <c r="AY9" s="96">
        <f t="shared" si="0"/>
        <v>0</v>
      </c>
      <c r="AZ9" s="96">
        <f t="shared" si="0"/>
        <v>0</v>
      </c>
      <c r="BA9" s="96">
        <f t="shared" si="0"/>
        <v>0</v>
      </c>
      <c r="BB9" s="96">
        <f t="shared" si="0"/>
        <v>0</v>
      </c>
      <c r="BC9" s="96">
        <f t="shared" si="0"/>
        <v>0</v>
      </c>
      <c r="BD9" s="96">
        <f t="shared" si="0"/>
        <v>0</v>
      </c>
      <c r="BE9" s="96">
        <f t="shared" si="0"/>
        <v>0</v>
      </c>
      <c r="BF9" s="96">
        <f t="shared" si="0"/>
        <v>0</v>
      </c>
      <c r="BG9" s="96">
        <f t="shared" ref="BG9:BG59" si="1">V9+AW9</f>
        <v>192</v>
      </c>
    </row>
    <row r="10" spans="1:59" x14ac:dyDescent="0.25">
      <c r="A10" s="206"/>
      <c r="B10" s="210"/>
      <c r="C10" s="212"/>
      <c r="D10" s="40" t="s">
        <v>49</v>
      </c>
      <c r="E10" s="121">
        <f t="shared" si="0"/>
        <v>3.5</v>
      </c>
      <c r="F10" s="121">
        <f t="shared" si="0"/>
        <v>3.5</v>
      </c>
      <c r="G10" s="121">
        <f t="shared" si="0"/>
        <v>3.5</v>
      </c>
      <c r="H10" s="121">
        <f t="shared" si="0"/>
        <v>3.5</v>
      </c>
      <c r="I10" s="121">
        <f t="shared" si="0"/>
        <v>3.5</v>
      </c>
      <c r="J10" s="121">
        <f t="shared" si="0"/>
        <v>3.5</v>
      </c>
      <c r="K10" s="121">
        <f t="shared" si="0"/>
        <v>3.5</v>
      </c>
      <c r="L10" s="121">
        <f t="shared" si="0"/>
        <v>3.5</v>
      </c>
      <c r="M10" s="121">
        <f t="shared" si="0"/>
        <v>3.5</v>
      </c>
      <c r="N10" s="121">
        <f t="shared" si="0"/>
        <v>3.5</v>
      </c>
      <c r="O10" s="121">
        <f t="shared" si="0"/>
        <v>3.5</v>
      </c>
      <c r="P10" s="121">
        <f t="shared" si="0"/>
        <v>3.5</v>
      </c>
      <c r="Q10" s="121">
        <f t="shared" si="0"/>
        <v>3.5</v>
      </c>
      <c r="R10" s="121">
        <f t="shared" si="0"/>
        <v>3.5</v>
      </c>
      <c r="S10" s="121">
        <f t="shared" si="0"/>
        <v>3.5</v>
      </c>
      <c r="T10" s="121">
        <f t="shared" si="0"/>
        <v>3.5</v>
      </c>
      <c r="U10" s="121">
        <f t="shared" si="0"/>
        <v>0</v>
      </c>
      <c r="V10" s="120">
        <f t="shared" si="0"/>
        <v>56</v>
      </c>
      <c r="W10" s="120">
        <f t="shared" si="0"/>
        <v>0</v>
      </c>
      <c r="X10" s="120">
        <f t="shared" si="0"/>
        <v>0</v>
      </c>
      <c r="Y10" s="120">
        <f t="shared" si="0"/>
        <v>1</v>
      </c>
      <c r="Z10" s="120">
        <f t="shared" si="0"/>
        <v>1</v>
      </c>
      <c r="AA10" s="120">
        <f t="shared" si="0"/>
        <v>1</v>
      </c>
      <c r="AB10" s="120">
        <f t="shared" si="0"/>
        <v>1</v>
      </c>
      <c r="AC10" s="120">
        <f t="shared" si="0"/>
        <v>1</v>
      </c>
      <c r="AD10" s="120">
        <f t="shared" si="0"/>
        <v>1</v>
      </c>
      <c r="AE10" s="120">
        <f t="shared" si="0"/>
        <v>2</v>
      </c>
      <c r="AF10" s="120">
        <f t="shared" si="0"/>
        <v>2</v>
      </c>
      <c r="AG10" s="120">
        <f t="shared" si="0"/>
        <v>2</v>
      </c>
      <c r="AH10" s="120">
        <f t="shared" si="0"/>
        <v>2</v>
      </c>
      <c r="AI10" s="120">
        <f t="shared" si="0"/>
        <v>2</v>
      </c>
      <c r="AJ10" s="120">
        <f t="shared" si="0"/>
        <v>2</v>
      </c>
      <c r="AK10" s="120">
        <f t="shared" si="0"/>
        <v>2</v>
      </c>
      <c r="AL10" s="120">
        <f t="shared" si="0"/>
        <v>2</v>
      </c>
      <c r="AM10" s="120">
        <f t="shared" si="0"/>
        <v>2</v>
      </c>
      <c r="AN10" s="120">
        <f t="shared" si="0"/>
        <v>2</v>
      </c>
      <c r="AO10" s="120">
        <f t="shared" si="0"/>
        <v>2</v>
      </c>
      <c r="AP10" s="120">
        <f t="shared" si="0"/>
        <v>4</v>
      </c>
      <c r="AQ10" s="120">
        <f t="shared" si="0"/>
        <v>4</v>
      </c>
      <c r="AR10" s="120">
        <f t="shared" si="0"/>
        <v>4</v>
      </c>
      <c r="AS10" s="120">
        <f t="shared" si="0"/>
        <v>0</v>
      </c>
      <c r="AT10" s="120">
        <f t="shared" si="0"/>
        <v>0</v>
      </c>
      <c r="AU10" s="120">
        <f t="shared" si="0"/>
        <v>0</v>
      </c>
      <c r="AV10" s="121">
        <f t="shared" si="0"/>
        <v>0</v>
      </c>
      <c r="AW10" s="120">
        <f t="shared" si="0"/>
        <v>40</v>
      </c>
      <c r="AX10" s="120">
        <f t="shared" si="0"/>
        <v>0</v>
      </c>
      <c r="AY10" s="120">
        <f t="shared" si="0"/>
        <v>0</v>
      </c>
      <c r="AZ10" s="120">
        <f t="shared" si="0"/>
        <v>0</v>
      </c>
      <c r="BA10" s="120">
        <f t="shared" si="0"/>
        <v>0</v>
      </c>
      <c r="BB10" s="120">
        <f t="shared" si="0"/>
        <v>0</v>
      </c>
      <c r="BC10" s="120">
        <f t="shared" si="0"/>
        <v>0</v>
      </c>
      <c r="BD10" s="120">
        <f t="shared" si="0"/>
        <v>0</v>
      </c>
      <c r="BE10" s="120">
        <f t="shared" si="0"/>
        <v>0</v>
      </c>
      <c r="BF10" s="120">
        <f t="shared" si="0"/>
        <v>0</v>
      </c>
      <c r="BG10" s="96">
        <f t="shared" si="1"/>
        <v>96</v>
      </c>
    </row>
    <row r="11" spans="1:59" x14ac:dyDescent="0.25">
      <c r="A11" s="206"/>
      <c r="B11" s="213" t="s">
        <v>155</v>
      </c>
      <c r="C11" s="259" t="s">
        <v>156</v>
      </c>
      <c r="D11" s="61" t="s">
        <v>48</v>
      </c>
      <c r="E11" s="119">
        <v>3</v>
      </c>
      <c r="F11" s="119">
        <v>3</v>
      </c>
      <c r="G11" s="119">
        <v>3</v>
      </c>
      <c r="H11" s="119">
        <v>3</v>
      </c>
      <c r="I11" s="119">
        <v>3</v>
      </c>
      <c r="J11" s="119">
        <v>3</v>
      </c>
      <c r="K11" s="119">
        <v>3</v>
      </c>
      <c r="L11" s="119">
        <v>3</v>
      </c>
      <c r="M11" s="119">
        <v>3</v>
      </c>
      <c r="N11" s="119">
        <v>3</v>
      </c>
      <c r="O11" s="119">
        <v>3</v>
      </c>
      <c r="P11" s="119">
        <v>3</v>
      </c>
      <c r="Q11" s="119">
        <v>3</v>
      </c>
      <c r="R11" s="119">
        <v>3</v>
      </c>
      <c r="S11" s="119">
        <v>3</v>
      </c>
      <c r="T11" s="119">
        <v>3</v>
      </c>
      <c r="U11" s="24">
        <v>0</v>
      </c>
      <c r="V11" s="42">
        <f t="shared" ref="V11:V59" si="2">SUM(E11:U11)</f>
        <v>48</v>
      </c>
      <c r="W11" s="9">
        <v>0</v>
      </c>
      <c r="X11" s="9">
        <v>0</v>
      </c>
      <c r="Y11" s="118">
        <v>0</v>
      </c>
      <c r="Z11" s="118">
        <v>0</v>
      </c>
      <c r="AA11" s="118">
        <v>0</v>
      </c>
      <c r="AB11" s="118">
        <v>0</v>
      </c>
      <c r="AC11" s="118">
        <v>0</v>
      </c>
      <c r="AD11" s="118">
        <v>0</v>
      </c>
      <c r="AE11" s="118">
        <v>0</v>
      </c>
      <c r="AF11" s="118">
        <v>0</v>
      </c>
      <c r="AG11" s="118">
        <v>0</v>
      </c>
      <c r="AH11" s="118">
        <v>0</v>
      </c>
      <c r="AI11" s="118">
        <v>0</v>
      </c>
      <c r="AJ11" s="118">
        <v>0</v>
      </c>
      <c r="AK11" s="97">
        <v>0</v>
      </c>
      <c r="AL11" s="97">
        <v>0</v>
      </c>
      <c r="AM11" s="97">
        <v>0</v>
      </c>
      <c r="AN11" s="13">
        <v>0</v>
      </c>
      <c r="AO11" s="13">
        <v>0</v>
      </c>
      <c r="AP11" s="97">
        <v>0</v>
      </c>
      <c r="AQ11" s="97">
        <v>0</v>
      </c>
      <c r="AR11" s="97">
        <v>0</v>
      </c>
      <c r="AS11" s="11">
        <v>0</v>
      </c>
      <c r="AT11" s="124">
        <v>0</v>
      </c>
      <c r="AU11" s="124">
        <v>0</v>
      </c>
      <c r="AV11" s="24">
        <v>0</v>
      </c>
      <c r="AW11" s="99">
        <f t="shared" ref="AW11:AW56" si="3">SUM(W11:AV11)</f>
        <v>0</v>
      </c>
      <c r="AX11" s="125">
        <v>0</v>
      </c>
      <c r="AY11" s="125">
        <v>0</v>
      </c>
      <c r="AZ11" s="125">
        <v>0</v>
      </c>
      <c r="BA11" s="125">
        <v>0</v>
      </c>
      <c r="BB11" s="125">
        <v>0</v>
      </c>
      <c r="BC11" s="125">
        <v>0</v>
      </c>
      <c r="BD11" s="125">
        <v>0</v>
      </c>
      <c r="BE11" s="125">
        <v>0</v>
      </c>
      <c r="BF11" s="125">
        <v>0</v>
      </c>
      <c r="BG11" s="42">
        <f t="shared" si="1"/>
        <v>48</v>
      </c>
    </row>
    <row r="12" spans="1:59" x14ac:dyDescent="0.25">
      <c r="A12" s="206"/>
      <c r="B12" s="213"/>
      <c r="C12" s="259"/>
      <c r="D12" s="61" t="s">
        <v>49</v>
      </c>
      <c r="E12" s="105">
        <v>1.5</v>
      </c>
      <c r="F12" s="105">
        <v>1.5</v>
      </c>
      <c r="G12" s="105">
        <v>1.5</v>
      </c>
      <c r="H12" s="105">
        <v>1.5</v>
      </c>
      <c r="I12" s="105">
        <v>0.5</v>
      </c>
      <c r="J12" s="105">
        <v>0.5</v>
      </c>
      <c r="K12" s="105">
        <v>0.5</v>
      </c>
      <c r="L12" s="105">
        <v>0.5</v>
      </c>
      <c r="M12" s="105">
        <v>0.5</v>
      </c>
      <c r="N12" s="105">
        <v>0.5</v>
      </c>
      <c r="O12" s="105">
        <v>0.5</v>
      </c>
      <c r="P12" s="105">
        <v>0.5</v>
      </c>
      <c r="Q12" s="105">
        <v>0.5</v>
      </c>
      <c r="R12" s="105">
        <v>0.5</v>
      </c>
      <c r="S12" s="105">
        <v>0.5</v>
      </c>
      <c r="T12" s="105">
        <v>0.5</v>
      </c>
      <c r="U12" s="24">
        <v>0</v>
      </c>
      <c r="V12" s="42">
        <f t="shared" si="2"/>
        <v>12</v>
      </c>
      <c r="W12" s="9">
        <v>0</v>
      </c>
      <c r="X12" s="9">
        <v>0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97">
        <v>0</v>
      </c>
      <c r="AI12" s="97">
        <v>0</v>
      </c>
      <c r="AJ12" s="97">
        <v>0</v>
      </c>
      <c r="AK12" s="97">
        <v>0</v>
      </c>
      <c r="AL12" s="97">
        <v>0</v>
      </c>
      <c r="AM12" s="97">
        <v>0</v>
      </c>
      <c r="AN12" s="13">
        <v>0</v>
      </c>
      <c r="AO12" s="13">
        <v>0</v>
      </c>
      <c r="AP12" s="97">
        <v>0</v>
      </c>
      <c r="AQ12" s="97">
        <v>0</v>
      </c>
      <c r="AR12" s="97">
        <v>0</v>
      </c>
      <c r="AS12" s="11">
        <v>0</v>
      </c>
      <c r="AT12" s="124">
        <v>0</v>
      </c>
      <c r="AU12" s="124">
        <v>0</v>
      </c>
      <c r="AV12" s="24">
        <v>0</v>
      </c>
      <c r="AW12" s="99">
        <f t="shared" si="3"/>
        <v>0</v>
      </c>
      <c r="AX12" s="125">
        <v>0</v>
      </c>
      <c r="AY12" s="125">
        <v>0</v>
      </c>
      <c r="AZ12" s="125">
        <v>0</v>
      </c>
      <c r="BA12" s="125">
        <v>0</v>
      </c>
      <c r="BB12" s="125">
        <v>0</v>
      </c>
      <c r="BC12" s="125">
        <v>0</v>
      </c>
      <c r="BD12" s="125">
        <v>0</v>
      </c>
      <c r="BE12" s="125">
        <v>0</v>
      </c>
      <c r="BF12" s="125">
        <v>0</v>
      </c>
      <c r="BG12" s="42">
        <f t="shared" si="1"/>
        <v>12</v>
      </c>
    </row>
    <row r="13" spans="1:59" x14ac:dyDescent="0.25">
      <c r="A13" s="206"/>
      <c r="B13" s="213" t="s">
        <v>58</v>
      </c>
      <c r="C13" s="259" t="s">
        <v>53</v>
      </c>
      <c r="D13" s="61" t="s">
        <v>48</v>
      </c>
      <c r="E13" s="119">
        <v>2</v>
      </c>
      <c r="F13" s="119">
        <v>2</v>
      </c>
      <c r="G13" s="119">
        <v>2</v>
      </c>
      <c r="H13" s="119">
        <v>2</v>
      </c>
      <c r="I13" s="119">
        <v>2</v>
      </c>
      <c r="J13" s="119">
        <v>2</v>
      </c>
      <c r="K13" s="119">
        <v>2</v>
      </c>
      <c r="L13" s="119">
        <v>2</v>
      </c>
      <c r="M13" s="119">
        <v>2</v>
      </c>
      <c r="N13" s="119">
        <v>2</v>
      </c>
      <c r="O13" s="119">
        <v>2</v>
      </c>
      <c r="P13" s="119">
        <v>2</v>
      </c>
      <c r="Q13" s="119">
        <v>2</v>
      </c>
      <c r="R13" s="119">
        <v>2</v>
      </c>
      <c r="S13" s="119">
        <v>2</v>
      </c>
      <c r="T13" s="119">
        <v>2</v>
      </c>
      <c r="U13" s="24">
        <v>0</v>
      </c>
      <c r="V13" s="42">
        <f t="shared" si="2"/>
        <v>32</v>
      </c>
      <c r="W13" s="9">
        <v>0</v>
      </c>
      <c r="X13" s="9">
        <v>0</v>
      </c>
      <c r="Y13" s="127">
        <v>1</v>
      </c>
      <c r="Z13" s="127">
        <v>1</v>
      </c>
      <c r="AA13" s="127">
        <v>1</v>
      </c>
      <c r="AB13" s="127">
        <v>1</v>
      </c>
      <c r="AC13" s="119">
        <v>1</v>
      </c>
      <c r="AD13" s="122">
        <v>1</v>
      </c>
      <c r="AE13" s="122">
        <v>2</v>
      </c>
      <c r="AF13" s="119">
        <v>2</v>
      </c>
      <c r="AG13" s="119">
        <v>2</v>
      </c>
      <c r="AH13" s="119">
        <v>2</v>
      </c>
      <c r="AI13" s="119">
        <v>2</v>
      </c>
      <c r="AJ13" s="119">
        <v>2</v>
      </c>
      <c r="AK13" s="119">
        <v>2</v>
      </c>
      <c r="AL13" s="119">
        <v>2</v>
      </c>
      <c r="AM13" s="119">
        <v>2</v>
      </c>
      <c r="AN13" s="119">
        <v>2</v>
      </c>
      <c r="AO13" s="122">
        <v>2</v>
      </c>
      <c r="AP13" s="122">
        <v>4</v>
      </c>
      <c r="AQ13" s="119">
        <v>4</v>
      </c>
      <c r="AR13" s="119">
        <v>4</v>
      </c>
      <c r="AS13" s="11">
        <v>0</v>
      </c>
      <c r="AT13" s="124">
        <v>0</v>
      </c>
      <c r="AU13" s="124">
        <v>0</v>
      </c>
      <c r="AV13" s="24">
        <v>0</v>
      </c>
      <c r="AW13" s="99">
        <f t="shared" si="3"/>
        <v>40</v>
      </c>
      <c r="AX13" s="125">
        <v>0</v>
      </c>
      <c r="AY13" s="125">
        <v>0</v>
      </c>
      <c r="AZ13" s="125">
        <v>0</v>
      </c>
      <c r="BA13" s="125">
        <v>0</v>
      </c>
      <c r="BB13" s="125">
        <v>0</v>
      </c>
      <c r="BC13" s="125">
        <v>0</v>
      </c>
      <c r="BD13" s="125">
        <v>0</v>
      </c>
      <c r="BE13" s="125">
        <v>0</v>
      </c>
      <c r="BF13" s="125">
        <v>0</v>
      </c>
      <c r="BG13" s="42">
        <f t="shared" si="1"/>
        <v>72</v>
      </c>
    </row>
    <row r="14" spans="1:59" x14ac:dyDescent="0.25">
      <c r="A14" s="206"/>
      <c r="B14" s="213"/>
      <c r="C14" s="259"/>
      <c r="D14" s="61" t="s">
        <v>49</v>
      </c>
      <c r="E14" s="105">
        <v>0</v>
      </c>
      <c r="F14" s="105">
        <v>0</v>
      </c>
      <c r="G14" s="105">
        <v>0</v>
      </c>
      <c r="H14" s="105">
        <v>0</v>
      </c>
      <c r="I14" s="105">
        <v>1</v>
      </c>
      <c r="J14" s="105">
        <v>1</v>
      </c>
      <c r="K14" s="105">
        <v>1</v>
      </c>
      <c r="L14" s="105">
        <v>1</v>
      </c>
      <c r="M14" s="105">
        <v>1</v>
      </c>
      <c r="N14" s="105">
        <v>1</v>
      </c>
      <c r="O14" s="105">
        <v>1</v>
      </c>
      <c r="P14" s="105">
        <v>1</v>
      </c>
      <c r="Q14" s="105">
        <v>1</v>
      </c>
      <c r="R14" s="105">
        <v>1</v>
      </c>
      <c r="S14" s="105">
        <v>1</v>
      </c>
      <c r="T14" s="105">
        <v>1</v>
      </c>
      <c r="U14" s="24">
        <v>0</v>
      </c>
      <c r="V14" s="42">
        <f t="shared" si="2"/>
        <v>12</v>
      </c>
      <c r="W14" s="9">
        <v>0</v>
      </c>
      <c r="X14" s="9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06">
        <v>0</v>
      </c>
      <c r="AF14" s="106">
        <v>0</v>
      </c>
      <c r="AG14" s="106">
        <v>0</v>
      </c>
      <c r="AH14" s="106">
        <v>0</v>
      </c>
      <c r="AI14" s="106">
        <v>0</v>
      </c>
      <c r="AJ14" s="106">
        <v>0</v>
      </c>
      <c r="AK14" s="106">
        <v>0</v>
      </c>
      <c r="AL14" s="106">
        <v>0</v>
      </c>
      <c r="AM14" s="106">
        <v>0</v>
      </c>
      <c r="AN14" s="106">
        <v>0</v>
      </c>
      <c r="AO14" s="106">
        <v>0</v>
      </c>
      <c r="AP14" s="106">
        <v>0</v>
      </c>
      <c r="AQ14" s="106">
        <v>0</v>
      </c>
      <c r="AR14" s="106">
        <v>0</v>
      </c>
      <c r="AS14" s="11">
        <v>0</v>
      </c>
      <c r="AT14" s="124">
        <v>0</v>
      </c>
      <c r="AU14" s="124">
        <v>0</v>
      </c>
      <c r="AV14" s="24">
        <v>0</v>
      </c>
      <c r="AW14" s="99">
        <f t="shared" si="3"/>
        <v>0</v>
      </c>
      <c r="AX14" s="125">
        <v>0</v>
      </c>
      <c r="AY14" s="125">
        <v>0</v>
      </c>
      <c r="AZ14" s="125">
        <v>0</v>
      </c>
      <c r="BA14" s="125">
        <v>0</v>
      </c>
      <c r="BB14" s="125">
        <v>0</v>
      </c>
      <c r="BC14" s="125">
        <v>0</v>
      </c>
      <c r="BD14" s="125">
        <v>0</v>
      </c>
      <c r="BE14" s="125">
        <v>0</v>
      </c>
      <c r="BF14" s="125">
        <v>0</v>
      </c>
      <c r="BG14" s="42">
        <f t="shared" si="1"/>
        <v>12</v>
      </c>
    </row>
    <row r="15" spans="1:59" x14ac:dyDescent="0.25">
      <c r="A15" s="206"/>
      <c r="B15" s="213" t="s">
        <v>60</v>
      </c>
      <c r="C15" s="259" t="s">
        <v>59</v>
      </c>
      <c r="D15" s="61" t="s">
        <v>48</v>
      </c>
      <c r="E15" s="119">
        <v>2</v>
      </c>
      <c r="F15" s="119">
        <v>2</v>
      </c>
      <c r="G15" s="119">
        <v>2</v>
      </c>
      <c r="H15" s="119">
        <v>2</v>
      </c>
      <c r="I15" s="119">
        <v>2</v>
      </c>
      <c r="J15" s="119">
        <v>2</v>
      </c>
      <c r="K15" s="119">
        <v>2</v>
      </c>
      <c r="L15" s="119">
        <v>2</v>
      </c>
      <c r="M15" s="119">
        <v>2</v>
      </c>
      <c r="N15" s="119">
        <v>2</v>
      </c>
      <c r="O15" s="119">
        <v>2</v>
      </c>
      <c r="P15" s="119">
        <v>2</v>
      </c>
      <c r="Q15" s="119">
        <v>2</v>
      </c>
      <c r="R15" s="119">
        <v>2</v>
      </c>
      <c r="S15" s="119">
        <v>2</v>
      </c>
      <c r="T15" s="119">
        <v>2</v>
      </c>
      <c r="U15" s="24">
        <v>0</v>
      </c>
      <c r="V15" s="42">
        <f t="shared" si="2"/>
        <v>32</v>
      </c>
      <c r="W15" s="9">
        <v>0</v>
      </c>
      <c r="X15" s="9">
        <v>0</v>
      </c>
      <c r="Y15" s="118">
        <v>1</v>
      </c>
      <c r="Z15" s="118">
        <v>1</v>
      </c>
      <c r="AA15" s="118">
        <v>1</v>
      </c>
      <c r="AB15" s="118">
        <v>1</v>
      </c>
      <c r="AC15" s="118">
        <v>1</v>
      </c>
      <c r="AD15" s="126">
        <v>1</v>
      </c>
      <c r="AE15" s="126">
        <v>2</v>
      </c>
      <c r="AF15" s="118">
        <v>2</v>
      </c>
      <c r="AG15" s="118">
        <v>2</v>
      </c>
      <c r="AH15" s="118">
        <v>2</v>
      </c>
      <c r="AI15" s="118">
        <v>2</v>
      </c>
      <c r="AJ15" s="118">
        <v>2</v>
      </c>
      <c r="AK15" s="118">
        <v>2</v>
      </c>
      <c r="AL15" s="118">
        <v>2</v>
      </c>
      <c r="AM15" s="118">
        <v>2</v>
      </c>
      <c r="AN15" s="127">
        <v>2</v>
      </c>
      <c r="AO15" s="122">
        <v>2</v>
      </c>
      <c r="AP15" s="126">
        <v>4</v>
      </c>
      <c r="AQ15" s="118">
        <v>4</v>
      </c>
      <c r="AR15" s="118">
        <v>4</v>
      </c>
      <c r="AS15" s="11">
        <v>0</v>
      </c>
      <c r="AT15" s="124">
        <v>0</v>
      </c>
      <c r="AU15" s="124">
        <v>0</v>
      </c>
      <c r="AV15" s="24">
        <v>0</v>
      </c>
      <c r="AW15" s="99">
        <f t="shared" si="3"/>
        <v>40</v>
      </c>
      <c r="AX15" s="125">
        <v>0</v>
      </c>
      <c r="AY15" s="125">
        <v>0</v>
      </c>
      <c r="AZ15" s="125">
        <v>0</v>
      </c>
      <c r="BA15" s="125">
        <v>0</v>
      </c>
      <c r="BB15" s="125">
        <v>0</v>
      </c>
      <c r="BC15" s="125">
        <v>0</v>
      </c>
      <c r="BD15" s="125">
        <v>0</v>
      </c>
      <c r="BE15" s="125">
        <v>0</v>
      </c>
      <c r="BF15" s="125">
        <v>0</v>
      </c>
      <c r="BG15" s="42">
        <f t="shared" si="1"/>
        <v>72</v>
      </c>
    </row>
    <row r="16" spans="1:59" x14ac:dyDescent="0.25">
      <c r="A16" s="206"/>
      <c r="B16" s="213"/>
      <c r="C16" s="259"/>
      <c r="D16" s="61" t="s">
        <v>49</v>
      </c>
      <c r="E16" s="105">
        <v>2</v>
      </c>
      <c r="F16" s="105">
        <v>2</v>
      </c>
      <c r="G16" s="105">
        <v>2</v>
      </c>
      <c r="H16" s="105">
        <v>2</v>
      </c>
      <c r="I16" s="105">
        <v>2</v>
      </c>
      <c r="J16" s="105">
        <v>2</v>
      </c>
      <c r="K16" s="105">
        <v>2</v>
      </c>
      <c r="L16" s="105">
        <v>2</v>
      </c>
      <c r="M16" s="105">
        <v>2</v>
      </c>
      <c r="N16" s="105">
        <v>2</v>
      </c>
      <c r="O16" s="105">
        <v>2</v>
      </c>
      <c r="P16" s="105">
        <v>2</v>
      </c>
      <c r="Q16" s="105">
        <v>2</v>
      </c>
      <c r="R16" s="105">
        <v>2</v>
      </c>
      <c r="S16" s="105">
        <v>2</v>
      </c>
      <c r="T16" s="105">
        <v>2</v>
      </c>
      <c r="U16" s="24">
        <v>0</v>
      </c>
      <c r="V16" s="42">
        <f t="shared" si="2"/>
        <v>32</v>
      </c>
      <c r="W16" s="9">
        <v>0</v>
      </c>
      <c r="X16" s="9">
        <v>0</v>
      </c>
      <c r="Y16" s="97">
        <v>1</v>
      </c>
      <c r="Z16" s="97">
        <v>1</v>
      </c>
      <c r="AA16" s="97">
        <v>1</v>
      </c>
      <c r="AB16" s="97">
        <v>1</v>
      </c>
      <c r="AC16" s="97">
        <v>1</v>
      </c>
      <c r="AD16" s="97">
        <v>1</v>
      </c>
      <c r="AE16" s="97">
        <v>2</v>
      </c>
      <c r="AF16" s="97">
        <v>2</v>
      </c>
      <c r="AG16" s="97">
        <v>2</v>
      </c>
      <c r="AH16" s="97">
        <v>2</v>
      </c>
      <c r="AI16" s="97">
        <v>2</v>
      </c>
      <c r="AJ16" s="97">
        <v>2</v>
      </c>
      <c r="AK16" s="97">
        <v>2</v>
      </c>
      <c r="AL16" s="97">
        <v>2</v>
      </c>
      <c r="AM16" s="97">
        <v>2</v>
      </c>
      <c r="AN16" s="13">
        <v>2</v>
      </c>
      <c r="AO16" s="13">
        <v>2</v>
      </c>
      <c r="AP16" s="97">
        <v>4</v>
      </c>
      <c r="AQ16" s="97">
        <v>4</v>
      </c>
      <c r="AR16" s="97">
        <v>4</v>
      </c>
      <c r="AS16" s="11">
        <v>0</v>
      </c>
      <c r="AT16" s="124">
        <v>0</v>
      </c>
      <c r="AU16" s="124">
        <v>0</v>
      </c>
      <c r="AV16" s="24">
        <v>0</v>
      </c>
      <c r="AW16" s="99">
        <f t="shared" si="3"/>
        <v>40</v>
      </c>
      <c r="AX16" s="125">
        <v>0</v>
      </c>
      <c r="AY16" s="125">
        <v>0</v>
      </c>
      <c r="AZ16" s="125">
        <v>0</v>
      </c>
      <c r="BA16" s="125">
        <v>0</v>
      </c>
      <c r="BB16" s="125">
        <v>0</v>
      </c>
      <c r="BC16" s="125">
        <v>0</v>
      </c>
      <c r="BD16" s="125">
        <v>0</v>
      </c>
      <c r="BE16" s="125">
        <v>0</v>
      </c>
      <c r="BF16" s="125">
        <v>0</v>
      </c>
      <c r="BG16" s="42">
        <f t="shared" si="1"/>
        <v>72</v>
      </c>
    </row>
    <row r="17" spans="1:59" x14ac:dyDescent="0.25">
      <c r="A17" s="206"/>
      <c r="B17" s="210" t="s">
        <v>61</v>
      </c>
      <c r="C17" s="211" t="s">
        <v>62</v>
      </c>
      <c r="D17" s="40" t="s">
        <v>48</v>
      </c>
      <c r="E17" s="120">
        <f t="shared" ref="E17:U18" si="4">E19</f>
        <v>2</v>
      </c>
      <c r="F17" s="120">
        <f t="shared" si="4"/>
        <v>2</v>
      </c>
      <c r="G17" s="120">
        <f t="shared" si="4"/>
        <v>2</v>
      </c>
      <c r="H17" s="120">
        <f t="shared" si="4"/>
        <v>2</v>
      </c>
      <c r="I17" s="120">
        <f t="shared" si="4"/>
        <v>2</v>
      </c>
      <c r="J17" s="96">
        <f t="shared" si="4"/>
        <v>2</v>
      </c>
      <c r="K17" s="120">
        <f t="shared" si="4"/>
        <v>2</v>
      </c>
      <c r="L17" s="120">
        <f t="shared" si="4"/>
        <v>2</v>
      </c>
      <c r="M17" s="96">
        <f t="shared" si="4"/>
        <v>2</v>
      </c>
      <c r="N17" s="96">
        <f t="shared" si="4"/>
        <v>2</v>
      </c>
      <c r="O17" s="120">
        <f t="shared" si="4"/>
        <v>2</v>
      </c>
      <c r="P17" s="120">
        <f t="shared" si="4"/>
        <v>2</v>
      </c>
      <c r="Q17" s="96">
        <f t="shared" si="4"/>
        <v>2</v>
      </c>
      <c r="R17" s="96">
        <f t="shared" si="4"/>
        <v>2</v>
      </c>
      <c r="S17" s="96">
        <f t="shared" si="4"/>
        <v>2</v>
      </c>
      <c r="T17" s="96">
        <f t="shared" si="4"/>
        <v>2</v>
      </c>
      <c r="U17" s="96">
        <f t="shared" si="4"/>
        <v>0</v>
      </c>
      <c r="V17" s="96">
        <f t="shared" si="2"/>
        <v>32</v>
      </c>
      <c r="W17" s="40">
        <v>0</v>
      </c>
      <c r="X17" s="40">
        <v>0</v>
      </c>
      <c r="Y17" s="96">
        <v>0</v>
      </c>
      <c r="Z17" s="96">
        <v>0</v>
      </c>
      <c r="AA17" s="96">
        <v>0</v>
      </c>
      <c r="AB17" s="96">
        <v>0</v>
      </c>
      <c r="AC17" s="96">
        <v>0</v>
      </c>
      <c r="AD17" s="96">
        <v>0</v>
      </c>
      <c r="AE17" s="96">
        <v>0</v>
      </c>
      <c r="AF17" s="96">
        <v>0</v>
      </c>
      <c r="AG17" s="96">
        <v>0</v>
      </c>
      <c r="AH17" s="96">
        <v>0</v>
      </c>
      <c r="AI17" s="96">
        <v>0</v>
      </c>
      <c r="AJ17" s="96">
        <v>0</v>
      </c>
      <c r="AK17" s="96">
        <v>0</v>
      </c>
      <c r="AL17" s="96">
        <v>0</v>
      </c>
      <c r="AM17" s="96">
        <v>0</v>
      </c>
      <c r="AN17" s="120">
        <v>0</v>
      </c>
      <c r="AO17" s="120">
        <v>0</v>
      </c>
      <c r="AP17" s="96">
        <v>0</v>
      </c>
      <c r="AQ17" s="96">
        <v>0</v>
      </c>
      <c r="AR17" s="96">
        <v>0</v>
      </c>
      <c r="AS17" s="120">
        <v>0</v>
      </c>
      <c r="AT17" s="96">
        <v>0</v>
      </c>
      <c r="AU17" s="96">
        <v>0</v>
      </c>
      <c r="AV17" s="96">
        <f t="shared" ref="AV17:AV18" si="5">AV19</f>
        <v>0</v>
      </c>
      <c r="AW17" s="99">
        <f t="shared" si="3"/>
        <v>0</v>
      </c>
      <c r="AX17" s="121">
        <v>0</v>
      </c>
      <c r="AY17" s="121"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96">
        <f t="shared" si="1"/>
        <v>32</v>
      </c>
    </row>
    <row r="18" spans="1:59" x14ac:dyDescent="0.25">
      <c r="A18" s="206"/>
      <c r="B18" s="210"/>
      <c r="C18" s="212"/>
      <c r="D18" s="40" t="s">
        <v>49</v>
      </c>
      <c r="E18" s="121">
        <f t="shared" si="4"/>
        <v>1</v>
      </c>
      <c r="F18" s="121">
        <f t="shared" si="4"/>
        <v>1</v>
      </c>
      <c r="G18" s="121">
        <f t="shared" si="4"/>
        <v>1</v>
      </c>
      <c r="H18" s="121">
        <f t="shared" si="4"/>
        <v>1</v>
      </c>
      <c r="I18" s="121">
        <f t="shared" si="4"/>
        <v>1</v>
      </c>
      <c r="J18" s="40">
        <f t="shared" si="4"/>
        <v>1</v>
      </c>
      <c r="K18" s="121">
        <f t="shared" si="4"/>
        <v>1</v>
      </c>
      <c r="L18" s="121">
        <f t="shared" si="4"/>
        <v>1</v>
      </c>
      <c r="M18" s="40">
        <f t="shared" si="4"/>
        <v>1</v>
      </c>
      <c r="N18" s="40">
        <f t="shared" si="4"/>
        <v>1</v>
      </c>
      <c r="O18" s="121">
        <f t="shared" si="4"/>
        <v>1</v>
      </c>
      <c r="P18" s="121">
        <f t="shared" si="4"/>
        <v>1</v>
      </c>
      <c r="Q18" s="40">
        <f t="shared" si="4"/>
        <v>1</v>
      </c>
      <c r="R18" s="40">
        <f t="shared" si="4"/>
        <v>1</v>
      </c>
      <c r="S18" s="40">
        <f t="shared" si="4"/>
        <v>1</v>
      </c>
      <c r="T18" s="40">
        <f t="shared" si="4"/>
        <v>1</v>
      </c>
      <c r="U18" s="40">
        <f t="shared" si="4"/>
        <v>0</v>
      </c>
      <c r="V18" s="96">
        <f t="shared" si="2"/>
        <v>16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121">
        <v>0</v>
      </c>
      <c r="AO18" s="121">
        <v>0</v>
      </c>
      <c r="AP18" s="40">
        <v>0</v>
      </c>
      <c r="AQ18" s="40">
        <v>0</v>
      </c>
      <c r="AR18" s="40">
        <v>0</v>
      </c>
      <c r="AS18" s="121">
        <v>0</v>
      </c>
      <c r="AT18" s="40">
        <v>0</v>
      </c>
      <c r="AU18" s="40">
        <v>0</v>
      </c>
      <c r="AV18" s="40">
        <f t="shared" si="5"/>
        <v>0</v>
      </c>
      <c r="AW18" s="99">
        <f t="shared" si="3"/>
        <v>0</v>
      </c>
      <c r="AX18" s="121">
        <v>0</v>
      </c>
      <c r="AY18" s="121"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96">
        <f t="shared" si="1"/>
        <v>16</v>
      </c>
    </row>
    <row r="19" spans="1:59" ht="35.25" customHeight="1" x14ac:dyDescent="0.25">
      <c r="A19" s="206"/>
      <c r="B19" s="213" t="s">
        <v>64</v>
      </c>
      <c r="C19" s="208" t="s">
        <v>174</v>
      </c>
      <c r="D19" s="61" t="s">
        <v>48</v>
      </c>
      <c r="E19" s="119">
        <v>2</v>
      </c>
      <c r="F19" s="119">
        <v>2</v>
      </c>
      <c r="G19" s="119">
        <v>2</v>
      </c>
      <c r="H19" s="119">
        <v>2</v>
      </c>
      <c r="I19" s="119">
        <v>2</v>
      </c>
      <c r="J19" s="119">
        <v>2</v>
      </c>
      <c r="K19" s="119">
        <v>2</v>
      </c>
      <c r="L19" s="119">
        <v>2</v>
      </c>
      <c r="M19" s="119">
        <v>2</v>
      </c>
      <c r="N19" s="119">
        <v>2</v>
      </c>
      <c r="O19" s="119">
        <v>2</v>
      </c>
      <c r="P19" s="119">
        <v>2</v>
      </c>
      <c r="Q19" s="119">
        <v>2</v>
      </c>
      <c r="R19" s="119">
        <v>2</v>
      </c>
      <c r="S19" s="119">
        <v>2</v>
      </c>
      <c r="T19" s="119">
        <v>2</v>
      </c>
      <c r="U19" s="24">
        <v>0</v>
      </c>
      <c r="V19" s="42">
        <f t="shared" si="2"/>
        <v>32</v>
      </c>
      <c r="W19" s="9">
        <v>0</v>
      </c>
      <c r="X19" s="9">
        <v>0</v>
      </c>
      <c r="Y19" s="118">
        <v>0</v>
      </c>
      <c r="Z19" s="118">
        <v>0</v>
      </c>
      <c r="AA19" s="118">
        <v>0</v>
      </c>
      <c r="AB19" s="118">
        <v>0</v>
      </c>
      <c r="AC19" s="118">
        <v>0</v>
      </c>
      <c r="AD19" s="118">
        <v>0</v>
      </c>
      <c r="AE19" s="118">
        <v>0</v>
      </c>
      <c r="AF19" s="118">
        <v>0</v>
      </c>
      <c r="AG19" s="118">
        <v>0</v>
      </c>
      <c r="AH19" s="118">
        <v>0</v>
      </c>
      <c r="AI19" s="118">
        <v>0</v>
      </c>
      <c r="AJ19" s="118">
        <v>0</v>
      </c>
      <c r="AK19" s="118">
        <v>0</v>
      </c>
      <c r="AL19" s="118">
        <v>0</v>
      </c>
      <c r="AM19" s="118">
        <v>0</v>
      </c>
      <c r="AN19" s="127">
        <v>0</v>
      </c>
      <c r="AO19" s="127">
        <v>0</v>
      </c>
      <c r="AP19" s="118">
        <v>0</v>
      </c>
      <c r="AQ19" s="118">
        <v>0</v>
      </c>
      <c r="AR19" s="118">
        <v>0</v>
      </c>
      <c r="AS19" s="11">
        <v>0</v>
      </c>
      <c r="AT19" s="124">
        <v>0</v>
      </c>
      <c r="AU19" s="124">
        <v>0</v>
      </c>
      <c r="AV19" s="24">
        <v>0</v>
      </c>
      <c r="AW19" s="99">
        <f t="shared" si="3"/>
        <v>0</v>
      </c>
      <c r="AX19" s="125">
        <v>0</v>
      </c>
      <c r="AY19" s="125">
        <v>0</v>
      </c>
      <c r="AZ19" s="125">
        <v>0</v>
      </c>
      <c r="BA19" s="125">
        <v>0</v>
      </c>
      <c r="BB19" s="125">
        <v>0</v>
      </c>
      <c r="BC19" s="125">
        <v>0</v>
      </c>
      <c r="BD19" s="125">
        <v>0</v>
      </c>
      <c r="BE19" s="125">
        <v>0</v>
      </c>
      <c r="BF19" s="125">
        <v>0</v>
      </c>
      <c r="BG19" s="42">
        <f t="shared" si="1"/>
        <v>32</v>
      </c>
    </row>
    <row r="20" spans="1:59" ht="29.25" customHeight="1" x14ac:dyDescent="0.25">
      <c r="A20" s="206"/>
      <c r="B20" s="213"/>
      <c r="C20" s="209"/>
      <c r="D20" s="61" t="s">
        <v>49</v>
      </c>
      <c r="E20" s="105">
        <f>E19/2</f>
        <v>1</v>
      </c>
      <c r="F20" s="105">
        <f t="shared" ref="F20:Q20" si="6">F19/2</f>
        <v>1</v>
      </c>
      <c r="G20" s="105">
        <f t="shared" si="6"/>
        <v>1</v>
      </c>
      <c r="H20" s="105">
        <f t="shared" si="6"/>
        <v>1</v>
      </c>
      <c r="I20" s="105">
        <f t="shared" si="6"/>
        <v>1</v>
      </c>
      <c r="J20" s="61">
        <f t="shared" si="6"/>
        <v>1</v>
      </c>
      <c r="K20" s="105">
        <f t="shared" si="6"/>
        <v>1</v>
      </c>
      <c r="L20" s="105">
        <f t="shared" si="6"/>
        <v>1</v>
      </c>
      <c r="M20" s="61">
        <f t="shared" si="6"/>
        <v>1</v>
      </c>
      <c r="N20" s="61">
        <f t="shared" si="6"/>
        <v>1</v>
      </c>
      <c r="O20" s="105">
        <f t="shared" si="6"/>
        <v>1</v>
      </c>
      <c r="P20" s="105">
        <f t="shared" si="6"/>
        <v>1</v>
      </c>
      <c r="Q20" s="61">
        <f t="shared" si="6"/>
        <v>1</v>
      </c>
      <c r="R20" s="61">
        <f t="shared" ref="R20:T20" si="7">R19/2</f>
        <v>1</v>
      </c>
      <c r="S20" s="61">
        <f t="shared" si="7"/>
        <v>1</v>
      </c>
      <c r="T20" s="61">
        <f t="shared" si="7"/>
        <v>1</v>
      </c>
      <c r="U20" s="24">
        <v>0</v>
      </c>
      <c r="V20" s="42">
        <f t="shared" si="2"/>
        <v>16</v>
      </c>
      <c r="W20" s="9">
        <v>0</v>
      </c>
      <c r="X20" s="9">
        <v>0</v>
      </c>
      <c r="Y20" s="97">
        <v>0</v>
      </c>
      <c r="Z20" s="97">
        <v>0</v>
      </c>
      <c r="AA20" s="97">
        <v>0</v>
      </c>
      <c r="AB20" s="97">
        <v>0</v>
      </c>
      <c r="AC20" s="97">
        <v>0</v>
      </c>
      <c r="AD20" s="97">
        <v>0</v>
      </c>
      <c r="AE20" s="97">
        <v>0</v>
      </c>
      <c r="AF20" s="97">
        <v>0</v>
      </c>
      <c r="AG20" s="97">
        <v>0</v>
      </c>
      <c r="AH20" s="97">
        <v>0</v>
      </c>
      <c r="AI20" s="97">
        <v>0</v>
      </c>
      <c r="AJ20" s="97">
        <v>0</v>
      </c>
      <c r="AK20" s="97">
        <v>0</v>
      </c>
      <c r="AL20" s="97">
        <v>0</v>
      </c>
      <c r="AM20" s="97">
        <v>0</v>
      </c>
      <c r="AN20" s="13">
        <v>0</v>
      </c>
      <c r="AO20" s="13">
        <v>0</v>
      </c>
      <c r="AP20" s="97">
        <v>0</v>
      </c>
      <c r="AQ20" s="97">
        <v>0</v>
      </c>
      <c r="AR20" s="97">
        <v>0</v>
      </c>
      <c r="AS20" s="11">
        <v>0</v>
      </c>
      <c r="AT20" s="124">
        <v>0</v>
      </c>
      <c r="AU20" s="124">
        <v>0</v>
      </c>
      <c r="AV20" s="24">
        <v>0</v>
      </c>
      <c r="AW20" s="99">
        <f t="shared" si="3"/>
        <v>0</v>
      </c>
      <c r="AX20" s="125">
        <v>0</v>
      </c>
      <c r="AY20" s="125">
        <v>0</v>
      </c>
      <c r="AZ20" s="125">
        <v>0</v>
      </c>
      <c r="BA20" s="125">
        <v>0</v>
      </c>
      <c r="BB20" s="125">
        <v>0</v>
      </c>
      <c r="BC20" s="125">
        <v>0</v>
      </c>
      <c r="BD20" s="125">
        <v>0</v>
      </c>
      <c r="BE20" s="125">
        <v>0</v>
      </c>
      <c r="BF20" s="125">
        <v>0</v>
      </c>
      <c r="BG20" s="42">
        <f t="shared" si="1"/>
        <v>16</v>
      </c>
    </row>
    <row r="21" spans="1:59" x14ac:dyDescent="0.25">
      <c r="A21" s="206"/>
      <c r="B21" s="260" t="s">
        <v>65</v>
      </c>
      <c r="C21" s="238" t="s">
        <v>66</v>
      </c>
      <c r="D21" s="40" t="s">
        <v>48</v>
      </c>
      <c r="E21" s="120">
        <f t="shared" ref="E21:T22" si="8">E23</f>
        <v>27</v>
      </c>
      <c r="F21" s="120">
        <f t="shared" si="8"/>
        <v>27</v>
      </c>
      <c r="G21" s="120">
        <f t="shared" si="8"/>
        <v>27</v>
      </c>
      <c r="H21" s="120">
        <f t="shared" si="8"/>
        <v>27</v>
      </c>
      <c r="I21" s="120">
        <f t="shared" si="8"/>
        <v>27</v>
      </c>
      <c r="J21" s="96">
        <f t="shared" si="8"/>
        <v>27</v>
      </c>
      <c r="K21" s="120">
        <f t="shared" si="8"/>
        <v>27</v>
      </c>
      <c r="L21" s="120">
        <f t="shared" si="8"/>
        <v>27</v>
      </c>
      <c r="M21" s="96">
        <f t="shared" si="8"/>
        <v>27</v>
      </c>
      <c r="N21" s="96">
        <f t="shared" si="8"/>
        <v>27</v>
      </c>
      <c r="O21" s="120">
        <f t="shared" si="8"/>
        <v>27</v>
      </c>
      <c r="P21" s="120">
        <f t="shared" si="8"/>
        <v>27</v>
      </c>
      <c r="Q21" s="96">
        <f t="shared" si="8"/>
        <v>27</v>
      </c>
      <c r="R21" s="96">
        <f t="shared" si="8"/>
        <v>27</v>
      </c>
      <c r="S21" s="96">
        <f t="shared" si="8"/>
        <v>27</v>
      </c>
      <c r="T21" s="96">
        <f t="shared" si="8"/>
        <v>27</v>
      </c>
      <c r="U21" s="40">
        <v>0</v>
      </c>
      <c r="V21" s="96">
        <f t="shared" si="2"/>
        <v>432</v>
      </c>
      <c r="W21" s="40">
        <v>0</v>
      </c>
      <c r="X21" s="40">
        <v>0</v>
      </c>
      <c r="Y21" s="96">
        <f>Y23</f>
        <v>34</v>
      </c>
      <c r="Z21" s="96">
        <f t="shared" ref="Y21:AU22" si="9">Z23</f>
        <v>34</v>
      </c>
      <c r="AA21" s="96">
        <f t="shared" si="9"/>
        <v>34</v>
      </c>
      <c r="AB21" s="96">
        <f t="shared" si="9"/>
        <v>34</v>
      </c>
      <c r="AC21" s="96">
        <f t="shared" si="9"/>
        <v>34</v>
      </c>
      <c r="AD21" s="96">
        <f t="shared" si="9"/>
        <v>34</v>
      </c>
      <c r="AE21" s="96">
        <f t="shared" si="9"/>
        <v>32</v>
      </c>
      <c r="AF21" s="96">
        <f t="shared" si="9"/>
        <v>32</v>
      </c>
      <c r="AG21" s="96">
        <f t="shared" si="9"/>
        <v>32</v>
      </c>
      <c r="AH21" s="96">
        <f t="shared" si="9"/>
        <v>32</v>
      </c>
      <c r="AI21" s="96">
        <f t="shared" si="9"/>
        <v>32</v>
      </c>
      <c r="AJ21" s="96">
        <f t="shared" si="9"/>
        <v>32</v>
      </c>
      <c r="AK21" s="96">
        <f t="shared" si="9"/>
        <v>32</v>
      </c>
      <c r="AL21" s="96">
        <f t="shared" si="9"/>
        <v>32</v>
      </c>
      <c r="AM21" s="96">
        <f t="shared" si="9"/>
        <v>32</v>
      </c>
      <c r="AN21" s="120">
        <f t="shared" si="9"/>
        <v>32</v>
      </c>
      <c r="AO21" s="120">
        <f t="shared" si="9"/>
        <v>32</v>
      </c>
      <c r="AP21" s="96">
        <f t="shared" si="9"/>
        <v>28</v>
      </c>
      <c r="AQ21" s="96">
        <f t="shared" si="9"/>
        <v>28</v>
      </c>
      <c r="AR21" s="96">
        <f t="shared" si="9"/>
        <v>28</v>
      </c>
      <c r="AS21" s="96">
        <f t="shared" si="9"/>
        <v>36</v>
      </c>
      <c r="AT21" s="96">
        <f t="shared" si="9"/>
        <v>36</v>
      </c>
      <c r="AU21" s="96">
        <f t="shared" si="9"/>
        <v>36</v>
      </c>
      <c r="AV21" s="40">
        <v>0</v>
      </c>
      <c r="AW21" s="99">
        <f t="shared" si="3"/>
        <v>748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96">
        <f t="shared" si="1"/>
        <v>1180</v>
      </c>
    </row>
    <row r="22" spans="1:59" x14ac:dyDescent="0.25">
      <c r="A22" s="206"/>
      <c r="B22" s="261"/>
      <c r="C22" s="239"/>
      <c r="D22" s="40" t="s">
        <v>49</v>
      </c>
      <c r="E22" s="121">
        <f t="shared" si="8"/>
        <v>10.5</v>
      </c>
      <c r="F22" s="121">
        <f t="shared" si="8"/>
        <v>10.5</v>
      </c>
      <c r="G22" s="121">
        <f t="shared" si="8"/>
        <v>10.5</v>
      </c>
      <c r="H22" s="121">
        <f t="shared" si="8"/>
        <v>10.5</v>
      </c>
      <c r="I22" s="121">
        <f t="shared" si="8"/>
        <v>10.5</v>
      </c>
      <c r="J22" s="40">
        <f t="shared" si="8"/>
        <v>10.5</v>
      </c>
      <c r="K22" s="121">
        <f t="shared" si="8"/>
        <v>10.5</v>
      </c>
      <c r="L22" s="121">
        <f t="shared" si="8"/>
        <v>10.5</v>
      </c>
      <c r="M22" s="40">
        <f t="shared" si="8"/>
        <v>10.5</v>
      </c>
      <c r="N22" s="40">
        <f t="shared" si="8"/>
        <v>10.5</v>
      </c>
      <c r="O22" s="121">
        <f t="shared" si="8"/>
        <v>10.5</v>
      </c>
      <c r="P22" s="121">
        <f t="shared" si="8"/>
        <v>10.5</v>
      </c>
      <c r="Q22" s="40">
        <f t="shared" si="8"/>
        <v>10.5</v>
      </c>
      <c r="R22" s="40">
        <f t="shared" si="8"/>
        <v>10.5</v>
      </c>
      <c r="S22" s="40">
        <f t="shared" si="8"/>
        <v>10.5</v>
      </c>
      <c r="T22" s="40">
        <f t="shared" si="8"/>
        <v>10.5</v>
      </c>
      <c r="U22" s="40">
        <v>0</v>
      </c>
      <c r="V22" s="96">
        <f t="shared" si="2"/>
        <v>168</v>
      </c>
      <c r="W22" s="40">
        <v>0</v>
      </c>
      <c r="X22" s="40">
        <v>0</v>
      </c>
      <c r="Y22" s="40">
        <f t="shared" si="9"/>
        <v>11</v>
      </c>
      <c r="Z22" s="40">
        <f t="shared" si="9"/>
        <v>11</v>
      </c>
      <c r="AA22" s="40">
        <f t="shared" si="9"/>
        <v>11</v>
      </c>
      <c r="AB22" s="40">
        <f t="shared" si="9"/>
        <v>11</v>
      </c>
      <c r="AC22" s="40">
        <f t="shared" si="9"/>
        <v>11</v>
      </c>
      <c r="AD22" s="40">
        <f t="shared" si="9"/>
        <v>11</v>
      </c>
      <c r="AE22" s="40">
        <f t="shared" si="9"/>
        <v>10</v>
      </c>
      <c r="AF22" s="40">
        <f t="shared" si="9"/>
        <v>10</v>
      </c>
      <c r="AG22" s="40">
        <f t="shared" si="9"/>
        <v>10</v>
      </c>
      <c r="AH22" s="40">
        <f t="shared" si="9"/>
        <v>10</v>
      </c>
      <c r="AI22" s="40">
        <f t="shared" si="9"/>
        <v>10</v>
      </c>
      <c r="AJ22" s="40">
        <f t="shared" si="9"/>
        <v>10</v>
      </c>
      <c r="AK22" s="40">
        <f t="shared" si="9"/>
        <v>10</v>
      </c>
      <c r="AL22" s="40">
        <f t="shared" si="9"/>
        <v>10</v>
      </c>
      <c r="AM22" s="40">
        <f t="shared" si="9"/>
        <v>10</v>
      </c>
      <c r="AN22" s="121">
        <f t="shared" si="9"/>
        <v>10</v>
      </c>
      <c r="AO22" s="121">
        <f t="shared" si="9"/>
        <v>10</v>
      </c>
      <c r="AP22" s="40">
        <f t="shared" si="9"/>
        <v>14</v>
      </c>
      <c r="AQ22" s="40">
        <f t="shared" si="9"/>
        <v>14</v>
      </c>
      <c r="AR22" s="40">
        <f t="shared" si="9"/>
        <v>14</v>
      </c>
      <c r="AS22" s="40">
        <f t="shared" si="9"/>
        <v>0</v>
      </c>
      <c r="AT22" s="40">
        <f t="shared" si="9"/>
        <v>0</v>
      </c>
      <c r="AU22" s="40">
        <f t="shared" si="9"/>
        <v>0</v>
      </c>
      <c r="AV22" s="40">
        <v>0</v>
      </c>
      <c r="AW22" s="99">
        <f t="shared" si="3"/>
        <v>218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96">
        <f t="shared" si="1"/>
        <v>386</v>
      </c>
    </row>
    <row r="23" spans="1:59" x14ac:dyDescent="0.25">
      <c r="A23" s="206"/>
      <c r="B23" s="243" t="s">
        <v>72</v>
      </c>
      <c r="C23" s="254" t="s">
        <v>73</v>
      </c>
      <c r="D23" s="38" t="s">
        <v>48</v>
      </c>
      <c r="E23" s="128">
        <f t="shared" ref="E23:T24" si="10">E25+E48+E53+E38</f>
        <v>27</v>
      </c>
      <c r="F23" s="128">
        <f t="shared" si="10"/>
        <v>27</v>
      </c>
      <c r="G23" s="128">
        <f t="shared" si="10"/>
        <v>27</v>
      </c>
      <c r="H23" s="128">
        <f t="shared" si="10"/>
        <v>27</v>
      </c>
      <c r="I23" s="128">
        <f t="shared" si="10"/>
        <v>27</v>
      </c>
      <c r="J23" s="100">
        <f t="shared" si="10"/>
        <v>27</v>
      </c>
      <c r="K23" s="128">
        <f t="shared" si="10"/>
        <v>27</v>
      </c>
      <c r="L23" s="128">
        <f t="shared" si="10"/>
        <v>27</v>
      </c>
      <c r="M23" s="100">
        <f t="shared" si="10"/>
        <v>27</v>
      </c>
      <c r="N23" s="100">
        <f t="shared" si="10"/>
        <v>27</v>
      </c>
      <c r="O23" s="128">
        <f t="shared" si="10"/>
        <v>27</v>
      </c>
      <c r="P23" s="128">
        <f t="shared" si="10"/>
        <v>27</v>
      </c>
      <c r="Q23" s="100">
        <f t="shared" si="10"/>
        <v>27</v>
      </c>
      <c r="R23" s="100">
        <f t="shared" si="10"/>
        <v>27</v>
      </c>
      <c r="S23" s="100">
        <f t="shared" si="10"/>
        <v>27</v>
      </c>
      <c r="T23" s="100">
        <f t="shared" si="10"/>
        <v>27</v>
      </c>
      <c r="U23" s="38">
        <v>0</v>
      </c>
      <c r="V23" s="100">
        <f t="shared" si="2"/>
        <v>432</v>
      </c>
      <c r="W23" s="38">
        <v>0</v>
      </c>
      <c r="X23" s="38">
        <v>0</v>
      </c>
      <c r="Y23" s="100">
        <f>Y25+Y38+Y48+Y53</f>
        <v>34</v>
      </c>
      <c r="Z23" s="100">
        <f t="shared" ref="Y23:AU24" si="11">Z25+Z38+Z48+Z53</f>
        <v>34</v>
      </c>
      <c r="AA23" s="100">
        <f t="shared" si="11"/>
        <v>34</v>
      </c>
      <c r="AB23" s="100">
        <f t="shared" si="11"/>
        <v>34</v>
      </c>
      <c r="AC23" s="100">
        <f t="shared" si="11"/>
        <v>34</v>
      </c>
      <c r="AD23" s="100">
        <f t="shared" si="11"/>
        <v>34</v>
      </c>
      <c r="AE23" s="100">
        <f t="shared" si="11"/>
        <v>32</v>
      </c>
      <c r="AF23" s="100">
        <f t="shared" si="11"/>
        <v>32</v>
      </c>
      <c r="AG23" s="100">
        <f t="shared" si="11"/>
        <v>32</v>
      </c>
      <c r="AH23" s="100">
        <f t="shared" si="11"/>
        <v>32</v>
      </c>
      <c r="AI23" s="100">
        <f t="shared" si="11"/>
        <v>32</v>
      </c>
      <c r="AJ23" s="100">
        <f t="shared" si="11"/>
        <v>32</v>
      </c>
      <c r="AK23" s="100">
        <f t="shared" si="11"/>
        <v>32</v>
      </c>
      <c r="AL23" s="100">
        <f t="shared" si="11"/>
        <v>32</v>
      </c>
      <c r="AM23" s="100">
        <f t="shared" si="11"/>
        <v>32</v>
      </c>
      <c r="AN23" s="128">
        <f t="shared" si="11"/>
        <v>32</v>
      </c>
      <c r="AO23" s="128">
        <f t="shared" si="11"/>
        <v>32</v>
      </c>
      <c r="AP23" s="100">
        <f t="shared" si="11"/>
        <v>28</v>
      </c>
      <c r="AQ23" s="100">
        <f t="shared" si="11"/>
        <v>28</v>
      </c>
      <c r="AR23" s="100">
        <f t="shared" si="11"/>
        <v>28</v>
      </c>
      <c r="AS23" s="100">
        <f t="shared" si="11"/>
        <v>36</v>
      </c>
      <c r="AT23" s="100">
        <f t="shared" si="11"/>
        <v>36</v>
      </c>
      <c r="AU23" s="100">
        <f t="shared" si="11"/>
        <v>36</v>
      </c>
      <c r="AV23" s="38">
        <v>0</v>
      </c>
      <c r="AW23" s="99">
        <f t="shared" si="3"/>
        <v>748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100">
        <f t="shared" si="1"/>
        <v>1180</v>
      </c>
    </row>
    <row r="24" spans="1:59" x14ac:dyDescent="0.25">
      <c r="A24" s="206"/>
      <c r="B24" s="243"/>
      <c r="C24" s="255"/>
      <c r="D24" s="38" t="s">
        <v>49</v>
      </c>
      <c r="E24" s="129">
        <f t="shared" si="10"/>
        <v>10.5</v>
      </c>
      <c r="F24" s="129">
        <f t="shared" si="10"/>
        <v>10.5</v>
      </c>
      <c r="G24" s="129">
        <f t="shared" si="10"/>
        <v>10.5</v>
      </c>
      <c r="H24" s="129">
        <f t="shared" si="10"/>
        <v>10.5</v>
      </c>
      <c r="I24" s="129">
        <f t="shared" si="10"/>
        <v>10.5</v>
      </c>
      <c r="J24" s="38">
        <f t="shared" si="10"/>
        <v>10.5</v>
      </c>
      <c r="K24" s="129">
        <f t="shared" si="10"/>
        <v>10.5</v>
      </c>
      <c r="L24" s="129">
        <f t="shared" si="10"/>
        <v>10.5</v>
      </c>
      <c r="M24" s="38">
        <f t="shared" si="10"/>
        <v>10.5</v>
      </c>
      <c r="N24" s="38">
        <f t="shared" si="10"/>
        <v>10.5</v>
      </c>
      <c r="O24" s="129">
        <f t="shared" si="10"/>
        <v>10.5</v>
      </c>
      <c r="P24" s="129">
        <f t="shared" si="10"/>
        <v>10.5</v>
      </c>
      <c r="Q24" s="38">
        <f t="shared" si="10"/>
        <v>10.5</v>
      </c>
      <c r="R24" s="38">
        <f t="shared" si="10"/>
        <v>10.5</v>
      </c>
      <c r="S24" s="38">
        <f t="shared" si="10"/>
        <v>10.5</v>
      </c>
      <c r="T24" s="38">
        <f t="shared" si="10"/>
        <v>10.5</v>
      </c>
      <c r="U24" s="38">
        <v>0</v>
      </c>
      <c r="V24" s="100">
        <f t="shared" si="2"/>
        <v>168</v>
      </c>
      <c r="W24" s="38">
        <v>0</v>
      </c>
      <c r="X24" s="38">
        <v>0</v>
      </c>
      <c r="Y24" s="38">
        <f t="shared" si="11"/>
        <v>11</v>
      </c>
      <c r="Z24" s="38">
        <f t="shared" si="11"/>
        <v>11</v>
      </c>
      <c r="AA24" s="38">
        <f t="shared" si="11"/>
        <v>11</v>
      </c>
      <c r="AB24" s="38">
        <f t="shared" si="11"/>
        <v>11</v>
      </c>
      <c r="AC24" s="38">
        <f t="shared" si="11"/>
        <v>11</v>
      </c>
      <c r="AD24" s="38">
        <f t="shared" si="11"/>
        <v>11</v>
      </c>
      <c r="AE24" s="38">
        <f t="shared" si="11"/>
        <v>10</v>
      </c>
      <c r="AF24" s="38">
        <f t="shared" si="11"/>
        <v>10</v>
      </c>
      <c r="AG24" s="38">
        <f t="shared" si="11"/>
        <v>10</v>
      </c>
      <c r="AH24" s="38">
        <f t="shared" si="11"/>
        <v>10</v>
      </c>
      <c r="AI24" s="38">
        <f t="shared" si="11"/>
        <v>10</v>
      </c>
      <c r="AJ24" s="38">
        <f t="shared" si="11"/>
        <v>10</v>
      </c>
      <c r="AK24" s="38">
        <f t="shared" si="11"/>
        <v>10</v>
      </c>
      <c r="AL24" s="38">
        <f t="shared" si="11"/>
        <v>10</v>
      </c>
      <c r="AM24" s="38">
        <f t="shared" si="11"/>
        <v>10</v>
      </c>
      <c r="AN24" s="129">
        <f t="shared" si="11"/>
        <v>10</v>
      </c>
      <c r="AO24" s="129">
        <f t="shared" si="11"/>
        <v>10</v>
      </c>
      <c r="AP24" s="38">
        <f t="shared" si="11"/>
        <v>14</v>
      </c>
      <c r="AQ24" s="38">
        <f t="shared" si="11"/>
        <v>14</v>
      </c>
      <c r="AR24" s="38">
        <f t="shared" si="11"/>
        <v>14</v>
      </c>
      <c r="AS24" s="38">
        <f t="shared" si="11"/>
        <v>0</v>
      </c>
      <c r="AT24" s="38">
        <f t="shared" si="11"/>
        <v>0</v>
      </c>
      <c r="AU24" s="38">
        <f t="shared" si="11"/>
        <v>0</v>
      </c>
      <c r="AV24" s="38">
        <v>0</v>
      </c>
      <c r="AW24" s="99">
        <f t="shared" si="3"/>
        <v>218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  <c r="BG24" s="100">
        <f t="shared" si="1"/>
        <v>386</v>
      </c>
    </row>
    <row r="25" spans="1:59" x14ac:dyDescent="0.25">
      <c r="A25" s="206"/>
      <c r="B25" s="256" t="s">
        <v>74</v>
      </c>
      <c r="C25" s="257" t="s">
        <v>111</v>
      </c>
      <c r="D25" s="60" t="s">
        <v>48</v>
      </c>
      <c r="E25" s="131">
        <f t="shared" ref="E25:T25" si="12">E27+E29+E33+E35+E37</f>
        <v>15</v>
      </c>
      <c r="F25" s="131">
        <f t="shared" si="12"/>
        <v>15</v>
      </c>
      <c r="G25" s="131">
        <f>G27+G29+G33+G35+G37</f>
        <v>15</v>
      </c>
      <c r="H25" s="131">
        <f t="shared" si="12"/>
        <v>15</v>
      </c>
      <c r="I25" s="131">
        <f t="shared" si="12"/>
        <v>15</v>
      </c>
      <c r="J25" s="99">
        <f t="shared" si="12"/>
        <v>15</v>
      </c>
      <c r="K25" s="131">
        <f t="shared" si="12"/>
        <v>15</v>
      </c>
      <c r="L25" s="131">
        <f t="shared" si="12"/>
        <v>15</v>
      </c>
      <c r="M25" s="99">
        <f t="shared" si="12"/>
        <v>14</v>
      </c>
      <c r="N25" s="99">
        <f t="shared" si="12"/>
        <v>14</v>
      </c>
      <c r="O25" s="131">
        <f t="shared" si="12"/>
        <v>14</v>
      </c>
      <c r="P25" s="131">
        <f t="shared" si="12"/>
        <v>14</v>
      </c>
      <c r="Q25" s="99">
        <f t="shared" si="12"/>
        <v>14</v>
      </c>
      <c r="R25" s="99">
        <f t="shared" si="12"/>
        <v>14</v>
      </c>
      <c r="S25" s="99">
        <f t="shared" si="12"/>
        <v>14</v>
      </c>
      <c r="T25" s="99">
        <f t="shared" si="12"/>
        <v>14</v>
      </c>
      <c r="U25" s="60">
        <v>0</v>
      </c>
      <c r="V25" s="99">
        <f t="shared" si="2"/>
        <v>232</v>
      </c>
      <c r="W25" s="60">
        <v>0</v>
      </c>
      <c r="X25" s="60">
        <v>0</v>
      </c>
      <c r="Y25" s="99">
        <f>Y27+Y29+Y31+Y33+Y37</f>
        <v>16</v>
      </c>
      <c r="Z25" s="99">
        <f t="shared" ref="Z25:AU25" si="13">Z27+Z29+Z31+Z33+Z37</f>
        <v>16</v>
      </c>
      <c r="AA25" s="99">
        <f t="shared" si="13"/>
        <v>16</v>
      </c>
      <c r="AB25" s="99">
        <f t="shared" si="13"/>
        <v>16</v>
      </c>
      <c r="AC25" s="99">
        <f t="shared" si="13"/>
        <v>16</v>
      </c>
      <c r="AD25" s="99">
        <f t="shared" si="13"/>
        <v>16</v>
      </c>
      <c r="AE25" s="99">
        <f t="shared" si="13"/>
        <v>14</v>
      </c>
      <c r="AF25" s="99">
        <f t="shared" si="13"/>
        <v>14</v>
      </c>
      <c r="AG25" s="99">
        <f t="shared" si="13"/>
        <v>15</v>
      </c>
      <c r="AH25" s="99">
        <f t="shared" si="13"/>
        <v>15</v>
      </c>
      <c r="AI25" s="99">
        <f t="shared" si="13"/>
        <v>16</v>
      </c>
      <c r="AJ25" s="99">
        <f t="shared" si="13"/>
        <v>16</v>
      </c>
      <c r="AK25" s="99">
        <f t="shared" si="13"/>
        <v>16</v>
      </c>
      <c r="AL25" s="99">
        <f t="shared" si="13"/>
        <v>16</v>
      </c>
      <c r="AM25" s="99">
        <f t="shared" si="13"/>
        <v>16</v>
      </c>
      <c r="AN25" s="131">
        <f t="shared" si="13"/>
        <v>16</v>
      </c>
      <c r="AO25" s="131">
        <f t="shared" si="13"/>
        <v>16</v>
      </c>
      <c r="AP25" s="99">
        <f t="shared" si="13"/>
        <v>13</v>
      </c>
      <c r="AQ25" s="99">
        <f t="shared" si="13"/>
        <v>13</v>
      </c>
      <c r="AR25" s="99">
        <f t="shared" si="13"/>
        <v>13</v>
      </c>
      <c r="AS25" s="99">
        <f t="shared" si="13"/>
        <v>0</v>
      </c>
      <c r="AT25" s="99">
        <f t="shared" si="13"/>
        <v>0</v>
      </c>
      <c r="AU25" s="99">
        <f t="shared" si="13"/>
        <v>0</v>
      </c>
      <c r="AV25" s="60">
        <v>0</v>
      </c>
      <c r="AW25" s="99">
        <f t="shared" si="3"/>
        <v>305</v>
      </c>
      <c r="AX25" s="60">
        <v>0</v>
      </c>
      <c r="AY25" s="60">
        <v>0</v>
      </c>
      <c r="AZ25" s="60">
        <v>0</v>
      </c>
      <c r="BA25" s="60">
        <v>0</v>
      </c>
      <c r="BB25" s="60">
        <v>0</v>
      </c>
      <c r="BC25" s="60">
        <v>0</v>
      </c>
      <c r="BD25" s="60">
        <v>0</v>
      </c>
      <c r="BE25" s="60">
        <v>0</v>
      </c>
      <c r="BF25" s="60">
        <v>0</v>
      </c>
      <c r="BG25" s="42">
        <f t="shared" si="1"/>
        <v>537</v>
      </c>
    </row>
    <row r="26" spans="1:59" x14ac:dyDescent="0.25">
      <c r="A26" s="206"/>
      <c r="B26" s="256"/>
      <c r="C26" s="258"/>
      <c r="D26" s="60" t="s">
        <v>49</v>
      </c>
      <c r="E26" s="12">
        <f t="shared" ref="E26:T26" si="14">E28+E30+E34+E36</f>
        <v>5.5</v>
      </c>
      <c r="F26" s="12">
        <f t="shared" si="14"/>
        <v>5.5</v>
      </c>
      <c r="G26" s="12">
        <f t="shared" si="14"/>
        <v>5.5</v>
      </c>
      <c r="H26" s="12">
        <f t="shared" si="14"/>
        <v>5.5</v>
      </c>
      <c r="I26" s="12">
        <f t="shared" si="14"/>
        <v>5.5</v>
      </c>
      <c r="J26" s="60">
        <f t="shared" si="14"/>
        <v>5.5</v>
      </c>
      <c r="K26" s="12">
        <f t="shared" si="14"/>
        <v>5.5</v>
      </c>
      <c r="L26" s="12">
        <f t="shared" si="14"/>
        <v>5.5</v>
      </c>
      <c r="M26" s="60">
        <f t="shared" si="14"/>
        <v>5</v>
      </c>
      <c r="N26" s="60">
        <f t="shared" si="14"/>
        <v>5</v>
      </c>
      <c r="O26" s="12">
        <f t="shared" si="14"/>
        <v>5</v>
      </c>
      <c r="P26" s="12">
        <f t="shared" si="14"/>
        <v>5</v>
      </c>
      <c r="Q26" s="60">
        <f t="shared" si="14"/>
        <v>5</v>
      </c>
      <c r="R26" s="60">
        <f t="shared" si="14"/>
        <v>5</v>
      </c>
      <c r="S26" s="60">
        <f t="shared" si="14"/>
        <v>5</v>
      </c>
      <c r="T26" s="60">
        <f t="shared" si="14"/>
        <v>5</v>
      </c>
      <c r="U26" s="60">
        <v>0</v>
      </c>
      <c r="V26" s="99">
        <f t="shared" si="2"/>
        <v>84</v>
      </c>
      <c r="W26" s="60">
        <v>0</v>
      </c>
      <c r="X26" s="60">
        <v>0</v>
      </c>
      <c r="Y26" s="60">
        <f>Y28+Y30+Y32+Y34</f>
        <v>5.5</v>
      </c>
      <c r="Z26" s="60">
        <f t="shared" ref="Z26:AU26" si="15">Z28+Z30+Z32+Z34</f>
        <v>5.5</v>
      </c>
      <c r="AA26" s="60">
        <f t="shared" si="15"/>
        <v>5.5</v>
      </c>
      <c r="AB26" s="60">
        <f t="shared" si="15"/>
        <v>5.5</v>
      </c>
      <c r="AC26" s="60">
        <f t="shared" si="15"/>
        <v>5.5</v>
      </c>
      <c r="AD26" s="60">
        <f t="shared" si="15"/>
        <v>5.5</v>
      </c>
      <c r="AE26" s="60">
        <f t="shared" si="15"/>
        <v>4.5</v>
      </c>
      <c r="AF26" s="60">
        <f t="shared" si="15"/>
        <v>4.5</v>
      </c>
      <c r="AG26" s="60">
        <f t="shared" si="15"/>
        <v>5</v>
      </c>
      <c r="AH26" s="60">
        <f t="shared" si="15"/>
        <v>5</v>
      </c>
      <c r="AI26" s="60">
        <f t="shared" si="15"/>
        <v>5.5</v>
      </c>
      <c r="AJ26" s="60">
        <f t="shared" si="15"/>
        <v>5.5</v>
      </c>
      <c r="AK26" s="60">
        <f t="shared" si="15"/>
        <v>5.5</v>
      </c>
      <c r="AL26" s="60">
        <f t="shared" si="15"/>
        <v>5.5</v>
      </c>
      <c r="AM26" s="60">
        <f t="shared" si="15"/>
        <v>5.5</v>
      </c>
      <c r="AN26" s="12">
        <f t="shared" si="15"/>
        <v>5.5</v>
      </c>
      <c r="AO26" s="12">
        <f t="shared" si="15"/>
        <v>5.5</v>
      </c>
      <c r="AP26" s="60">
        <f t="shared" si="15"/>
        <v>6.5</v>
      </c>
      <c r="AQ26" s="60">
        <f t="shared" si="15"/>
        <v>6.5</v>
      </c>
      <c r="AR26" s="60">
        <f t="shared" si="15"/>
        <v>6.5</v>
      </c>
      <c r="AS26" s="60">
        <f t="shared" si="15"/>
        <v>0</v>
      </c>
      <c r="AT26" s="60">
        <f t="shared" si="15"/>
        <v>0</v>
      </c>
      <c r="AU26" s="60">
        <f t="shared" si="15"/>
        <v>0</v>
      </c>
      <c r="AV26" s="60">
        <v>0</v>
      </c>
      <c r="AW26" s="99">
        <f t="shared" si="3"/>
        <v>110</v>
      </c>
      <c r="AX26" s="60">
        <v>0</v>
      </c>
      <c r="AY26" s="60">
        <v>0</v>
      </c>
      <c r="AZ26" s="60">
        <v>0</v>
      </c>
      <c r="BA26" s="60">
        <v>0</v>
      </c>
      <c r="BB26" s="60">
        <v>0</v>
      </c>
      <c r="BC26" s="60">
        <v>0</v>
      </c>
      <c r="BD26" s="60">
        <v>0</v>
      </c>
      <c r="BE26" s="60">
        <v>0</v>
      </c>
      <c r="BF26" s="60">
        <v>0</v>
      </c>
      <c r="BG26" s="42">
        <f t="shared" si="1"/>
        <v>194</v>
      </c>
    </row>
    <row r="27" spans="1:59" x14ac:dyDescent="0.25">
      <c r="A27" s="206"/>
      <c r="B27" s="217" t="s">
        <v>92</v>
      </c>
      <c r="C27" s="208" t="s">
        <v>112</v>
      </c>
      <c r="D27" s="31" t="s">
        <v>48</v>
      </c>
      <c r="E27" s="119">
        <v>2</v>
      </c>
      <c r="F27" s="119">
        <v>2</v>
      </c>
      <c r="G27" s="119">
        <v>2</v>
      </c>
      <c r="H27" s="119">
        <v>2</v>
      </c>
      <c r="I27" s="119">
        <v>2</v>
      </c>
      <c r="J27" s="119">
        <v>2</v>
      </c>
      <c r="K27" s="119">
        <v>2</v>
      </c>
      <c r="L27" s="119">
        <v>2</v>
      </c>
      <c r="M27" s="119">
        <v>2</v>
      </c>
      <c r="N27" s="119">
        <v>2</v>
      </c>
      <c r="O27" s="119">
        <v>2</v>
      </c>
      <c r="P27" s="119">
        <v>2</v>
      </c>
      <c r="Q27" s="119">
        <v>2</v>
      </c>
      <c r="R27" s="119">
        <v>2</v>
      </c>
      <c r="S27" s="119">
        <v>2</v>
      </c>
      <c r="T27" s="119">
        <v>2</v>
      </c>
      <c r="U27" s="24">
        <v>0</v>
      </c>
      <c r="V27" s="42">
        <f t="shared" si="2"/>
        <v>32</v>
      </c>
      <c r="W27" s="9">
        <v>0</v>
      </c>
      <c r="X27" s="9">
        <v>0</v>
      </c>
      <c r="Y27" s="98">
        <v>1</v>
      </c>
      <c r="Z27" s="98">
        <v>1</v>
      </c>
      <c r="AA27" s="98">
        <v>1</v>
      </c>
      <c r="AB27" s="98">
        <v>1</v>
      </c>
      <c r="AC27" s="98">
        <v>1</v>
      </c>
      <c r="AD27" s="98">
        <v>1</v>
      </c>
      <c r="AE27" s="98">
        <v>1</v>
      </c>
      <c r="AF27" s="98">
        <v>1</v>
      </c>
      <c r="AG27" s="98">
        <v>1</v>
      </c>
      <c r="AH27" s="98">
        <v>1</v>
      </c>
      <c r="AI27" s="98">
        <v>1</v>
      </c>
      <c r="AJ27" s="98">
        <v>1</v>
      </c>
      <c r="AK27" s="98">
        <v>1</v>
      </c>
      <c r="AL27" s="98">
        <v>1</v>
      </c>
      <c r="AM27" s="98">
        <v>1</v>
      </c>
      <c r="AN27" s="119">
        <v>1</v>
      </c>
      <c r="AO27" s="119">
        <v>1</v>
      </c>
      <c r="AP27" s="98">
        <v>1</v>
      </c>
      <c r="AQ27" s="98">
        <v>1</v>
      </c>
      <c r="AR27" s="98">
        <v>1</v>
      </c>
      <c r="AS27" s="11">
        <v>0</v>
      </c>
      <c r="AT27" s="124">
        <v>0</v>
      </c>
      <c r="AU27" s="124">
        <v>0</v>
      </c>
      <c r="AV27" s="24">
        <v>0</v>
      </c>
      <c r="AW27" s="99">
        <f t="shared" si="3"/>
        <v>20</v>
      </c>
      <c r="AX27" s="125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42">
        <f t="shared" si="1"/>
        <v>52</v>
      </c>
    </row>
    <row r="28" spans="1:59" x14ac:dyDescent="0.25">
      <c r="A28" s="206"/>
      <c r="B28" s="218"/>
      <c r="C28" s="209"/>
      <c r="D28" s="31" t="s">
        <v>49</v>
      </c>
      <c r="E28" s="106">
        <f>E27/2</f>
        <v>1</v>
      </c>
      <c r="F28" s="106">
        <f t="shared" ref="F28:Q28" si="16">F27/2</f>
        <v>1</v>
      </c>
      <c r="G28" s="106">
        <f t="shared" si="16"/>
        <v>1</v>
      </c>
      <c r="H28" s="106">
        <f t="shared" si="16"/>
        <v>1</v>
      </c>
      <c r="I28" s="106">
        <f t="shared" si="16"/>
        <v>1</v>
      </c>
      <c r="J28" s="31">
        <f t="shared" si="16"/>
        <v>1</v>
      </c>
      <c r="K28" s="106">
        <f t="shared" si="16"/>
        <v>1</v>
      </c>
      <c r="L28" s="106">
        <f t="shared" si="16"/>
        <v>1</v>
      </c>
      <c r="M28" s="31">
        <f t="shared" si="16"/>
        <v>1</v>
      </c>
      <c r="N28" s="31">
        <f t="shared" si="16"/>
        <v>1</v>
      </c>
      <c r="O28" s="106">
        <f t="shared" si="16"/>
        <v>1</v>
      </c>
      <c r="P28" s="106">
        <f t="shared" si="16"/>
        <v>1</v>
      </c>
      <c r="Q28" s="31">
        <f t="shared" si="16"/>
        <v>1</v>
      </c>
      <c r="R28" s="106">
        <f t="shared" ref="R28:T28" si="17">R27/2</f>
        <v>1</v>
      </c>
      <c r="S28" s="31">
        <f t="shared" si="17"/>
        <v>1</v>
      </c>
      <c r="T28" s="106">
        <f t="shared" si="17"/>
        <v>1</v>
      </c>
      <c r="U28" s="24">
        <v>0</v>
      </c>
      <c r="V28" s="42">
        <f t="shared" si="2"/>
        <v>16</v>
      </c>
      <c r="W28" s="9">
        <v>0</v>
      </c>
      <c r="X28" s="9">
        <v>0</v>
      </c>
      <c r="Y28" s="31">
        <v>0.5</v>
      </c>
      <c r="Z28" s="31">
        <v>0.5</v>
      </c>
      <c r="AA28" s="31">
        <v>0.5</v>
      </c>
      <c r="AB28" s="31">
        <v>0.5</v>
      </c>
      <c r="AC28" s="31">
        <v>0.5</v>
      </c>
      <c r="AD28" s="31">
        <v>0.5</v>
      </c>
      <c r="AE28" s="31">
        <v>0.5</v>
      </c>
      <c r="AF28" s="31">
        <v>0.5</v>
      </c>
      <c r="AG28" s="31">
        <v>0.5</v>
      </c>
      <c r="AH28" s="31">
        <v>0.5</v>
      </c>
      <c r="AI28" s="31">
        <v>0.5</v>
      </c>
      <c r="AJ28" s="31">
        <v>0.5</v>
      </c>
      <c r="AK28" s="31">
        <v>0.5</v>
      </c>
      <c r="AL28" s="31">
        <v>0.5</v>
      </c>
      <c r="AM28" s="31">
        <v>0.5</v>
      </c>
      <c r="AN28" s="106">
        <v>0.5</v>
      </c>
      <c r="AO28" s="106">
        <v>0.5</v>
      </c>
      <c r="AP28" s="31">
        <v>0.5</v>
      </c>
      <c r="AQ28" s="31">
        <v>0.5</v>
      </c>
      <c r="AR28" s="31">
        <v>0.5</v>
      </c>
      <c r="AS28" s="11">
        <v>0</v>
      </c>
      <c r="AT28" s="124">
        <v>0</v>
      </c>
      <c r="AU28" s="124">
        <v>0</v>
      </c>
      <c r="AV28" s="24">
        <v>0</v>
      </c>
      <c r="AW28" s="99">
        <f t="shared" si="3"/>
        <v>10</v>
      </c>
      <c r="AX28" s="125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42">
        <f t="shared" si="1"/>
        <v>26</v>
      </c>
    </row>
    <row r="29" spans="1:59" x14ac:dyDescent="0.25">
      <c r="A29" s="206"/>
      <c r="B29" s="217" t="s">
        <v>115</v>
      </c>
      <c r="C29" s="208" t="s">
        <v>116</v>
      </c>
      <c r="D29" s="31" t="s">
        <v>48</v>
      </c>
      <c r="E29" s="119">
        <v>2</v>
      </c>
      <c r="F29" s="119">
        <v>2</v>
      </c>
      <c r="G29" s="119">
        <v>2</v>
      </c>
      <c r="H29" s="119">
        <v>2</v>
      </c>
      <c r="I29" s="119">
        <v>2</v>
      </c>
      <c r="J29" s="119">
        <v>2</v>
      </c>
      <c r="K29" s="119">
        <v>2</v>
      </c>
      <c r="L29" s="119">
        <v>2</v>
      </c>
      <c r="M29" s="119">
        <v>2</v>
      </c>
      <c r="N29" s="119">
        <v>2</v>
      </c>
      <c r="O29" s="119">
        <v>2</v>
      </c>
      <c r="P29" s="119">
        <v>2</v>
      </c>
      <c r="Q29" s="119">
        <v>2</v>
      </c>
      <c r="R29" s="119">
        <v>2</v>
      </c>
      <c r="S29" s="119">
        <v>2</v>
      </c>
      <c r="T29" s="119">
        <v>2</v>
      </c>
      <c r="U29" s="24">
        <v>0</v>
      </c>
      <c r="V29" s="42">
        <f t="shared" si="2"/>
        <v>32</v>
      </c>
      <c r="W29" s="9">
        <v>0</v>
      </c>
      <c r="X29" s="9">
        <v>0</v>
      </c>
      <c r="Y29" s="98">
        <v>5</v>
      </c>
      <c r="Z29" s="98">
        <v>5</v>
      </c>
      <c r="AA29" s="98">
        <v>5</v>
      </c>
      <c r="AB29" s="98">
        <v>5</v>
      </c>
      <c r="AC29" s="98">
        <v>5</v>
      </c>
      <c r="AD29" s="126">
        <v>5</v>
      </c>
      <c r="AE29" s="126">
        <v>3</v>
      </c>
      <c r="AF29" s="126">
        <v>3</v>
      </c>
      <c r="AG29" s="126">
        <v>4</v>
      </c>
      <c r="AH29" s="126">
        <v>4</v>
      </c>
      <c r="AI29" s="126">
        <v>5</v>
      </c>
      <c r="AJ29" s="98">
        <v>5</v>
      </c>
      <c r="AK29" s="98">
        <v>5</v>
      </c>
      <c r="AL29" s="98">
        <v>5</v>
      </c>
      <c r="AM29" s="98">
        <v>5</v>
      </c>
      <c r="AN29" s="119">
        <v>5</v>
      </c>
      <c r="AO29" s="122">
        <v>5</v>
      </c>
      <c r="AP29" s="126">
        <v>7</v>
      </c>
      <c r="AQ29" s="98">
        <v>7</v>
      </c>
      <c r="AR29" s="98">
        <v>7</v>
      </c>
      <c r="AS29" s="11">
        <v>0</v>
      </c>
      <c r="AT29" s="124">
        <v>0</v>
      </c>
      <c r="AU29" s="124">
        <v>0</v>
      </c>
      <c r="AV29" s="24">
        <v>0</v>
      </c>
      <c r="AW29" s="99">
        <f t="shared" si="3"/>
        <v>100</v>
      </c>
      <c r="AX29" s="125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42">
        <f t="shared" si="1"/>
        <v>132</v>
      </c>
    </row>
    <row r="30" spans="1:59" x14ac:dyDescent="0.25">
      <c r="A30" s="206"/>
      <c r="B30" s="218"/>
      <c r="C30" s="209"/>
      <c r="D30" s="31" t="s">
        <v>49</v>
      </c>
      <c r="E30" s="106">
        <f>E29/2</f>
        <v>1</v>
      </c>
      <c r="F30" s="106">
        <f t="shared" ref="F30:T30" si="18">F29/2</f>
        <v>1</v>
      </c>
      <c r="G30" s="106">
        <f t="shared" si="18"/>
        <v>1</v>
      </c>
      <c r="H30" s="106">
        <f t="shared" si="18"/>
        <v>1</v>
      </c>
      <c r="I30" s="106">
        <f t="shared" si="18"/>
        <v>1</v>
      </c>
      <c r="J30" s="106">
        <f t="shared" si="18"/>
        <v>1</v>
      </c>
      <c r="K30" s="106">
        <f t="shared" si="18"/>
        <v>1</v>
      </c>
      <c r="L30" s="106">
        <f t="shared" si="18"/>
        <v>1</v>
      </c>
      <c r="M30" s="106">
        <f t="shared" si="18"/>
        <v>1</v>
      </c>
      <c r="N30" s="106">
        <f t="shared" si="18"/>
        <v>1</v>
      </c>
      <c r="O30" s="106">
        <f t="shared" si="18"/>
        <v>1</v>
      </c>
      <c r="P30" s="106">
        <f t="shared" si="18"/>
        <v>1</v>
      </c>
      <c r="Q30" s="106">
        <f t="shared" si="18"/>
        <v>1</v>
      </c>
      <c r="R30" s="106">
        <f t="shared" si="18"/>
        <v>1</v>
      </c>
      <c r="S30" s="106">
        <f t="shared" si="18"/>
        <v>1</v>
      </c>
      <c r="T30" s="106">
        <f t="shared" si="18"/>
        <v>1</v>
      </c>
      <c r="U30" s="24">
        <v>0</v>
      </c>
      <c r="V30" s="42">
        <f t="shared" si="2"/>
        <v>16</v>
      </c>
      <c r="W30" s="9">
        <v>0</v>
      </c>
      <c r="X30" s="9">
        <v>0</v>
      </c>
      <c r="Y30" s="31">
        <f t="shared" ref="Y30:AR32" si="19">Y29/2</f>
        <v>2.5</v>
      </c>
      <c r="Z30" s="31">
        <f t="shared" si="19"/>
        <v>2.5</v>
      </c>
      <c r="AA30" s="31">
        <f t="shared" si="19"/>
        <v>2.5</v>
      </c>
      <c r="AB30" s="31">
        <f t="shared" si="19"/>
        <v>2.5</v>
      </c>
      <c r="AC30" s="31">
        <f t="shared" si="19"/>
        <v>2.5</v>
      </c>
      <c r="AD30" s="31">
        <f t="shared" si="19"/>
        <v>2.5</v>
      </c>
      <c r="AE30" s="31">
        <f t="shared" si="19"/>
        <v>1.5</v>
      </c>
      <c r="AF30" s="31">
        <f t="shared" si="19"/>
        <v>1.5</v>
      </c>
      <c r="AG30" s="31">
        <f t="shared" si="19"/>
        <v>2</v>
      </c>
      <c r="AH30" s="31">
        <f t="shared" si="19"/>
        <v>2</v>
      </c>
      <c r="AI30" s="31">
        <f t="shared" si="19"/>
        <v>2.5</v>
      </c>
      <c r="AJ30" s="31">
        <f t="shared" si="19"/>
        <v>2.5</v>
      </c>
      <c r="AK30" s="31">
        <f t="shared" si="19"/>
        <v>2.5</v>
      </c>
      <c r="AL30" s="31">
        <f t="shared" si="19"/>
        <v>2.5</v>
      </c>
      <c r="AM30" s="31">
        <f t="shared" si="19"/>
        <v>2.5</v>
      </c>
      <c r="AN30" s="106">
        <f t="shared" si="19"/>
        <v>2.5</v>
      </c>
      <c r="AO30" s="106">
        <f t="shared" si="19"/>
        <v>2.5</v>
      </c>
      <c r="AP30" s="31">
        <f t="shared" si="19"/>
        <v>3.5</v>
      </c>
      <c r="AQ30" s="31">
        <f t="shared" si="19"/>
        <v>3.5</v>
      </c>
      <c r="AR30" s="31">
        <f t="shared" si="19"/>
        <v>3.5</v>
      </c>
      <c r="AS30" s="11">
        <v>0</v>
      </c>
      <c r="AT30" s="124">
        <v>0</v>
      </c>
      <c r="AU30" s="124">
        <v>0</v>
      </c>
      <c r="AV30" s="24">
        <v>0</v>
      </c>
      <c r="AW30" s="99">
        <f t="shared" si="3"/>
        <v>50</v>
      </c>
      <c r="AX30" s="125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42">
        <f t="shared" si="1"/>
        <v>66</v>
      </c>
    </row>
    <row r="31" spans="1:59" x14ac:dyDescent="0.25">
      <c r="A31" s="206"/>
      <c r="B31" s="217" t="s">
        <v>157</v>
      </c>
      <c r="C31" s="208" t="s">
        <v>158</v>
      </c>
      <c r="D31" s="31" t="s">
        <v>48</v>
      </c>
      <c r="E31" s="119">
        <v>0</v>
      </c>
      <c r="F31" s="119">
        <v>0</v>
      </c>
      <c r="G31" s="119">
        <v>0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  <c r="M31" s="119">
        <v>0</v>
      </c>
      <c r="N31" s="119">
        <v>0</v>
      </c>
      <c r="O31" s="119">
        <v>0</v>
      </c>
      <c r="P31" s="119">
        <v>0</v>
      </c>
      <c r="Q31" s="119">
        <v>0</v>
      </c>
      <c r="R31" s="119">
        <v>0</v>
      </c>
      <c r="S31" s="119">
        <v>0</v>
      </c>
      <c r="T31" s="119">
        <v>0</v>
      </c>
      <c r="U31" s="24">
        <v>0</v>
      </c>
      <c r="V31" s="42">
        <f t="shared" si="2"/>
        <v>0</v>
      </c>
      <c r="W31" s="9">
        <v>0</v>
      </c>
      <c r="X31" s="9">
        <v>0</v>
      </c>
      <c r="Y31" s="98">
        <v>2</v>
      </c>
      <c r="Z31" s="98">
        <v>2</v>
      </c>
      <c r="AA31" s="98">
        <v>2</v>
      </c>
      <c r="AB31" s="98">
        <v>2</v>
      </c>
      <c r="AC31" s="98">
        <v>2</v>
      </c>
      <c r="AD31" s="98">
        <v>2</v>
      </c>
      <c r="AE31" s="98">
        <v>2</v>
      </c>
      <c r="AF31" s="98">
        <v>2</v>
      </c>
      <c r="AG31" s="98">
        <v>2</v>
      </c>
      <c r="AH31" s="98">
        <v>2</v>
      </c>
      <c r="AI31" s="98">
        <v>2</v>
      </c>
      <c r="AJ31" s="98">
        <v>2</v>
      </c>
      <c r="AK31" s="98">
        <v>2</v>
      </c>
      <c r="AL31" s="98">
        <v>2</v>
      </c>
      <c r="AM31" s="98">
        <v>2</v>
      </c>
      <c r="AN31" s="119">
        <v>2</v>
      </c>
      <c r="AO31" s="119">
        <v>2</v>
      </c>
      <c r="AP31" s="98">
        <v>2</v>
      </c>
      <c r="AQ31" s="98">
        <v>2</v>
      </c>
      <c r="AR31" s="98">
        <v>2</v>
      </c>
      <c r="AS31" s="11">
        <v>0</v>
      </c>
      <c r="AT31" s="124">
        <v>0</v>
      </c>
      <c r="AU31" s="124">
        <v>0</v>
      </c>
      <c r="AV31" s="24">
        <v>0</v>
      </c>
      <c r="AW31" s="99">
        <f t="shared" si="3"/>
        <v>40</v>
      </c>
      <c r="AX31" s="125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42">
        <f t="shared" si="1"/>
        <v>40</v>
      </c>
    </row>
    <row r="32" spans="1:59" x14ac:dyDescent="0.25">
      <c r="A32" s="206"/>
      <c r="B32" s="218"/>
      <c r="C32" s="209"/>
      <c r="D32" s="31" t="s">
        <v>49</v>
      </c>
      <c r="E32" s="106">
        <v>0</v>
      </c>
      <c r="F32" s="106">
        <v>0</v>
      </c>
      <c r="G32" s="106">
        <v>0</v>
      </c>
      <c r="H32" s="106">
        <v>0</v>
      </c>
      <c r="I32" s="106">
        <v>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106">
        <v>0</v>
      </c>
      <c r="T32" s="106">
        <v>0</v>
      </c>
      <c r="U32" s="24">
        <v>0</v>
      </c>
      <c r="V32" s="42">
        <f t="shared" si="2"/>
        <v>0</v>
      </c>
      <c r="W32" s="9">
        <v>0</v>
      </c>
      <c r="X32" s="9">
        <v>0</v>
      </c>
      <c r="Y32" s="31">
        <f t="shared" si="19"/>
        <v>1</v>
      </c>
      <c r="Z32" s="31">
        <f t="shared" si="19"/>
        <v>1</v>
      </c>
      <c r="AA32" s="31">
        <f t="shared" si="19"/>
        <v>1</v>
      </c>
      <c r="AB32" s="31">
        <f t="shared" si="19"/>
        <v>1</v>
      </c>
      <c r="AC32" s="31">
        <f t="shared" si="19"/>
        <v>1</v>
      </c>
      <c r="AD32" s="31">
        <f t="shared" si="19"/>
        <v>1</v>
      </c>
      <c r="AE32" s="31">
        <f t="shared" si="19"/>
        <v>1</v>
      </c>
      <c r="AF32" s="31">
        <f t="shared" si="19"/>
        <v>1</v>
      </c>
      <c r="AG32" s="31">
        <f t="shared" si="19"/>
        <v>1</v>
      </c>
      <c r="AH32" s="31">
        <f t="shared" si="19"/>
        <v>1</v>
      </c>
      <c r="AI32" s="31">
        <f t="shared" si="19"/>
        <v>1</v>
      </c>
      <c r="AJ32" s="31">
        <f t="shared" si="19"/>
        <v>1</v>
      </c>
      <c r="AK32" s="31">
        <f t="shared" si="19"/>
        <v>1</v>
      </c>
      <c r="AL32" s="31">
        <f t="shared" si="19"/>
        <v>1</v>
      </c>
      <c r="AM32" s="31">
        <f t="shared" si="19"/>
        <v>1</v>
      </c>
      <c r="AN32" s="106">
        <f t="shared" si="19"/>
        <v>1</v>
      </c>
      <c r="AO32" s="106">
        <f t="shared" si="19"/>
        <v>1</v>
      </c>
      <c r="AP32" s="31">
        <f t="shared" si="19"/>
        <v>1</v>
      </c>
      <c r="AQ32" s="31">
        <f t="shared" si="19"/>
        <v>1</v>
      </c>
      <c r="AR32" s="31">
        <f t="shared" si="19"/>
        <v>1</v>
      </c>
      <c r="AS32" s="11">
        <v>0</v>
      </c>
      <c r="AT32" s="124">
        <v>0</v>
      </c>
      <c r="AU32" s="124">
        <v>0</v>
      </c>
      <c r="AV32" s="24">
        <v>0</v>
      </c>
      <c r="AW32" s="99">
        <f t="shared" si="3"/>
        <v>20</v>
      </c>
      <c r="AX32" s="125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42">
        <f t="shared" si="1"/>
        <v>20</v>
      </c>
    </row>
    <row r="33" spans="1:59" ht="23.25" customHeight="1" x14ac:dyDescent="0.25">
      <c r="A33" s="206"/>
      <c r="B33" s="217" t="s">
        <v>117</v>
      </c>
      <c r="C33" s="208" t="s">
        <v>118</v>
      </c>
      <c r="D33" s="31" t="s">
        <v>48</v>
      </c>
      <c r="E33" s="119">
        <v>5</v>
      </c>
      <c r="F33" s="119">
        <v>5</v>
      </c>
      <c r="G33" s="119">
        <v>5</v>
      </c>
      <c r="H33" s="119">
        <v>5</v>
      </c>
      <c r="I33" s="119">
        <v>5</v>
      </c>
      <c r="J33" s="119">
        <v>5</v>
      </c>
      <c r="K33" s="119">
        <v>5</v>
      </c>
      <c r="L33" s="122">
        <v>5</v>
      </c>
      <c r="M33" s="122">
        <v>4</v>
      </c>
      <c r="N33" s="122">
        <v>4</v>
      </c>
      <c r="O33" s="119">
        <v>4</v>
      </c>
      <c r="P33" s="119">
        <v>4</v>
      </c>
      <c r="Q33" s="119">
        <v>4</v>
      </c>
      <c r="R33" s="119">
        <v>4</v>
      </c>
      <c r="S33" s="119">
        <v>4</v>
      </c>
      <c r="T33" s="119">
        <v>4</v>
      </c>
      <c r="U33" s="24">
        <v>0</v>
      </c>
      <c r="V33" s="42">
        <f t="shared" si="2"/>
        <v>72</v>
      </c>
      <c r="W33" s="9">
        <v>0</v>
      </c>
      <c r="X33" s="9">
        <v>0</v>
      </c>
      <c r="Y33" s="98">
        <v>3</v>
      </c>
      <c r="Z33" s="98">
        <v>3</v>
      </c>
      <c r="AA33" s="98">
        <v>3</v>
      </c>
      <c r="AB33" s="98">
        <v>3</v>
      </c>
      <c r="AC33" s="98">
        <v>3</v>
      </c>
      <c r="AD33" s="98">
        <v>3</v>
      </c>
      <c r="AE33" s="98">
        <v>3</v>
      </c>
      <c r="AF33" s="98">
        <v>3</v>
      </c>
      <c r="AG33" s="98">
        <v>3</v>
      </c>
      <c r="AH33" s="98">
        <v>3</v>
      </c>
      <c r="AI33" s="98">
        <v>3</v>
      </c>
      <c r="AJ33" s="98">
        <v>3</v>
      </c>
      <c r="AK33" s="98">
        <v>3</v>
      </c>
      <c r="AL33" s="98">
        <v>3</v>
      </c>
      <c r="AM33" s="98">
        <v>3</v>
      </c>
      <c r="AN33" s="119">
        <v>3</v>
      </c>
      <c r="AO33" s="119">
        <v>3</v>
      </c>
      <c r="AP33" s="98">
        <v>3</v>
      </c>
      <c r="AQ33" s="98">
        <v>3</v>
      </c>
      <c r="AR33" s="98">
        <v>3</v>
      </c>
      <c r="AS33" s="11">
        <v>0</v>
      </c>
      <c r="AT33" s="124">
        <v>0</v>
      </c>
      <c r="AU33" s="124">
        <v>0</v>
      </c>
      <c r="AV33" s="24">
        <v>0</v>
      </c>
      <c r="AW33" s="99">
        <f t="shared" si="3"/>
        <v>60</v>
      </c>
      <c r="AX33" s="125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42">
        <f t="shared" si="1"/>
        <v>132</v>
      </c>
    </row>
    <row r="34" spans="1:59" ht="23.25" customHeight="1" x14ac:dyDescent="0.25">
      <c r="A34" s="206"/>
      <c r="B34" s="218"/>
      <c r="C34" s="209"/>
      <c r="D34" s="31" t="s">
        <v>49</v>
      </c>
      <c r="E34" s="106">
        <f>E33/2</f>
        <v>2.5</v>
      </c>
      <c r="F34" s="106">
        <f t="shared" ref="F34:T34" si="20">F33/2</f>
        <v>2.5</v>
      </c>
      <c r="G34" s="106">
        <f t="shared" si="20"/>
        <v>2.5</v>
      </c>
      <c r="H34" s="106">
        <f t="shared" si="20"/>
        <v>2.5</v>
      </c>
      <c r="I34" s="106">
        <f t="shared" si="20"/>
        <v>2.5</v>
      </c>
      <c r="J34" s="106">
        <f t="shared" si="20"/>
        <v>2.5</v>
      </c>
      <c r="K34" s="106">
        <f t="shared" si="20"/>
        <v>2.5</v>
      </c>
      <c r="L34" s="106">
        <f t="shared" si="20"/>
        <v>2.5</v>
      </c>
      <c r="M34" s="106">
        <f t="shared" si="20"/>
        <v>2</v>
      </c>
      <c r="N34" s="106">
        <f t="shared" si="20"/>
        <v>2</v>
      </c>
      <c r="O34" s="106">
        <f t="shared" si="20"/>
        <v>2</v>
      </c>
      <c r="P34" s="106">
        <f t="shared" si="20"/>
        <v>2</v>
      </c>
      <c r="Q34" s="106">
        <f t="shared" si="20"/>
        <v>2</v>
      </c>
      <c r="R34" s="106">
        <f t="shared" si="20"/>
        <v>2</v>
      </c>
      <c r="S34" s="106">
        <f t="shared" si="20"/>
        <v>2</v>
      </c>
      <c r="T34" s="106">
        <f t="shared" si="20"/>
        <v>2</v>
      </c>
      <c r="U34" s="24">
        <v>0</v>
      </c>
      <c r="V34" s="42">
        <f t="shared" si="2"/>
        <v>36</v>
      </c>
      <c r="W34" s="9">
        <v>0</v>
      </c>
      <c r="X34" s="9">
        <v>0</v>
      </c>
      <c r="Y34" s="31">
        <f t="shared" ref="Y34:AR34" si="21">Y33/2</f>
        <v>1.5</v>
      </c>
      <c r="Z34" s="31">
        <f t="shared" si="21"/>
        <v>1.5</v>
      </c>
      <c r="AA34" s="31">
        <f t="shared" si="21"/>
        <v>1.5</v>
      </c>
      <c r="AB34" s="31">
        <f t="shared" si="21"/>
        <v>1.5</v>
      </c>
      <c r="AC34" s="31">
        <f t="shared" si="21"/>
        <v>1.5</v>
      </c>
      <c r="AD34" s="31">
        <f t="shared" si="21"/>
        <v>1.5</v>
      </c>
      <c r="AE34" s="31">
        <f t="shared" si="21"/>
        <v>1.5</v>
      </c>
      <c r="AF34" s="31">
        <f t="shared" si="21"/>
        <v>1.5</v>
      </c>
      <c r="AG34" s="31">
        <f t="shared" si="21"/>
        <v>1.5</v>
      </c>
      <c r="AH34" s="31">
        <f t="shared" si="21"/>
        <v>1.5</v>
      </c>
      <c r="AI34" s="31">
        <f t="shared" si="21"/>
        <v>1.5</v>
      </c>
      <c r="AJ34" s="31">
        <f t="shared" si="21"/>
        <v>1.5</v>
      </c>
      <c r="AK34" s="31">
        <f t="shared" si="21"/>
        <v>1.5</v>
      </c>
      <c r="AL34" s="31">
        <f t="shared" si="21"/>
        <v>1.5</v>
      </c>
      <c r="AM34" s="31">
        <f t="shared" si="21"/>
        <v>1.5</v>
      </c>
      <c r="AN34" s="106">
        <f t="shared" si="21"/>
        <v>1.5</v>
      </c>
      <c r="AO34" s="106">
        <f t="shared" si="21"/>
        <v>1.5</v>
      </c>
      <c r="AP34" s="31">
        <f t="shared" si="21"/>
        <v>1.5</v>
      </c>
      <c r="AQ34" s="31">
        <f t="shared" si="21"/>
        <v>1.5</v>
      </c>
      <c r="AR34" s="31">
        <f t="shared" si="21"/>
        <v>1.5</v>
      </c>
      <c r="AS34" s="11">
        <v>0</v>
      </c>
      <c r="AT34" s="124">
        <v>0</v>
      </c>
      <c r="AU34" s="124">
        <v>0</v>
      </c>
      <c r="AV34" s="24">
        <v>0</v>
      </c>
      <c r="AW34" s="99">
        <f t="shared" si="3"/>
        <v>30</v>
      </c>
      <c r="AX34" s="125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42">
        <f t="shared" si="1"/>
        <v>66</v>
      </c>
    </row>
    <row r="35" spans="1:59" x14ac:dyDescent="0.25">
      <c r="A35" s="206"/>
      <c r="B35" s="217" t="s">
        <v>125</v>
      </c>
      <c r="C35" s="208" t="s">
        <v>126</v>
      </c>
      <c r="D35" s="31" t="s">
        <v>48</v>
      </c>
      <c r="E35" s="119">
        <v>2</v>
      </c>
      <c r="F35" s="119">
        <v>2</v>
      </c>
      <c r="G35" s="119">
        <v>2</v>
      </c>
      <c r="H35" s="119">
        <v>2</v>
      </c>
      <c r="I35" s="119">
        <v>2</v>
      </c>
      <c r="J35" s="119">
        <v>2</v>
      </c>
      <c r="K35" s="119">
        <v>2</v>
      </c>
      <c r="L35" s="119">
        <v>2</v>
      </c>
      <c r="M35" s="119">
        <v>2</v>
      </c>
      <c r="N35" s="119">
        <v>2</v>
      </c>
      <c r="O35" s="119">
        <v>2</v>
      </c>
      <c r="P35" s="119">
        <v>2</v>
      </c>
      <c r="Q35" s="119">
        <v>2</v>
      </c>
      <c r="R35" s="119">
        <v>2</v>
      </c>
      <c r="S35" s="119">
        <v>2</v>
      </c>
      <c r="T35" s="119">
        <v>2</v>
      </c>
      <c r="U35" s="24">
        <v>0</v>
      </c>
      <c r="V35" s="42">
        <f t="shared" si="2"/>
        <v>32</v>
      </c>
      <c r="W35" s="9">
        <v>0</v>
      </c>
      <c r="X35" s="9">
        <v>0</v>
      </c>
      <c r="Y35" s="98">
        <v>0</v>
      </c>
      <c r="Z35" s="98">
        <v>0</v>
      </c>
      <c r="AA35" s="98">
        <v>0</v>
      </c>
      <c r="AB35" s="98">
        <v>0</v>
      </c>
      <c r="AC35" s="98">
        <v>0</v>
      </c>
      <c r="AD35" s="98">
        <v>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8">
        <v>0</v>
      </c>
      <c r="AN35" s="119">
        <v>0</v>
      </c>
      <c r="AO35" s="119">
        <v>0</v>
      </c>
      <c r="AP35" s="98">
        <v>0</v>
      </c>
      <c r="AQ35" s="98">
        <v>0</v>
      </c>
      <c r="AR35" s="98">
        <v>0</v>
      </c>
      <c r="AS35" s="11">
        <v>0</v>
      </c>
      <c r="AT35" s="124">
        <v>0</v>
      </c>
      <c r="AU35" s="124">
        <v>0</v>
      </c>
      <c r="AV35" s="24">
        <v>0</v>
      </c>
      <c r="AW35" s="99">
        <f t="shared" si="3"/>
        <v>0</v>
      </c>
      <c r="AX35" s="125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42">
        <f t="shared" si="1"/>
        <v>32</v>
      </c>
    </row>
    <row r="36" spans="1:59" x14ac:dyDescent="0.25">
      <c r="A36" s="206"/>
      <c r="B36" s="218"/>
      <c r="C36" s="209"/>
      <c r="D36" s="31" t="s">
        <v>49</v>
      </c>
      <c r="E36" s="106">
        <f>E35/2</f>
        <v>1</v>
      </c>
      <c r="F36" s="106">
        <f t="shared" ref="F36:T36" si="22">F35/2</f>
        <v>1</v>
      </c>
      <c r="G36" s="106">
        <f t="shared" si="22"/>
        <v>1</v>
      </c>
      <c r="H36" s="106">
        <f t="shared" si="22"/>
        <v>1</v>
      </c>
      <c r="I36" s="106">
        <f t="shared" si="22"/>
        <v>1</v>
      </c>
      <c r="J36" s="106">
        <f t="shared" si="22"/>
        <v>1</v>
      </c>
      <c r="K36" s="106">
        <f t="shared" si="22"/>
        <v>1</v>
      </c>
      <c r="L36" s="106">
        <f t="shared" si="22"/>
        <v>1</v>
      </c>
      <c r="M36" s="106">
        <f t="shared" si="22"/>
        <v>1</v>
      </c>
      <c r="N36" s="106">
        <f t="shared" si="22"/>
        <v>1</v>
      </c>
      <c r="O36" s="106">
        <f t="shared" si="22"/>
        <v>1</v>
      </c>
      <c r="P36" s="106">
        <f t="shared" si="22"/>
        <v>1</v>
      </c>
      <c r="Q36" s="106">
        <f t="shared" si="22"/>
        <v>1</v>
      </c>
      <c r="R36" s="106">
        <f t="shared" si="22"/>
        <v>1</v>
      </c>
      <c r="S36" s="106">
        <f t="shared" si="22"/>
        <v>1</v>
      </c>
      <c r="T36" s="106">
        <f t="shared" si="22"/>
        <v>1</v>
      </c>
      <c r="U36" s="24">
        <v>0</v>
      </c>
      <c r="V36" s="42">
        <f t="shared" si="2"/>
        <v>16</v>
      </c>
      <c r="W36" s="9">
        <v>0</v>
      </c>
      <c r="X36" s="9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106">
        <v>0</v>
      </c>
      <c r="AO36" s="106">
        <v>0</v>
      </c>
      <c r="AP36" s="31">
        <v>0</v>
      </c>
      <c r="AQ36" s="31">
        <v>0</v>
      </c>
      <c r="AR36" s="31">
        <v>0</v>
      </c>
      <c r="AS36" s="11">
        <v>0</v>
      </c>
      <c r="AT36" s="124">
        <v>0</v>
      </c>
      <c r="AU36" s="124">
        <v>0</v>
      </c>
      <c r="AV36" s="24">
        <v>0</v>
      </c>
      <c r="AW36" s="99">
        <f t="shared" si="3"/>
        <v>0</v>
      </c>
      <c r="AX36" s="125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42">
        <f t="shared" si="1"/>
        <v>16</v>
      </c>
    </row>
    <row r="37" spans="1:59" x14ac:dyDescent="0.25">
      <c r="A37" s="206"/>
      <c r="B37" s="47" t="s">
        <v>159</v>
      </c>
      <c r="C37" s="48" t="s">
        <v>160</v>
      </c>
      <c r="D37" s="61" t="s">
        <v>48</v>
      </c>
      <c r="E37" s="132">
        <v>4</v>
      </c>
      <c r="F37" s="132">
        <v>4</v>
      </c>
      <c r="G37" s="132">
        <v>4</v>
      </c>
      <c r="H37" s="132">
        <v>4</v>
      </c>
      <c r="I37" s="132">
        <v>4</v>
      </c>
      <c r="J37" s="132">
        <v>4</v>
      </c>
      <c r="K37" s="132">
        <v>4</v>
      </c>
      <c r="L37" s="132">
        <v>4</v>
      </c>
      <c r="M37" s="132">
        <v>4</v>
      </c>
      <c r="N37" s="132">
        <v>4</v>
      </c>
      <c r="O37" s="132">
        <v>4</v>
      </c>
      <c r="P37" s="132">
        <v>4</v>
      </c>
      <c r="Q37" s="132">
        <v>4</v>
      </c>
      <c r="R37" s="132">
        <v>4</v>
      </c>
      <c r="S37" s="132">
        <v>4</v>
      </c>
      <c r="T37" s="132">
        <v>4</v>
      </c>
      <c r="U37" s="24">
        <v>0</v>
      </c>
      <c r="V37" s="42">
        <f t="shared" si="2"/>
        <v>64</v>
      </c>
      <c r="W37" s="9">
        <v>0</v>
      </c>
      <c r="X37" s="9">
        <v>0</v>
      </c>
      <c r="Y37" s="132">
        <v>5</v>
      </c>
      <c r="Z37" s="132">
        <v>5</v>
      </c>
      <c r="AA37" s="132">
        <v>5</v>
      </c>
      <c r="AB37" s="132">
        <v>5</v>
      </c>
      <c r="AC37" s="132">
        <v>5</v>
      </c>
      <c r="AD37" s="132">
        <v>5</v>
      </c>
      <c r="AE37" s="132">
        <v>5</v>
      </c>
      <c r="AF37" s="132">
        <v>5</v>
      </c>
      <c r="AG37" s="132">
        <v>5</v>
      </c>
      <c r="AH37" s="132">
        <v>5</v>
      </c>
      <c r="AI37" s="132">
        <v>5</v>
      </c>
      <c r="AJ37" s="132">
        <v>5</v>
      </c>
      <c r="AK37" s="132">
        <v>5</v>
      </c>
      <c r="AL37" s="132">
        <v>5</v>
      </c>
      <c r="AM37" s="132">
        <v>5</v>
      </c>
      <c r="AN37" s="132">
        <v>5</v>
      </c>
      <c r="AO37" s="132">
        <v>5</v>
      </c>
      <c r="AP37" s="133">
        <v>0</v>
      </c>
      <c r="AQ37" s="133">
        <v>0</v>
      </c>
      <c r="AR37" s="133">
        <v>0</v>
      </c>
      <c r="AS37" s="11">
        <v>0</v>
      </c>
      <c r="AT37" s="124">
        <v>0</v>
      </c>
      <c r="AU37" s="124">
        <v>0</v>
      </c>
      <c r="AV37" s="24">
        <v>0</v>
      </c>
      <c r="AW37" s="99">
        <f>SUM(W37:AV37)</f>
        <v>85</v>
      </c>
      <c r="AX37" s="125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42">
        <f t="shared" si="1"/>
        <v>149</v>
      </c>
    </row>
    <row r="38" spans="1:59" ht="19.5" customHeight="1" x14ac:dyDescent="0.25">
      <c r="A38" s="206"/>
      <c r="B38" s="219" t="s">
        <v>75</v>
      </c>
      <c r="C38" s="221" t="s">
        <v>127</v>
      </c>
      <c r="D38" s="60" t="s">
        <v>48</v>
      </c>
      <c r="E38" s="131">
        <f t="shared" ref="E38:T38" si="23">E40+E42+E44+E47</f>
        <v>8</v>
      </c>
      <c r="F38" s="131">
        <f t="shared" si="23"/>
        <v>8</v>
      </c>
      <c r="G38" s="131">
        <f t="shared" si="23"/>
        <v>8</v>
      </c>
      <c r="H38" s="131">
        <f t="shared" si="23"/>
        <v>8</v>
      </c>
      <c r="I38" s="131">
        <f t="shared" si="23"/>
        <v>8</v>
      </c>
      <c r="J38" s="99">
        <f t="shared" si="23"/>
        <v>8</v>
      </c>
      <c r="K38" s="131">
        <f t="shared" si="23"/>
        <v>8</v>
      </c>
      <c r="L38" s="131">
        <f t="shared" si="23"/>
        <v>8</v>
      </c>
      <c r="M38" s="99">
        <f t="shared" si="23"/>
        <v>8</v>
      </c>
      <c r="N38" s="99">
        <f t="shared" si="23"/>
        <v>8</v>
      </c>
      <c r="O38" s="131">
        <f t="shared" si="23"/>
        <v>8</v>
      </c>
      <c r="P38" s="131">
        <f t="shared" si="23"/>
        <v>8</v>
      </c>
      <c r="Q38" s="99">
        <f t="shared" si="23"/>
        <v>8</v>
      </c>
      <c r="R38" s="99">
        <f t="shared" si="23"/>
        <v>8</v>
      </c>
      <c r="S38" s="99">
        <f t="shared" si="23"/>
        <v>8</v>
      </c>
      <c r="T38" s="99">
        <f t="shared" si="23"/>
        <v>8</v>
      </c>
      <c r="U38" s="99">
        <f>U40</f>
        <v>0</v>
      </c>
      <c r="V38" s="100">
        <f t="shared" si="2"/>
        <v>128</v>
      </c>
      <c r="W38" s="60">
        <v>0</v>
      </c>
      <c r="X38" s="60">
        <v>0</v>
      </c>
      <c r="Y38" s="99">
        <f>Y40+Y44+Y46+Y47</f>
        <v>11</v>
      </c>
      <c r="Z38" s="99">
        <f t="shared" ref="Z38:AU38" si="24">Z40+Z44+Z46+Z47</f>
        <v>11</v>
      </c>
      <c r="AA38" s="99">
        <f t="shared" si="24"/>
        <v>11</v>
      </c>
      <c r="AB38" s="99">
        <f t="shared" si="24"/>
        <v>11</v>
      </c>
      <c r="AC38" s="99">
        <f t="shared" si="24"/>
        <v>11</v>
      </c>
      <c r="AD38" s="99">
        <f t="shared" si="24"/>
        <v>11</v>
      </c>
      <c r="AE38" s="99">
        <f t="shared" si="24"/>
        <v>11</v>
      </c>
      <c r="AF38" s="99">
        <f t="shared" si="24"/>
        <v>11</v>
      </c>
      <c r="AG38" s="99">
        <f t="shared" si="24"/>
        <v>10</v>
      </c>
      <c r="AH38" s="99">
        <f t="shared" si="24"/>
        <v>10</v>
      </c>
      <c r="AI38" s="99">
        <f t="shared" si="24"/>
        <v>9</v>
      </c>
      <c r="AJ38" s="99">
        <f t="shared" si="24"/>
        <v>9</v>
      </c>
      <c r="AK38" s="99">
        <f t="shared" si="24"/>
        <v>9</v>
      </c>
      <c r="AL38" s="99">
        <f t="shared" si="24"/>
        <v>9</v>
      </c>
      <c r="AM38" s="99">
        <f t="shared" si="24"/>
        <v>9</v>
      </c>
      <c r="AN38" s="131">
        <f t="shared" si="24"/>
        <v>9</v>
      </c>
      <c r="AO38" s="131">
        <f t="shared" si="24"/>
        <v>9</v>
      </c>
      <c r="AP38" s="99">
        <f t="shared" si="24"/>
        <v>9</v>
      </c>
      <c r="AQ38" s="99">
        <f t="shared" si="24"/>
        <v>9</v>
      </c>
      <c r="AR38" s="99">
        <f t="shared" si="24"/>
        <v>9</v>
      </c>
      <c r="AS38" s="99">
        <f t="shared" si="24"/>
        <v>36</v>
      </c>
      <c r="AT38" s="99">
        <f t="shared" si="24"/>
        <v>36</v>
      </c>
      <c r="AU38" s="99">
        <f t="shared" si="24"/>
        <v>36</v>
      </c>
      <c r="AV38" s="99">
        <f>AV40</f>
        <v>0</v>
      </c>
      <c r="AW38" s="99">
        <f t="shared" si="3"/>
        <v>306</v>
      </c>
      <c r="AX38" s="60">
        <v>0</v>
      </c>
      <c r="AY38" s="60">
        <v>0</v>
      </c>
      <c r="AZ38" s="60">
        <v>0</v>
      </c>
      <c r="BA38" s="60">
        <v>0</v>
      </c>
      <c r="BB38" s="60">
        <v>0</v>
      </c>
      <c r="BC38" s="60">
        <v>0</v>
      </c>
      <c r="BD38" s="60">
        <v>0</v>
      </c>
      <c r="BE38" s="60">
        <v>0</v>
      </c>
      <c r="BF38" s="60">
        <v>0</v>
      </c>
      <c r="BG38" s="99">
        <f t="shared" si="1"/>
        <v>434</v>
      </c>
    </row>
    <row r="39" spans="1:59" ht="26.25" customHeight="1" x14ac:dyDescent="0.25">
      <c r="A39" s="206"/>
      <c r="B39" s="220"/>
      <c r="C39" s="222"/>
      <c r="D39" s="60" t="s">
        <v>49</v>
      </c>
      <c r="E39" s="12">
        <f t="shared" ref="E39:T39" si="25">E41+E43+E45</f>
        <v>3</v>
      </c>
      <c r="F39" s="12">
        <f t="shared" si="25"/>
        <v>3</v>
      </c>
      <c r="G39" s="12">
        <f t="shared" si="25"/>
        <v>3</v>
      </c>
      <c r="H39" s="12">
        <f t="shared" si="25"/>
        <v>3</v>
      </c>
      <c r="I39" s="12">
        <f t="shared" si="25"/>
        <v>3</v>
      </c>
      <c r="J39" s="60">
        <f t="shared" si="25"/>
        <v>3</v>
      </c>
      <c r="K39" s="12">
        <f t="shared" si="25"/>
        <v>3</v>
      </c>
      <c r="L39" s="12">
        <f t="shared" si="25"/>
        <v>3</v>
      </c>
      <c r="M39" s="60">
        <f t="shared" si="25"/>
        <v>3</v>
      </c>
      <c r="N39" s="60">
        <f t="shared" si="25"/>
        <v>3</v>
      </c>
      <c r="O39" s="12">
        <f t="shared" si="25"/>
        <v>3</v>
      </c>
      <c r="P39" s="12">
        <f t="shared" si="25"/>
        <v>3</v>
      </c>
      <c r="Q39" s="60">
        <f t="shared" si="25"/>
        <v>3</v>
      </c>
      <c r="R39" s="60">
        <f t="shared" si="25"/>
        <v>3</v>
      </c>
      <c r="S39" s="60">
        <f t="shared" si="25"/>
        <v>3</v>
      </c>
      <c r="T39" s="60">
        <f t="shared" si="25"/>
        <v>3</v>
      </c>
      <c r="U39" s="60">
        <f>U41</f>
        <v>0</v>
      </c>
      <c r="V39" s="100">
        <f t="shared" si="2"/>
        <v>48</v>
      </c>
      <c r="W39" s="60">
        <v>0</v>
      </c>
      <c r="X39" s="60">
        <v>0</v>
      </c>
      <c r="Y39" s="60">
        <f>Y41+Y45</f>
        <v>2.5</v>
      </c>
      <c r="Z39" s="60">
        <f t="shared" ref="Z39:AU39" si="26">Z41+Z45</f>
        <v>2.5</v>
      </c>
      <c r="AA39" s="60">
        <f t="shared" si="26"/>
        <v>2.5</v>
      </c>
      <c r="AB39" s="60">
        <f t="shared" si="26"/>
        <v>2.5</v>
      </c>
      <c r="AC39" s="60">
        <f t="shared" si="26"/>
        <v>2.5</v>
      </c>
      <c r="AD39" s="60">
        <f t="shared" si="26"/>
        <v>2.5</v>
      </c>
      <c r="AE39" s="60">
        <f t="shared" si="26"/>
        <v>2.5</v>
      </c>
      <c r="AF39" s="60">
        <f t="shared" si="26"/>
        <v>2.5</v>
      </c>
      <c r="AG39" s="60">
        <f t="shared" si="26"/>
        <v>2</v>
      </c>
      <c r="AH39" s="60">
        <f t="shared" si="26"/>
        <v>2</v>
      </c>
      <c r="AI39" s="60">
        <f t="shared" si="26"/>
        <v>1.5</v>
      </c>
      <c r="AJ39" s="60">
        <f t="shared" si="26"/>
        <v>1.5</v>
      </c>
      <c r="AK39" s="60">
        <f t="shared" si="26"/>
        <v>1.5</v>
      </c>
      <c r="AL39" s="60">
        <f t="shared" si="26"/>
        <v>1.5</v>
      </c>
      <c r="AM39" s="60">
        <f t="shared" si="26"/>
        <v>1.5</v>
      </c>
      <c r="AN39" s="12">
        <f t="shared" si="26"/>
        <v>1.5</v>
      </c>
      <c r="AO39" s="12">
        <f t="shared" si="26"/>
        <v>1.5</v>
      </c>
      <c r="AP39" s="60">
        <f t="shared" si="26"/>
        <v>4.5</v>
      </c>
      <c r="AQ39" s="60">
        <f t="shared" si="26"/>
        <v>4.5</v>
      </c>
      <c r="AR39" s="60">
        <f t="shared" si="26"/>
        <v>4.5</v>
      </c>
      <c r="AS39" s="60">
        <f t="shared" si="26"/>
        <v>0</v>
      </c>
      <c r="AT39" s="60">
        <f t="shared" si="26"/>
        <v>0</v>
      </c>
      <c r="AU39" s="60">
        <f t="shared" si="26"/>
        <v>0</v>
      </c>
      <c r="AV39" s="60">
        <f>AV41</f>
        <v>0</v>
      </c>
      <c r="AW39" s="99">
        <f t="shared" si="3"/>
        <v>48</v>
      </c>
      <c r="AX39" s="60">
        <v>0</v>
      </c>
      <c r="AY39" s="60">
        <v>0</v>
      </c>
      <c r="AZ39" s="60">
        <v>0</v>
      </c>
      <c r="BA39" s="60">
        <v>0</v>
      </c>
      <c r="BB39" s="60">
        <v>0</v>
      </c>
      <c r="BC39" s="60">
        <v>0</v>
      </c>
      <c r="BD39" s="60">
        <v>0</v>
      </c>
      <c r="BE39" s="60">
        <v>0</v>
      </c>
      <c r="BF39" s="60">
        <v>0</v>
      </c>
      <c r="BG39" s="99">
        <f t="shared" si="1"/>
        <v>96</v>
      </c>
    </row>
    <row r="40" spans="1:59" x14ac:dyDescent="0.25">
      <c r="A40" s="206"/>
      <c r="B40" s="252" t="s">
        <v>76</v>
      </c>
      <c r="C40" s="208" t="s">
        <v>128</v>
      </c>
      <c r="D40" s="31" t="s">
        <v>48</v>
      </c>
      <c r="E40" s="119">
        <v>2</v>
      </c>
      <c r="F40" s="119">
        <v>2</v>
      </c>
      <c r="G40" s="119">
        <v>2</v>
      </c>
      <c r="H40" s="119">
        <v>2</v>
      </c>
      <c r="I40" s="119">
        <v>2</v>
      </c>
      <c r="J40" s="119">
        <v>2</v>
      </c>
      <c r="K40" s="119">
        <v>2</v>
      </c>
      <c r="L40" s="119">
        <v>2</v>
      </c>
      <c r="M40" s="119">
        <v>2</v>
      </c>
      <c r="N40" s="119">
        <v>2</v>
      </c>
      <c r="O40" s="119">
        <v>2</v>
      </c>
      <c r="P40" s="119">
        <v>2</v>
      </c>
      <c r="Q40" s="119">
        <v>2</v>
      </c>
      <c r="R40" s="119">
        <v>2</v>
      </c>
      <c r="S40" s="119">
        <v>2</v>
      </c>
      <c r="T40" s="119">
        <v>2</v>
      </c>
      <c r="U40" s="24">
        <v>0</v>
      </c>
      <c r="V40" s="100">
        <f t="shared" si="2"/>
        <v>32</v>
      </c>
      <c r="W40" s="9">
        <v>0</v>
      </c>
      <c r="X40" s="9">
        <v>0</v>
      </c>
      <c r="Y40" s="119">
        <v>3</v>
      </c>
      <c r="Z40" s="119">
        <v>3</v>
      </c>
      <c r="AA40" s="119">
        <v>3</v>
      </c>
      <c r="AB40" s="119">
        <v>3</v>
      </c>
      <c r="AC40" s="119">
        <v>3</v>
      </c>
      <c r="AD40" s="119">
        <v>3</v>
      </c>
      <c r="AE40" s="119">
        <v>3</v>
      </c>
      <c r="AF40" s="122">
        <v>3</v>
      </c>
      <c r="AG40" s="122">
        <v>2</v>
      </c>
      <c r="AH40" s="119">
        <v>2</v>
      </c>
      <c r="AI40" s="119">
        <v>2</v>
      </c>
      <c r="AJ40" s="119">
        <v>2</v>
      </c>
      <c r="AK40" s="119">
        <v>2</v>
      </c>
      <c r="AL40" s="119">
        <v>2</v>
      </c>
      <c r="AM40" s="119">
        <v>2</v>
      </c>
      <c r="AN40" s="119">
        <v>2</v>
      </c>
      <c r="AO40" s="122">
        <v>2</v>
      </c>
      <c r="AP40" s="122">
        <v>6</v>
      </c>
      <c r="AQ40" s="119">
        <v>6</v>
      </c>
      <c r="AR40" s="119">
        <v>6</v>
      </c>
      <c r="AS40" s="11">
        <v>0</v>
      </c>
      <c r="AT40" s="124">
        <v>0</v>
      </c>
      <c r="AU40" s="124">
        <v>0</v>
      </c>
      <c r="AV40" s="24">
        <v>0</v>
      </c>
      <c r="AW40" s="99">
        <f t="shared" si="3"/>
        <v>60</v>
      </c>
      <c r="AX40" s="125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9">
        <f t="shared" si="1"/>
        <v>92</v>
      </c>
    </row>
    <row r="41" spans="1:59" x14ac:dyDescent="0.25">
      <c r="A41" s="206"/>
      <c r="B41" s="253"/>
      <c r="C41" s="209"/>
      <c r="D41" s="31" t="s">
        <v>49</v>
      </c>
      <c r="E41" s="106">
        <f>E40/2</f>
        <v>1</v>
      </c>
      <c r="F41" s="106">
        <f t="shared" ref="F41:T41" si="27">F40/2</f>
        <v>1</v>
      </c>
      <c r="G41" s="106">
        <f t="shared" si="27"/>
        <v>1</v>
      </c>
      <c r="H41" s="106">
        <f t="shared" si="27"/>
        <v>1</v>
      </c>
      <c r="I41" s="106">
        <f t="shared" si="27"/>
        <v>1</v>
      </c>
      <c r="J41" s="106">
        <f t="shared" si="27"/>
        <v>1</v>
      </c>
      <c r="K41" s="106">
        <f t="shared" si="27"/>
        <v>1</v>
      </c>
      <c r="L41" s="106">
        <f t="shared" si="27"/>
        <v>1</v>
      </c>
      <c r="M41" s="106">
        <f t="shared" si="27"/>
        <v>1</v>
      </c>
      <c r="N41" s="106">
        <f t="shared" si="27"/>
        <v>1</v>
      </c>
      <c r="O41" s="106">
        <f t="shared" si="27"/>
        <v>1</v>
      </c>
      <c r="P41" s="106">
        <f t="shared" si="27"/>
        <v>1</v>
      </c>
      <c r="Q41" s="106">
        <f t="shared" si="27"/>
        <v>1</v>
      </c>
      <c r="R41" s="106">
        <f t="shared" si="27"/>
        <v>1</v>
      </c>
      <c r="S41" s="106">
        <f t="shared" si="27"/>
        <v>1</v>
      </c>
      <c r="T41" s="106">
        <f t="shared" si="27"/>
        <v>1</v>
      </c>
      <c r="U41" s="24">
        <v>0</v>
      </c>
      <c r="V41" s="100">
        <f t="shared" si="2"/>
        <v>16</v>
      </c>
      <c r="W41" s="9">
        <v>0</v>
      </c>
      <c r="X41" s="9">
        <v>0</v>
      </c>
      <c r="Y41" s="31">
        <f t="shared" ref="Y41:AR41" si="28">Y40/2</f>
        <v>1.5</v>
      </c>
      <c r="Z41" s="31">
        <f t="shared" si="28"/>
        <v>1.5</v>
      </c>
      <c r="AA41" s="31">
        <f t="shared" si="28"/>
        <v>1.5</v>
      </c>
      <c r="AB41" s="31">
        <f t="shared" si="28"/>
        <v>1.5</v>
      </c>
      <c r="AC41" s="31">
        <f t="shared" si="28"/>
        <v>1.5</v>
      </c>
      <c r="AD41" s="31">
        <f t="shared" si="28"/>
        <v>1.5</v>
      </c>
      <c r="AE41" s="31">
        <f t="shared" si="28"/>
        <v>1.5</v>
      </c>
      <c r="AF41" s="31">
        <f t="shared" si="28"/>
        <v>1.5</v>
      </c>
      <c r="AG41" s="31">
        <f t="shared" si="28"/>
        <v>1</v>
      </c>
      <c r="AH41" s="31">
        <f t="shared" si="28"/>
        <v>1</v>
      </c>
      <c r="AI41" s="31">
        <f t="shared" si="28"/>
        <v>1</v>
      </c>
      <c r="AJ41" s="31">
        <f t="shared" si="28"/>
        <v>1</v>
      </c>
      <c r="AK41" s="31">
        <f t="shared" si="28"/>
        <v>1</v>
      </c>
      <c r="AL41" s="31">
        <f t="shared" si="28"/>
        <v>1</v>
      </c>
      <c r="AM41" s="31">
        <f t="shared" si="28"/>
        <v>1</v>
      </c>
      <c r="AN41" s="106">
        <f t="shared" si="28"/>
        <v>1</v>
      </c>
      <c r="AO41" s="106">
        <f t="shared" si="28"/>
        <v>1</v>
      </c>
      <c r="AP41" s="106">
        <f t="shared" si="28"/>
        <v>3</v>
      </c>
      <c r="AQ41" s="106">
        <f t="shared" si="28"/>
        <v>3</v>
      </c>
      <c r="AR41" s="106">
        <f t="shared" si="28"/>
        <v>3</v>
      </c>
      <c r="AS41" s="11">
        <v>0</v>
      </c>
      <c r="AT41" s="124">
        <v>0</v>
      </c>
      <c r="AU41" s="124">
        <v>0</v>
      </c>
      <c r="AV41" s="24">
        <v>0</v>
      </c>
      <c r="AW41" s="99">
        <f t="shared" si="3"/>
        <v>30</v>
      </c>
      <c r="AX41" s="125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9">
        <f t="shared" si="1"/>
        <v>46</v>
      </c>
    </row>
    <row r="42" spans="1:59" ht="24.75" customHeight="1" x14ac:dyDescent="0.25">
      <c r="A42" s="206"/>
      <c r="B42" s="252" t="s">
        <v>98</v>
      </c>
      <c r="C42" s="214" t="s">
        <v>129</v>
      </c>
      <c r="D42" s="31" t="s">
        <v>48</v>
      </c>
      <c r="E42" s="119">
        <v>2</v>
      </c>
      <c r="F42" s="119">
        <v>2</v>
      </c>
      <c r="G42" s="119">
        <v>2</v>
      </c>
      <c r="H42" s="119">
        <v>2</v>
      </c>
      <c r="I42" s="119">
        <v>2</v>
      </c>
      <c r="J42" s="119">
        <v>2</v>
      </c>
      <c r="K42" s="119">
        <v>2</v>
      </c>
      <c r="L42" s="119">
        <v>2</v>
      </c>
      <c r="M42" s="119">
        <v>2</v>
      </c>
      <c r="N42" s="119">
        <v>2</v>
      </c>
      <c r="O42" s="119">
        <v>2</v>
      </c>
      <c r="P42" s="119">
        <v>2</v>
      </c>
      <c r="Q42" s="119">
        <v>2</v>
      </c>
      <c r="R42" s="119">
        <v>2</v>
      </c>
      <c r="S42" s="119">
        <v>2</v>
      </c>
      <c r="T42" s="119">
        <v>2</v>
      </c>
      <c r="U42" s="24">
        <v>0</v>
      </c>
      <c r="V42" s="100">
        <f t="shared" si="2"/>
        <v>32</v>
      </c>
      <c r="W42" s="9">
        <v>0</v>
      </c>
      <c r="X42" s="9">
        <v>0</v>
      </c>
      <c r="Y42" s="98">
        <v>0</v>
      </c>
      <c r="Z42" s="98">
        <v>0</v>
      </c>
      <c r="AA42" s="98">
        <v>0</v>
      </c>
      <c r="AB42" s="98">
        <v>0</v>
      </c>
      <c r="AC42" s="98">
        <v>0</v>
      </c>
      <c r="AD42" s="98">
        <v>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8">
        <v>0</v>
      </c>
      <c r="AN42" s="119">
        <v>0</v>
      </c>
      <c r="AO42" s="119">
        <v>0</v>
      </c>
      <c r="AP42" s="98">
        <v>0</v>
      </c>
      <c r="AQ42" s="98">
        <v>0</v>
      </c>
      <c r="AR42" s="98">
        <v>0</v>
      </c>
      <c r="AS42" s="11">
        <v>0</v>
      </c>
      <c r="AT42" s="124">
        <v>0</v>
      </c>
      <c r="AU42" s="124">
        <v>0</v>
      </c>
      <c r="AV42" s="24">
        <v>0</v>
      </c>
      <c r="AW42" s="99">
        <f t="shared" si="3"/>
        <v>0</v>
      </c>
      <c r="AX42" s="125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9">
        <f t="shared" si="1"/>
        <v>32</v>
      </c>
    </row>
    <row r="43" spans="1:59" ht="22.5" customHeight="1" x14ac:dyDescent="0.25">
      <c r="A43" s="206"/>
      <c r="B43" s="253"/>
      <c r="C43" s="215"/>
      <c r="D43" s="31" t="s">
        <v>49</v>
      </c>
      <c r="E43" s="106">
        <f>E42/2</f>
        <v>1</v>
      </c>
      <c r="F43" s="106">
        <f t="shared" ref="F43:T43" si="29">F42/2</f>
        <v>1</v>
      </c>
      <c r="G43" s="106">
        <f t="shared" si="29"/>
        <v>1</v>
      </c>
      <c r="H43" s="106">
        <f t="shared" si="29"/>
        <v>1</v>
      </c>
      <c r="I43" s="106">
        <f t="shared" si="29"/>
        <v>1</v>
      </c>
      <c r="J43" s="106">
        <f t="shared" si="29"/>
        <v>1</v>
      </c>
      <c r="K43" s="106">
        <f t="shared" si="29"/>
        <v>1</v>
      </c>
      <c r="L43" s="106">
        <f t="shared" si="29"/>
        <v>1</v>
      </c>
      <c r="M43" s="106">
        <f t="shared" si="29"/>
        <v>1</v>
      </c>
      <c r="N43" s="106">
        <f t="shared" si="29"/>
        <v>1</v>
      </c>
      <c r="O43" s="106">
        <f t="shared" si="29"/>
        <v>1</v>
      </c>
      <c r="P43" s="106">
        <f t="shared" si="29"/>
        <v>1</v>
      </c>
      <c r="Q43" s="106">
        <f t="shared" si="29"/>
        <v>1</v>
      </c>
      <c r="R43" s="106">
        <f t="shared" si="29"/>
        <v>1</v>
      </c>
      <c r="S43" s="106">
        <f t="shared" si="29"/>
        <v>1</v>
      </c>
      <c r="T43" s="106">
        <f t="shared" si="29"/>
        <v>1</v>
      </c>
      <c r="U43" s="24">
        <v>0</v>
      </c>
      <c r="V43" s="100">
        <f t="shared" si="2"/>
        <v>16</v>
      </c>
      <c r="W43" s="9">
        <v>0</v>
      </c>
      <c r="X43" s="9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106">
        <v>0</v>
      </c>
      <c r="AO43" s="106">
        <v>0</v>
      </c>
      <c r="AP43" s="31">
        <v>0</v>
      </c>
      <c r="AQ43" s="31">
        <v>0</v>
      </c>
      <c r="AR43" s="31">
        <v>0</v>
      </c>
      <c r="AS43" s="11">
        <v>0</v>
      </c>
      <c r="AT43" s="124">
        <v>0</v>
      </c>
      <c r="AU43" s="124">
        <v>0</v>
      </c>
      <c r="AV43" s="24">
        <v>0</v>
      </c>
      <c r="AW43" s="99">
        <f t="shared" si="3"/>
        <v>0</v>
      </c>
      <c r="AX43" s="125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9">
        <f t="shared" si="1"/>
        <v>16</v>
      </c>
    </row>
    <row r="44" spans="1:59" ht="24" customHeight="1" x14ac:dyDescent="0.25">
      <c r="A44" s="206"/>
      <c r="B44" s="252" t="s">
        <v>161</v>
      </c>
      <c r="C44" s="214" t="s">
        <v>162</v>
      </c>
      <c r="D44" s="31" t="s">
        <v>48</v>
      </c>
      <c r="E44" s="119">
        <v>2</v>
      </c>
      <c r="F44" s="119">
        <v>2</v>
      </c>
      <c r="G44" s="119">
        <v>2</v>
      </c>
      <c r="H44" s="119">
        <v>2</v>
      </c>
      <c r="I44" s="119">
        <v>2</v>
      </c>
      <c r="J44" s="119">
        <v>2</v>
      </c>
      <c r="K44" s="119">
        <v>2</v>
      </c>
      <c r="L44" s="119">
        <v>2</v>
      </c>
      <c r="M44" s="119">
        <v>2</v>
      </c>
      <c r="N44" s="119">
        <v>2</v>
      </c>
      <c r="O44" s="119">
        <v>2</v>
      </c>
      <c r="P44" s="119">
        <v>2</v>
      </c>
      <c r="Q44" s="119">
        <v>2</v>
      </c>
      <c r="R44" s="119">
        <v>2</v>
      </c>
      <c r="S44" s="119">
        <v>2</v>
      </c>
      <c r="T44" s="119">
        <v>2</v>
      </c>
      <c r="U44" s="24">
        <v>0</v>
      </c>
      <c r="V44" s="100">
        <f t="shared" si="2"/>
        <v>32</v>
      </c>
      <c r="W44" s="9">
        <v>0</v>
      </c>
      <c r="X44" s="9">
        <v>0</v>
      </c>
      <c r="Y44" s="98">
        <v>2</v>
      </c>
      <c r="Z44" s="98">
        <v>2</v>
      </c>
      <c r="AA44" s="98">
        <v>2</v>
      </c>
      <c r="AB44" s="98">
        <v>2</v>
      </c>
      <c r="AC44" s="98">
        <v>2</v>
      </c>
      <c r="AD44" s="98">
        <v>2</v>
      </c>
      <c r="AE44" s="98">
        <v>2</v>
      </c>
      <c r="AF44" s="98">
        <v>2</v>
      </c>
      <c r="AG44" s="98">
        <v>2</v>
      </c>
      <c r="AH44" s="122">
        <v>2</v>
      </c>
      <c r="AI44" s="122">
        <v>1</v>
      </c>
      <c r="AJ44" s="98">
        <v>1</v>
      </c>
      <c r="AK44" s="98">
        <v>1</v>
      </c>
      <c r="AL44" s="98">
        <v>1</v>
      </c>
      <c r="AM44" s="98">
        <v>1</v>
      </c>
      <c r="AN44" s="119">
        <v>1</v>
      </c>
      <c r="AO44" s="122">
        <v>1</v>
      </c>
      <c r="AP44" s="126">
        <v>3</v>
      </c>
      <c r="AQ44" s="98">
        <v>3</v>
      </c>
      <c r="AR44" s="98">
        <v>3</v>
      </c>
      <c r="AS44" s="11">
        <v>0</v>
      </c>
      <c r="AT44" s="124">
        <v>0</v>
      </c>
      <c r="AU44" s="124">
        <v>0</v>
      </c>
      <c r="AV44" s="24">
        <v>0</v>
      </c>
      <c r="AW44" s="99">
        <f t="shared" si="3"/>
        <v>36</v>
      </c>
      <c r="AX44" s="125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9">
        <f t="shared" si="1"/>
        <v>68</v>
      </c>
    </row>
    <row r="45" spans="1:59" ht="27" customHeight="1" x14ac:dyDescent="0.25">
      <c r="A45" s="206"/>
      <c r="B45" s="253"/>
      <c r="C45" s="215"/>
      <c r="D45" s="31" t="s">
        <v>49</v>
      </c>
      <c r="E45" s="106">
        <f>E44/2</f>
        <v>1</v>
      </c>
      <c r="F45" s="106">
        <f t="shared" ref="F45:T45" si="30">F44/2</f>
        <v>1</v>
      </c>
      <c r="G45" s="106">
        <f t="shared" si="30"/>
        <v>1</v>
      </c>
      <c r="H45" s="106">
        <f t="shared" si="30"/>
        <v>1</v>
      </c>
      <c r="I45" s="106">
        <f t="shared" si="30"/>
        <v>1</v>
      </c>
      <c r="J45" s="106">
        <f t="shared" si="30"/>
        <v>1</v>
      </c>
      <c r="K45" s="106">
        <f t="shared" si="30"/>
        <v>1</v>
      </c>
      <c r="L45" s="106">
        <f t="shared" si="30"/>
        <v>1</v>
      </c>
      <c r="M45" s="106">
        <f t="shared" si="30"/>
        <v>1</v>
      </c>
      <c r="N45" s="106">
        <f t="shared" si="30"/>
        <v>1</v>
      </c>
      <c r="O45" s="106">
        <f t="shared" si="30"/>
        <v>1</v>
      </c>
      <c r="P45" s="106">
        <f t="shared" si="30"/>
        <v>1</v>
      </c>
      <c r="Q45" s="106">
        <f t="shared" si="30"/>
        <v>1</v>
      </c>
      <c r="R45" s="106">
        <f t="shared" si="30"/>
        <v>1</v>
      </c>
      <c r="S45" s="106">
        <f t="shared" si="30"/>
        <v>1</v>
      </c>
      <c r="T45" s="106">
        <f t="shared" si="30"/>
        <v>1</v>
      </c>
      <c r="U45" s="24">
        <v>0</v>
      </c>
      <c r="V45" s="100">
        <f t="shared" si="2"/>
        <v>16</v>
      </c>
      <c r="W45" s="9">
        <v>0</v>
      </c>
      <c r="X45" s="9">
        <v>0</v>
      </c>
      <c r="Y45" s="31">
        <f>Y44/2</f>
        <v>1</v>
      </c>
      <c r="Z45" s="31">
        <f t="shared" ref="Z45:AR45" si="31">Z44/2</f>
        <v>1</v>
      </c>
      <c r="AA45" s="31">
        <f t="shared" si="31"/>
        <v>1</v>
      </c>
      <c r="AB45" s="31">
        <f t="shared" si="31"/>
        <v>1</v>
      </c>
      <c r="AC45" s="31">
        <f t="shared" si="31"/>
        <v>1</v>
      </c>
      <c r="AD45" s="31">
        <f t="shared" si="31"/>
        <v>1</v>
      </c>
      <c r="AE45" s="31">
        <f t="shared" si="31"/>
        <v>1</v>
      </c>
      <c r="AF45" s="31">
        <f t="shared" si="31"/>
        <v>1</v>
      </c>
      <c r="AG45" s="31">
        <f t="shared" si="31"/>
        <v>1</v>
      </c>
      <c r="AH45" s="31">
        <f t="shared" si="31"/>
        <v>1</v>
      </c>
      <c r="AI45" s="31">
        <f t="shared" si="31"/>
        <v>0.5</v>
      </c>
      <c r="AJ45" s="31">
        <f t="shared" si="31"/>
        <v>0.5</v>
      </c>
      <c r="AK45" s="31">
        <f t="shared" si="31"/>
        <v>0.5</v>
      </c>
      <c r="AL45" s="31">
        <f t="shared" si="31"/>
        <v>0.5</v>
      </c>
      <c r="AM45" s="31">
        <f t="shared" si="31"/>
        <v>0.5</v>
      </c>
      <c r="AN45" s="106">
        <f t="shared" si="31"/>
        <v>0.5</v>
      </c>
      <c r="AO45" s="106">
        <f t="shared" si="31"/>
        <v>0.5</v>
      </c>
      <c r="AP45" s="31">
        <f t="shared" si="31"/>
        <v>1.5</v>
      </c>
      <c r="AQ45" s="31">
        <f t="shared" si="31"/>
        <v>1.5</v>
      </c>
      <c r="AR45" s="31">
        <f t="shared" si="31"/>
        <v>1.5</v>
      </c>
      <c r="AS45" s="11">
        <v>0</v>
      </c>
      <c r="AT45" s="124">
        <v>0</v>
      </c>
      <c r="AU45" s="124">
        <v>0</v>
      </c>
      <c r="AV45" s="24">
        <v>0</v>
      </c>
      <c r="AW45" s="99">
        <f t="shared" si="3"/>
        <v>18</v>
      </c>
      <c r="AX45" s="125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9">
        <f t="shared" si="1"/>
        <v>34</v>
      </c>
    </row>
    <row r="46" spans="1:59" x14ac:dyDescent="0.25">
      <c r="A46" s="206"/>
      <c r="B46" s="101" t="s">
        <v>77</v>
      </c>
      <c r="C46" s="95" t="s">
        <v>78</v>
      </c>
      <c r="D46" s="61" t="s">
        <v>48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24">
        <v>0</v>
      </c>
      <c r="V46" s="100">
        <f t="shared" si="2"/>
        <v>0</v>
      </c>
      <c r="W46" s="9">
        <v>0</v>
      </c>
      <c r="X46" s="9">
        <v>0</v>
      </c>
      <c r="Y46" s="106">
        <v>0</v>
      </c>
      <c r="Z46" s="106">
        <v>0</v>
      </c>
      <c r="AA46" s="106">
        <v>0</v>
      </c>
      <c r="AB46" s="106">
        <v>0</v>
      </c>
      <c r="AC46" s="106">
        <v>0</v>
      </c>
      <c r="AD46" s="106">
        <v>0</v>
      </c>
      <c r="AE46" s="106">
        <v>0</v>
      </c>
      <c r="AF46" s="106">
        <v>0</v>
      </c>
      <c r="AG46" s="106">
        <v>0</v>
      </c>
      <c r="AH46" s="106">
        <v>0</v>
      </c>
      <c r="AI46" s="106">
        <v>0</v>
      </c>
      <c r="AJ46" s="106">
        <v>0</v>
      </c>
      <c r="AK46" s="106">
        <v>0</v>
      </c>
      <c r="AL46" s="106">
        <v>0</v>
      </c>
      <c r="AM46" s="106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9">
        <v>36</v>
      </c>
      <c r="AT46" s="123">
        <v>0</v>
      </c>
      <c r="AU46" s="123">
        <v>0</v>
      </c>
      <c r="AV46" s="24">
        <v>0</v>
      </c>
      <c r="AW46" s="99">
        <f t="shared" si="3"/>
        <v>36</v>
      </c>
      <c r="AX46" s="125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9">
        <f t="shared" si="1"/>
        <v>36</v>
      </c>
    </row>
    <row r="47" spans="1:59" x14ac:dyDescent="0.25">
      <c r="A47" s="206"/>
      <c r="B47" s="101" t="s">
        <v>163</v>
      </c>
      <c r="C47" s="95" t="s">
        <v>160</v>
      </c>
      <c r="D47" s="61" t="s">
        <v>48</v>
      </c>
      <c r="E47" s="132">
        <v>2</v>
      </c>
      <c r="F47" s="132">
        <v>2</v>
      </c>
      <c r="G47" s="132">
        <v>2</v>
      </c>
      <c r="H47" s="132">
        <v>2</v>
      </c>
      <c r="I47" s="132">
        <v>2</v>
      </c>
      <c r="J47" s="132">
        <v>2</v>
      </c>
      <c r="K47" s="132">
        <v>2</v>
      </c>
      <c r="L47" s="132">
        <v>2</v>
      </c>
      <c r="M47" s="132">
        <v>2</v>
      </c>
      <c r="N47" s="132">
        <v>2</v>
      </c>
      <c r="O47" s="132">
        <v>2</v>
      </c>
      <c r="P47" s="132">
        <v>2</v>
      </c>
      <c r="Q47" s="132">
        <v>2</v>
      </c>
      <c r="R47" s="132">
        <v>2</v>
      </c>
      <c r="S47" s="132">
        <v>2</v>
      </c>
      <c r="T47" s="132">
        <v>2</v>
      </c>
      <c r="U47" s="24">
        <v>0</v>
      </c>
      <c r="V47" s="100">
        <f t="shared" si="2"/>
        <v>32</v>
      </c>
      <c r="W47" s="9">
        <v>0</v>
      </c>
      <c r="X47" s="9">
        <v>0</v>
      </c>
      <c r="Y47" s="132">
        <v>6</v>
      </c>
      <c r="Z47" s="132">
        <v>6</v>
      </c>
      <c r="AA47" s="132">
        <v>6</v>
      </c>
      <c r="AB47" s="132">
        <v>6</v>
      </c>
      <c r="AC47" s="132">
        <v>6</v>
      </c>
      <c r="AD47" s="132">
        <v>6</v>
      </c>
      <c r="AE47" s="132">
        <v>6</v>
      </c>
      <c r="AF47" s="132">
        <v>6</v>
      </c>
      <c r="AG47" s="132">
        <v>6</v>
      </c>
      <c r="AH47" s="132">
        <v>6</v>
      </c>
      <c r="AI47" s="132">
        <v>6</v>
      </c>
      <c r="AJ47" s="132">
        <v>6</v>
      </c>
      <c r="AK47" s="132">
        <v>6</v>
      </c>
      <c r="AL47" s="132">
        <v>6</v>
      </c>
      <c r="AM47" s="132">
        <v>6</v>
      </c>
      <c r="AN47" s="132">
        <v>6</v>
      </c>
      <c r="AO47" s="132">
        <v>6</v>
      </c>
      <c r="AP47" s="133">
        <v>0</v>
      </c>
      <c r="AQ47" s="133">
        <v>0</v>
      </c>
      <c r="AR47" s="133">
        <v>0</v>
      </c>
      <c r="AS47" s="11">
        <v>0</v>
      </c>
      <c r="AT47" s="124">
        <v>36</v>
      </c>
      <c r="AU47" s="124">
        <v>36</v>
      </c>
      <c r="AV47" s="24">
        <v>0</v>
      </c>
      <c r="AW47" s="99">
        <f t="shared" si="3"/>
        <v>174</v>
      </c>
      <c r="AX47" s="125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9">
        <f t="shared" si="1"/>
        <v>206</v>
      </c>
    </row>
    <row r="48" spans="1:59" x14ac:dyDescent="0.25">
      <c r="A48" s="206"/>
      <c r="B48" s="219" t="s">
        <v>164</v>
      </c>
      <c r="C48" s="221" t="s">
        <v>165</v>
      </c>
      <c r="D48" s="60" t="s">
        <v>48</v>
      </c>
      <c r="E48" s="131">
        <f t="shared" ref="E48:U49" si="32">E50</f>
        <v>4</v>
      </c>
      <c r="F48" s="131">
        <f t="shared" si="32"/>
        <v>4</v>
      </c>
      <c r="G48" s="131">
        <f t="shared" si="32"/>
        <v>4</v>
      </c>
      <c r="H48" s="131">
        <f t="shared" si="32"/>
        <v>4</v>
      </c>
      <c r="I48" s="131">
        <f t="shared" si="32"/>
        <v>4</v>
      </c>
      <c r="J48" s="99">
        <f t="shared" si="32"/>
        <v>4</v>
      </c>
      <c r="K48" s="131">
        <f t="shared" si="32"/>
        <v>4</v>
      </c>
      <c r="L48" s="131">
        <f t="shared" si="32"/>
        <v>4</v>
      </c>
      <c r="M48" s="99">
        <f t="shared" si="32"/>
        <v>5</v>
      </c>
      <c r="N48" s="99">
        <f t="shared" si="32"/>
        <v>5</v>
      </c>
      <c r="O48" s="131">
        <f t="shared" si="32"/>
        <v>5</v>
      </c>
      <c r="P48" s="131">
        <f t="shared" si="32"/>
        <v>5</v>
      </c>
      <c r="Q48" s="99">
        <f t="shared" si="32"/>
        <v>5</v>
      </c>
      <c r="R48" s="99">
        <f t="shared" si="32"/>
        <v>5</v>
      </c>
      <c r="S48" s="99">
        <f t="shared" si="32"/>
        <v>5</v>
      </c>
      <c r="T48" s="99">
        <f t="shared" si="32"/>
        <v>5</v>
      </c>
      <c r="U48" s="99">
        <f t="shared" si="32"/>
        <v>0</v>
      </c>
      <c r="V48" s="100">
        <f t="shared" si="2"/>
        <v>72</v>
      </c>
      <c r="W48" s="60">
        <v>0</v>
      </c>
      <c r="X48" s="60">
        <v>0</v>
      </c>
      <c r="Y48" s="99">
        <f>Y50+Y52</f>
        <v>5</v>
      </c>
      <c r="Z48" s="99">
        <f t="shared" ref="Z48:AU48" si="33">Z50+Z52</f>
        <v>5</v>
      </c>
      <c r="AA48" s="99">
        <f t="shared" si="33"/>
        <v>5</v>
      </c>
      <c r="AB48" s="99">
        <f t="shared" si="33"/>
        <v>5</v>
      </c>
      <c r="AC48" s="99">
        <f t="shared" si="33"/>
        <v>5</v>
      </c>
      <c r="AD48" s="99">
        <f t="shared" si="33"/>
        <v>5</v>
      </c>
      <c r="AE48" s="99">
        <f t="shared" si="33"/>
        <v>5</v>
      </c>
      <c r="AF48" s="99">
        <f t="shared" si="33"/>
        <v>5</v>
      </c>
      <c r="AG48" s="99">
        <f t="shared" si="33"/>
        <v>5</v>
      </c>
      <c r="AH48" s="99">
        <f t="shared" si="33"/>
        <v>5</v>
      </c>
      <c r="AI48" s="99">
        <f t="shared" si="33"/>
        <v>5</v>
      </c>
      <c r="AJ48" s="99">
        <f t="shared" si="33"/>
        <v>5</v>
      </c>
      <c r="AK48" s="99">
        <f t="shared" si="33"/>
        <v>5</v>
      </c>
      <c r="AL48" s="99">
        <f t="shared" si="33"/>
        <v>5</v>
      </c>
      <c r="AM48" s="99">
        <f t="shared" si="33"/>
        <v>5</v>
      </c>
      <c r="AN48" s="131">
        <f t="shared" si="33"/>
        <v>5</v>
      </c>
      <c r="AO48" s="131">
        <f t="shared" si="33"/>
        <v>5</v>
      </c>
      <c r="AP48" s="99">
        <f t="shared" si="33"/>
        <v>4</v>
      </c>
      <c r="AQ48" s="99">
        <f t="shared" si="33"/>
        <v>4</v>
      </c>
      <c r="AR48" s="99">
        <f t="shared" si="33"/>
        <v>4</v>
      </c>
      <c r="AS48" s="99">
        <f t="shared" si="33"/>
        <v>0</v>
      </c>
      <c r="AT48" s="99">
        <f t="shared" si="33"/>
        <v>0</v>
      </c>
      <c r="AU48" s="99">
        <f t="shared" si="33"/>
        <v>0</v>
      </c>
      <c r="AV48" s="99">
        <f t="shared" ref="AV48" si="34">AV50</f>
        <v>0</v>
      </c>
      <c r="AW48" s="99">
        <f t="shared" si="3"/>
        <v>97</v>
      </c>
      <c r="AX48" s="60">
        <v>0</v>
      </c>
      <c r="AY48" s="60">
        <v>0</v>
      </c>
      <c r="AZ48" s="60">
        <v>0</v>
      </c>
      <c r="BA48" s="60">
        <v>0</v>
      </c>
      <c r="BB48" s="60">
        <v>0</v>
      </c>
      <c r="BC48" s="60">
        <v>0</v>
      </c>
      <c r="BD48" s="60">
        <v>0</v>
      </c>
      <c r="BE48" s="60">
        <v>0</v>
      </c>
      <c r="BF48" s="60">
        <v>0</v>
      </c>
      <c r="BG48" s="99">
        <f t="shared" si="1"/>
        <v>169</v>
      </c>
    </row>
    <row r="49" spans="1:59" x14ac:dyDescent="0.25">
      <c r="A49" s="206"/>
      <c r="B49" s="220"/>
      <c r="C49" s="222"/>
      <c r="D49" s="60" t="s">
        <v>49</v>
      </c>
      <c r="E49" s="12">
        <f t="shared" si="32"/>
        <v>2</v>
      </c>
      <c r="F49" s="12">
        <f t="shared" si="32"/>
        <v>2</v>
      </c>
      <c r="G49" s="12">
        <f t="shared" si="32"/>
        <v>2</v>
      </c>
      <c r="H49" s="12">
        <f t="shared" si="32"/>
        <v>2</v>
      </c>
      <c r="I49" s="12">
        <f t="shared" si="32"/>
        <v>2</v>
      </c>
      <c r="J49" s="60">
        <f t="shared" si="32"/>
        <v>2</v>
      </c>
      <c r="K49" s="12">
        <f t="shared" si="32"/>
        <v>2</v>
      </c>
      <c r="L49" s="12">
        <f t="shared" si="32"/>
        <v>2</v>
      </c>
      <c r="M49" s="60">
        <f t="shared" si="32"/>
        <v>2.5</v>
      </c>
      <c r="N49" s="60">
        <f t="shared" si="32"/>
        <v>2.5</v>
      </c>
      <c r="O49" s="12">
        <f t="shared" si="32"/>
        <v>2.5</v>
      </c>
      <c r="P49" s="12">
        <f t="shared" si="32"/>
        <v>2.5</v>
      </c>
      <c r="Q49" s="60">
        <f t="shared" si="32"/>
        <v>2.5</v>
      </c>
      <c r="R49" s="60">
        <f t="shared" si="32"/>
        <v>2.5</v>
      </c>
      <c r="S49" s="60">
        <f t="shared" si="32"/>
        <v>2.5</v>
      </c>
      <c r="T49" s="60">
        <f t="shared" si="32"/>
        <v>2.5</v>
      </c>
      <c r="U49" s="60">
        <f t="shared" si="32"/>
        <v>0</v>
      </c>
      <c r="V49" s="100">
        <f t="shared" si="2"/>
        <v>36</v>
      </c>
      <c r="W49" s="60">
        <v>0</v>
      </c>
      <c r="X49" s="60">
        <v>0</v>
      </c>
      <c r="Y49" s="60">
        <f>Y51</f>
        <v>2</v>
      </c>
      <c r="Z49" s="60">
        <f t="shared" ref="Z49:AV49" si="35">Z51</f>
        <v>2</v>
      </c>
      <c r="AA49" s="60">
        <f t="shared" si="35"/>
        <v>2</v>
      </c>
      <c r="AB49" s="60">
        <f t="shared" si="35"/>
        <v>2</v>
      </c>
      <c r="AC49" s="60">
        <f t="shared" si="35"/>
        <v>2</v>
      </c>
      <c r="AD49" s="60">
        <f t="shared" si="35"/>
        <v>2</v>
      </c>
      <c r="AE49" s="60">
        <f t="shared" si="35"/>
        <v>2</v>
      </c>
      <c r="AF49" s="60">
        <f t="shared" si="35"/>
        <v>2</v>
      </c>
      <c r="AG49" s="60">
        <f t="shared" si="35"/>
        <v>2</v>
      </c>
      <c r="AH49" s="60">
        <f t="shared" si="35"/>
        <v>2</v>
      </c>
      <c r="AI49" s="60">
        <f t="shared" si="35"/>
        <v>2</v>
      </c>
      <c r="AJ49" s="60">
        <f t="shared" si="35"/>
        <v>2</v>
      </c>
      <c r="AK49" s="60">
        <f t="shared" si="35"/>
        <v>2</v>
      </c>
      <c r="AL49" s="60">
        <f t="shared" si="35"/>
        <v>2</v>
      </c>
      <c r="AM49" s="60">
        <f t="shared" si="35"/>
        <v>2</v>
      </c>
      <c r="AN49" s="12">
        <f t="shared" si="35"/>
        <v>2</v>
      </c>
      <c r="AO49" s="12">
        <f t="shared" si="35"/>
        <v>2</v>
      </c>
      <c r="AP49" s="60">
        <f t="shared" si="35"/>
        <v>2</v>
      </c>
      <c r="AQ49" s="60">
        <f t="shared" si="35"/>
        <v>2</v>
      </c>
      <c r="AR49" s="60">
        <f t="shared" si="35"/>
        <v>2</v>
      </c>
      <c r="AS49" s="60">
        <f t="shared" si="35"/>
        <v>0</v>
      </c>
      <c r="AT49" s="60">
        <f t="shared" si="35"/>
        <v>0</v>
      </c>
      <c r="AU49" s="60">
        <f t="shared" si="35"/>
        <v>0</v>
      </c>
      <c r="AV49" s="60">
        <f t="shared" si="35"/>
        <v>0</v>
      </c>
      <c r="AW49" s="99">
        <f t="shared" si="3"/>
        <v>40</v>
      </c>
      <c r="AX49" s="60">
        <v>0</v>
      </c>
      <c r="AY49" s="60">
        <v>0</v>
      </c>
      <c r="AZ49" s="60">
        <v>0</v>
      </c>
      <c r="BA49" s="60">
        <v>0</v>
      </c>
      <c r="BB49" s="60">
        <v>0</v>
      </c>
      <c r="BC49" s="60">
        <v>0</v>
      </c>
      <c r="BD49" s="60">
        <v>0</v>
      </c>
      <c r="BE49" s="60">
        <v>0</v>
      </c>
      <c r="BF49" s="60">
        <v>0</v>
      </c>
      <c r="BG49" s="99">
        <f t="shared" si="1"/>
        <v>76</v>
      </c>
    </row>
    <row r="50" spans="1:59" ht="25.5" customHeight="1" x14ac:dyDescent="0.25">
      <c r="A50" s="206"/>
      <c r="B50" s="252" t="s">
        <v>166</v>
      </c>
      <c r="C50" s="208" t="s">
        <v>167</v>
      </c>
      <c r="D50" s="61" t="s">
        <v>48</v>
      </c>
      <c r="E50" s="127">
        <v>4</v>
      </c>
      <c r="F50" s="127">
        <v>4</v>
      </c>
      <c r="G50" s="127">
        <v>4</v>
      </c>
      <c r="H50" s="127">
        <v>4</v>
      </c>
      <c r="I50" s="127">
        <v>4</v>
      </c>
      <c r="J50" s="127">
        <v>4</v>
      </c>
      <c r="K50" s="127">
        <v>4</v>
      </c>
      <c r="L50" s="122">
        <v>4</v>
      </c>
      <c r="M50" s="122">
        <v>5</v>
      </c>
      <c r="N50" s="127">
        <v>5</v>
      </c>
      <c r="O50" s="127">
        <v>5</v>
      </c>
      <c r="P50" s="127">
        <v>5</v>
      </c>
      <c r="Q50" s="127">
        <v>5</v>
      </c>
      <c r="R50" s="127">
        <v>5</v>
      </c>
      <c r="S50" s="127">
        <v>5</v>
      </c>
      <c r="T50" s="127">
        <v>5</v>
      </c>
      <c r="U50" s="24">
        <v>0</v>
      </c>
      <c r="V50" s="100">
        <f t="shared" si="2"/>
        <v>72</v>
      </c>
      <c r="W50" s="9">
        <v>0</v>
      </c>
      <c r="X50" s="9">
        <v>0</v>
      </c>
      <c r="Y50" s="98">
        <v>4</v>
      </c>
      <c r="Z50" s="98">
        <v>4</v>
      </c>
      <c r="AA50" s="98">
        <v>4</v>
      </c>
      <c r="AB50" s="98">
        <v>4</v>
      </c>
      <c r="AC50" s="98">
        <v>4</v>
      </c>
      <c r="AD50" s="98">
        <v>4</v>
      </c>
      <c r="AE50" s="98">
        <v>4</v>
      </c>
      <c r="AF50" s="98">
        <v>4</v>
      </c>
      <c r="AG50" s="98">
        <v>4</v>
      </c>
      <c r="AH50" s="98">
        <v>4</v>
      </c>
      <c r="AI50" s="98">
        <v>4</v>
      </c>
      <c r="AJ50" s="98">
        <v>4</v>
      </c>
      <c r="AK50" s="98">
        <v>4</v>
      </c>
      <c r="AL50" s="98">
        <v>4</v>
      </c>
      <c r="AM50" s="98">
        <v>4</v>
      </c>
      <c r="AN50" s="119">
        <v>4</v>
      </c>
      <c r="AO50" s="119">
        <v>4</v>
      </c>
      <c r="AP50" s="98">
        <v>4</v>
      </c>
      <c r="AQ50" s="98">
        <v>4</v>
      </c>
      <c r="AR50" s="98">
        <v>4</v>
      </c>
      <c r="AS50" s="11">
        <v>0</v>
      </c>
      <c r="AT50" s="124">
        <v>0</v>
      </c>
      <c r="AU50" s="124">
        <v>0</v>
      </c>
      <c r="AV50" s="24">
        <v>0</v>
      </c>
      <c r="AW50" s="99">
        <f t="shared" si="3"/>
        <v>80</v>
      </c>
      <c r="AX50" s="125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42">
        <f t="shared" si="1"/>
        <v>152</v>
      </c>
    </row>
    <row r="51" spans="1:59" ht="22.5" customHeight="1" x14ac:dyDescent="0.25">
      <c r="A51" s="206"/>
      <c r="B51" s="253"/>
      <c r="C51" s="209"/>
      <c r="D51" s="61" t="s">
        <v>49</v>
      </c>
      <c r="E51" s="106">
        <f>E50/2</f>
        <v>2</v>
      </c>
      <c r="F51" s="106">
        <f t="shared" ref="F51:T51" si="36">F50/2</f>
        <v>2</v>
      </c>
      <c r="G51" s="106">
        <f t="shared" si="36"/>
        <v>2</v>
      </c>
      <c r="H51" s="106">
        <f t="shared" si="36"/>
        <v>2</v>
      </c>
      <c r="I51" s="106">
        <f t="shared" si="36"/>
        <v>2</v>
      </c>
      <c r="J51" s="106">
        <f t="shared" si="36"/>
        <v>2</v>
      </c>
      <c r="K51" s="106">
        <f t="shared" si="36"/>
        <v>2</v>
      </c>
      <c r="L51" s="106">
        <f t="shared" si="36"/>
        <v>2</v>
      </c>
      <c r="M51" s="106">
        <f t="shared" si="36"/>
        <v>2.5</v>
      </c>
      <c r="N51" s="106">
        <f t="shared" si="36"/>
        <v>2.5</v>
      </c>
      <c r="O51" s="106">
        <f t="shared" si="36"/>
        <v>2.5</v>
      </c>
      <c r="P51" s="106">
        <f t="shared" si="36"/>
        <v>2.5</v>
      </c>
      <c r="Q51" s="106">
        <f t="shared" si="36"/>
        <v>2.5</v>
      </c>
      <c r="R51" s="106">
        <f t="shared" si="36"/>
        <v>2.5</v>
      </c>
      <c r="S51" s="106">
        <f t="shared" si="36"/>
        <v>2.5</v>
      </c>
      <c r="T51" s="106">
        <f t="shared" si="36"/>
        <v>2.5</v>
      </c>
      <c r="U51" s="24">
        <v>0</v>
      </c>
      <c r="V51" s="100">
        <f t="shared" si="2"/>
        <v>36</v>
      </c>
      <c r="W51" s="9">
        <v>0</v>
      </c>
      <c r="X51" s="9">
        <v>0</v>
      </c>
      <c r="Y51" s="31">
        <f t="shared" ref="Y51:AR51" si="37">Y50/2</f>
        <v>2</v>
      </c>
      <c r="Z51" s="31">
        <f t="shared" si="37"/>
        <v>2</v>
      </c>
      <c r="AA51" s="31">
        <f t="shared" si="37"/>
        <v>2</v>
      </c>
      <c r="AB51" s="31">
        <f t="shared" si="37"/>
        <v>2</v>
      </c>
      <c r="AC51" s="31">
        <f t="shared" si="37"/>
        <v>2</v>
      </c>
      <c r="AD51" s="31">
        <f t="shared" si="37"/>
        <v>2</v>
      </c>
      <c r="AE51" s="31">
        <f t="shared" si="37"/>
        <v>2</v>
      </c>
      <c r="AF51" s="31">
        <f t="shared" si="37"/>
        <v>2</v>
      </c>
      <c r="AG51" s="31">
        <f t="shared" si="37"/>
        <v>2</v>
      </c>
      <c r="AH51" s="31">
        <f t="shared" si="37"/>
        <v>2</v>
      </c>
      <c r="AI51" s="31">
        <f t="shared" si="37"/>
        <v>2</v>
      </c>
      <c r="AJ51" s="31">
        <f t="shared" si="37"/>
        <v>2</v>
      </c>
      <c r="AK51" s="31">
        <f t="shared" si="37"/>
        <v>2</v>
      </c>
      <c r="AL51" s="31">
        <f t="shared" si="37"/>
        <v>2</v>
      </c>
      <c r="AM51" s="31">
        <f t="shared" si="37"/>
        <v>2</v>
      </c>
      <c r="AN51" s="106">
        <f t="shared" si="37"/>
        <v>2</v>
      </c>
      <c r="AO51" s="106">
        <f t="shared" si="37"/>
        <v>2</v>
      </c>
      <c r="AP51" s="31">
        <f t="shared" si="37"/>
        <v>2</v>
      </c>
      <c r="AQ51" s="31">
        <f t="shared" si="37"/>
        <v>2</v>
      </c>
      <c r="AR51" s="31">
        <f t="shared" si="37"/>
        <v>2</v>
      </c>
      <c r="AS51" s="11">
        <v>0</v>
      </c>
      <c r="AT51" s="124">
        <v>0</v>
      </c>
      <c r="AU51" s="124">
        <v>0</v>
      </c>
      <c r="AV51" s="24">
        <v>0</v>
      </c>
      <c r="AW51" s="99">
        <f t="shared" si="3"/>
        <v>40</v>
      </c>
      <c r="AX51" s="125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42">
        <f t="shared" si="1"/>
        <v>76</v>
      </c>
    </row>
    <row r="52" spans="1:59" x14ac:dyDescent="0.25">
      <c r="A52" s="206"/>
      <c r="B52" s="101" t="s">
        <v>168</v>
      </c>
      <c r="C52" s="134" t="s">
        <v>160</v>
      </c>
      <c r="D52" s="61" t="s">
        <v>48</v>
      </c>
      <c r="E52" s="119">
        <v>0</v>
      </c>
      <c r="F52" s="119">
        <v>0</v>
      </c>
      <c r="G52" s="119">
        <v>0</v>
      </c>
      <c r="H52" s="119">
        <v>0</v>
      </c>
      <c r="I52" s="119">
        <v>0</v>
      </c>
      <c r="J52" s="119">
        <v>0</v>
      </c>
      <c r="K52" s="119">
        <v>0</v>
      </c>
      <c r="L52" s="119">
        <v>0</v>
      </c>
      <c r="M52" s="119">
        <v>0</v>
      </c>
      <c r="N52" s="119">
        <v>0</v>
      </c>
      <c r="O52" s="119">
        <v>0</v>
      </c>
      <c r="P52" s="119">
        <v>0</v>
      </c>
      <c r="Q52" s="119">
        <v>0</v>
      </c>
      <c r="R52" s="119">
        <v>0</v>
      </c>
      <c r="S52" s="119">
        <v>0</v>
      </c>
      <c r="T52" s="119">
        <v>0</v>
      </c>
      <c r="U52" s="24">
        <v>0</v>
      </c>
      <c r="V52" s="100">
        <f t="shared" si="2"/>
        <v>0</v>
      </c>
      <c r="W52" s="9">
        <v>0</v>
      </c>
      <c r="X52" s="9">
        <v>0</v>
      </c>
      <c r="Y52" s="132">
        <v>1</v>
      </c>
      <c r="Z52" s="132">
        <v>1</v>
      </c>
      <c r="AA52" s="132">
        <v>1</v>
      </c>
      <c r="AB52" s="132">
        <v>1</v>
      </c>
      <c r="AC52" s="132">
        <v>1</v>
      </c>
      <c r="AD52" s="132">
        <v>1</v>
      </c>
      <c r="AE52" s="132">
        <v>1</v>
      </c>
      <c r="AF52" s="132">
        <v>1</v>
      </c>
      <c r="AG52" s="132">
        <v>1</v>
      </c>
      <c r="AH52" s="132">
        <v>1</v>
      </c>
      <c r="AI52" s="132">
        <v>1</v>
      </c>
      <c r="AJ52" s="132">
        <v>1</v>
      </c>
      <c r="AK52" s="132">
        <v>1</v>
      </c>
      <c r="AL52" s="132">
        <v>1</v>
      </c>
      <c r="AM52" s="132">
        <v>1</v>
      </c>
      <c r="AN52" s="132">
        <v>1</v>
      </c>
      <c r="AO52" s="132">
        <v>1</v>
      </c>
      <c r="AP52" s="133">
        <v>0</v>
      </c>
      <c r="AQ52" s="133">
        <v>0</v>
      </c>
      <c r="AR52" s="133">
        <v>0</v>
      </c>
      <c r="AS52" s="11">
        <v>0</v>
      </c>
      <c r="AT52" s="124">
        <v>0</v>
      </c>
      <c r="AU52" s="124">
        <v>0</v>
      </c>
      <c r="AV52" s="24">
        <v>0</v>
      </c>
      <c r="AW52" s="99">
        <f t="shared" si="3"/>
        <v>17</v>
      </c>
      <c r="AX52" s="125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42">
        <f t="shared" si="1"/>
        <v>17</v>
      </c>
    </row>
    <row r="53" spans="1:59" x14ac:dyDescent="0.25">
      <c r="A53" s="206"/>
      <c r="B53" s="219" t="s">
        <v>169</v>
      </c>
      <c r="C53" s="221" t="s">
        <v>170</v>
      </c>
      <c r="D53" s="42" t="s">
        <v>48</v>
      </c>
      <c r="E53" s="135">
        <f t="shared" ref="E53:U54" si="38">E55</f>
        <v>0</v>
      </c>
      <c r="F53" s="135">
        <f t="shared" si="38"/>
        <v>0</v>
      </c>
      <c r="G53" s="135">
        <f t="shared" si="38"/>
        <v>0</v>
      </c>
      <c r="H53" s="135">
        <f t="shared" si="38"/>
        <v>0</v>
      </c>
      <c r="I53" s="135">
        <f t="shared" si="38"/>
        <v>0</v>
      </c>
      <c r="J53" s="42">
        <f t="shared" si="38"/>
        <v>0</v>
      </c>
      <c r="K53" s="135">
        <f t="shared" si="38"/>
        <v>0</v>
      </c>
      <c r="L53" s="135">
        <f t="shared" si="38"/>
        <v>0</v>
      </c>
      <c r="M53" s="42">
        <f t="shared" si="38"/>
        <v>0</v>
      </c>
      <c r="N53" s="42">
        <f t="shared" si="38"/>
        <v>0</v>
      </c>
      <c r="O53" s="135">
        <f t="shared" si="38"/>
        <v>0</v>
      </c>
      <c r="P53" s="135">
        <f t="shared" si="38"/>
        <v>0</v>
      </c>
      <c r="Q53" s="42">
        <f t="shared" si="38"/>
        <v>0</v>
      </c>
      <c r="R53" s="42">
        <f t="shared" si="38"/>
        <v>0</v>
      </c>
      <c r="S53" s="42">
        <f t="shared" si="38"/>
        <v>0</v>
      </c>
      <c r="T53" s="42">
        <f t="shared" si="38"/>
        <v>0</v>
      </c>
      <c r="U53" s="42">
        <f t="shared" si="38"/>
        <v>0</v>
      </c>
      <c r="V53" s="100">
        <f t="shared" si="2"/>
        <v>0</v>
      </c>
      <c r="W53" s="42">
        <v>0</v>
      </c>
      <c r="X53" s="42">
        <v>0</v>
      </c>
      <c r="Y53" s="42">
        <f t="shared" ref="Y53:AV54" si="39">Y55</f>
        <v>2</v>
      </c>
      <c r="Z53" s="42">
        <f t="shared" si="39"/>
        <v>2</v>
      </c>
      <c r="AA53" s="42">
        <f t="shared" si="39"/>
        <v>2</v>
      </c>
      <c r="AB53" s="42">
        <f t="shared" si="39"/>
        <v>2</v>
      </c>
      <c r="AC53" s="42">
        <f t="shared" si="39"/>
        <v>2</v>
      </c>
      <c r="AD53" s="42">
        <f t="shared" si="39"/>
        <v>2</v>
      </c>
      <c r="AE53" s="42">
        <f t="shared" si="39"/>
        <v>2</v>
      </c>
      <c r="AF53" s="42">
        <f t="shared" si="39"/>
        <v>2</v>
      </c>
      <c r="AG53" s="42">
        <f t="shared" si="39"/>
        <v>2</v>
      </c>
      <c r="AH53" s="42">
        <f t="shared" si="39"/>
        <v>2</v>
      </c>
      <c r="AI53" s="42">
        <f t="shared" si="39"/>
        <v>2</v>
      </c>
      <c r="AJ53" s="42">
        <f t="shared" si="39"/>
        <v>2</v>
      </c>
      <c r="AK53" s="42">
        <f t="shared" si="39"/>
        <v>2</v>
      </c>
      <c r="AL53" s="42">
        <f t="shared" si="39"/>
        <v>2</v>
      </c>
      <c r="AM53" s="42">
        <f t="shared" si="39"/>
        <v>2</v>
      </c>
      <c r="AN53" s="135">
        <f t="shared" si="39"/>
        <v>2</v>
      </c>
      <c r="AO53" s="135">
        <f t="shared" si="39"/>
        <v>2</v>
      </c>
      <c r="AP53" s="42">
        <f t="shared" si="39"/>
        <v>2</v>
      </c>
      <c r="AQ53" s="42">
        <f t="shared" si="39"/>
        <v>2</v>
      </c>
      <c r="AR53" s="42">
        <f t="shared" si="39"/>
        <v>2</v>
      </c>
      <c r="AS53" s="42">
        <f t="shared" si="39"/>
        <v>0</v>
      </c>
      <c r="AT53" s="42">
        <f t="shared" si="39"/>
        <v>0</v>
      </c>
      <c r="AU53" s="42">
        <f t="shared" si="39"/>
        <v>0</v>
      </c>
      <c r="AV53" s="42">
        <f t="shared" si="39"/>
        <v>0</v>
      </c>
      <c r="AW53" s="99">
        <f t="shared" si="3"/>
        <v>40</v>
      </c>
      <c r="AX53" s="42">
        <v>0</v>
      </c>
      <c r="AY53" s="42">
        <v>0</v>
      </c>
      <c r="AZ53" s="42">
        <v>0</v>
      </c>
      <c r="BA53" s="42">
        <v>0</v>
      </c>
      <c r="BB53" s="42">
        <v>0</v>
      </c>
      <c r="BC53" s="42">
        <v>0</v>
      </c>
      <c r="BD53" s="42">
        <v>0</v>
      </c>
      <c r="BE53" s="42">
        <v>0</v>
      </c>
      <c r="BF53" s="42">
        <v>0</v>
      </c>
      <c r="BG53" s="42">
        <f t="shared" si="1"/>
        <v>40</v>
      </c>
    </row>
    <row r="54" spans="1:59" ht="24.75" customHeight="1" x14ac:dyDescent="0.25">
      <c r="A54" s="206"/>
      <c r="B54" s="220"/>
      <c r="C54" s="222"/>
      <c r="D54" s="42" t="s">
        <v>49</v>
      </c>
      <c r="E54" s="135">
        <f t="shared" si="38"/>
        <v>0</v>
      </c>
      <c r="F54" s="135">
        <f t="shared" si="38"/>
        <v>0</v>
      </c>
      <c r="G54" s="135">
        <f t="shared" si="38"/>
        <v>0</v>
      </c>
      <c r="H54" s="135">
        <f t="shared" si="38"/>
        <v>0</v>
      </c>
      <c r="I54" s="135">
        <f t="shared" si="38"/>
        <v>0</v>
      </c>
      <c r="J54" s="42">
        <f t="shared" si="38"/>
        <v>0</v>
      </c>
      <c r="K54" s="135">
        <f t="shared" si="38"/>
        <v>0</v>
      </c>
      <c r="L54" s="135">
        <f t="shared" si="38"/>
        <v>0</v>
      </c>
      <c r="M54" s="42">
        <f t="shared" si="38"/>
        <v>0</v>
      </c>
      <c r="N54" s="42">
        <f t="shared" si="38"/>
        <v>0</v>
      </c>
      <c r="O54" s="135">
        <f t="shared" si="38"/>
        <v>0</v>
      </c>
      <c r="P54" s="135">
        <f t="shared" si="38"/>
        <v>0</v>
      </c>
      <c r="Q54" s="42">
        <f t="shared" si="38"/>
        <v>0</v>
      </c>
      <c r="R54" s="42">
        <f t="shared" si="38"/>
        <v>0</v>
      </c>
      <c r="S54" s="42">
        <f t="shared" si="38"/>
        <v>0</v>
      </c>
      <c r="T54" s="42">
        <f t="shared" si="38"/>
        <v>0</v>
      </c>
      <c r="U54" s="42">
        <f t="shared" si="38"/>
        <v>0</v>
      </c>
      <c r="V54" s="100">
        <f t="shared" si="2"/>
        <v>0</v>
      </c>
      <c r="W54" s="42">
        <v>0</v>
      </c>
      <c r="X54" s="42">
        <v>0</v>
      </c>
      <c r="Y54" s="136">
        <f t="shared" si="39"/>
        <v>1</v>
      </c>
      <c r="Z54" s="136">
        <f t="shared" si="39"/>
        <v>1</v>
      </c>
      <c r="AA54" s="136">
        <f t="shared" si="39"/>
        <v>1</v>
      </c>
      <c r="AB54" s="136">
        <f t="shared" si="39"/>
        <v>1</v>
      </c>
      <c r="AC54" s="136">
        <f t="shared" si="39"/>
        <v>1</v>
      </c>
      <c r="AD54" s="136">
        <f t="shared" si="39"/>
        <v>1</v>
      </c>
      <c r="AE54" s="136">
        <f t="shared" si="39"/>
        <v>1</v>
      </c>
      <c r="AF54" s="136">
        <f t="shared" si="39"/>
        <v>1</v>
      </c>
      <c r="AG54" s="136">
        <f t="shared" si="39"/>
        <v>1</v>
      </c>
      <c r="AH54" s="136">
        <f t="shared" si="39"/>
        <v>1</v>
      </c>
      <c r="AI54" s="136">
        <f t="shared" si="39"/>
        <v>1</v>
      </c>
      <c r="AJ54" s="136">
        <f t="shared" si="39"/>
        <v>1</v>
      </c>
      <c r="AK54" s="136">
        <f t="shared" si="39"/>
        <v>1</v>
      </c>
      <c r="AL54" s="136">
        <f t="shared" si="39"/>
        <v>1</v>
      </c>
      <c r="AM54" s="136">
        <f t="shared" si="39"/>
        <v>1</v>
      </c>
      <c r="AN54" s="137">
        <f t="shared" si="39"/>
        <v>1</v>
      </c>
      <c r="AO54" s="137">
        <f t="shared" si="39"/>
        <v>1</v>
      </c>
      <c r="AP54" s="136">
        <f t="shared" si="39"/>
        <v>1</v>
      </c>
      <c r="AQ54" s="136">
        <f t="shared" si="39"/>
        <v>1</v>
      </c>
      <c r="AR54" s="136">
        <f t="shared" si="39"/>
        <v>1</v>
      </c>
      <c r="AS54" s="136">
        <f t="shared" si="39"/>
        <v>0</v>
      </c>
      <c r="AT54" s="136">
        <f t="shared" si="39"/>
        <v>0</v>
      </c>
      <c r="AU54" s="136">
        <f t="shared" si="39"/>
        <v>0</v>
      </c>
      <c r="AV54" s="42">
        <f t="shared" si="39"/>
        <v>0</v>
      </c>
      <c r="AW54" s="99">
        <f t="shared" si="3"/>
        <v>20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f t="shared" si="1"/>
        <v>20</v>
      </c>
    </row>
    <row r="55" spans="1:59" x14ac:dyDescent="0.25">
      <c r="A55" s="206"/>
      <c r="B55" s="252" t="s">
        <v>171</v>
      </c>
      <c r="C55" s="208" t="s">
        <v>172</v>
      </c>
      <c r="D55" s="61" t="s">
        <v>48</v>
      </c>
      <c r="E55" s="106">
        <v>0</v>
      </c>
      <c r="F55" s="106">
        <v>0</v>
      </c>
      <c r="G55" s="106">
        <v>0</v>
      </c>
      <c r="H55" s="106">
        <v>0</v>
      </c>
      <c r="I55" s="106">
        <v>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0</v>
      </c>
      <c r="R55" s="106">
        <v>0</v>
      </c>
      <c r="S55" s="106">
        <v>0</v>
      </c>
      <c r="T55" s="106">
        <v>0</v>
      </c>
      <c r="U55" s="24">
        <v>0</v>
      </c>
      <c r="V55" s="100">
        <f t="shared" si="2"/>
        <v>0</v>
      </c>
      <c r="W55" s="9">
        <v>0</v>
      </c>
      <c r="X55" s="9">
        <v>0</v>
      </c>
      <c r="Y55" s="118">
        <v>2</v>
      </c>
      <c r="Z55" s="118">
        <v>2</v>
      </c>
      <c r="AA55" s="118">
        <v>2</v>
      </c>
      <c r="AB55" s="118">
        <v>2</v>
      </c>
      <c r="AC55" s="118">
        <v>2</v>
      </c>
      <c r="AD55" s="118">
        <v>2</v>
      </c>
      <c r="AE55" s="118">
        <v>2</v>
      </c>
      <c r="AF55" s="118">
        <v>2</v>
      </c>
      <c r="AG55" s="118">
        <v>2</v>
      </c>
      <c r="AH55" s="118">
        <v>2</v>
      </c>
      <c r="AI55" s="118">
        <v>2</v>
      </c>
      <c r="AJ55" s="118">
        <v>2</v>
      </c>
      <c r="AK55" s="118">
        <v>2</v>
      </c>
      <c r="AL55" s="118">
        <v>2</v>
      </c>
      <c r="AM55" s="118">
        <v>2</v>
      </c>
      <c r="AN55" s="127">
        <v>2</v>
      </c>
      <c r="AO55" s="127">
        <v>2</v>
      </c>
      <c r="AP55" s="118">
        <v>2</v>
      </c>
      <c r="AQ55" s="118">
        <v>2</v>
      </c>
      <c r="AR55" s="118">
        <v>2</v>
      </c>
      <c r="AS55" s="11">
        <v>0</v>
      </c>
      <c r="AT55" s="124">
        <v>0</v>
      </c>
      <c r="AU55" s="124">
        <v>0</v>
      </c>
      <c r="AV55" s="24">
        <v>0</v>
      </c>
      <c r="AW55" s="99">
        <f t="shared" si="3"/>
        <v>40</v>
      </c>
      <c r="AX55" s="125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42">
        <f t="shared" si="1"/>
        <v>40</v>
      </c>
    </row>
    <row r="56" spans="1:59" ht="24" customHeight="1" x14ac:dyDescent="0.25">
      <c r="A56" s="206"/>
      <c r="B56" s="253"/>
      <c r="C56" s="209"/>
      <c r="D56" s="61" t="s">
        <v>49</v>
      </c>
      <c r="E56" s="106">
        <v>0</v>
      </c>
      <c r="F56" s="106">
        <v>0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0</v>
      </c>
      <c r="R56" s="106">
        <v>0</v>
      </c>
      <c r="S56" s="106">
        <v>0</v>
      </c>
      <c r="T56" s="106">
        <v>0</v>
      </c>
      <c r="U56" s="24">
        <v>0</v>
      </c>
      <c r="V56" s="100">
        <f t="shared" si="2"/>
        <v>0</v>
      </c>
      <c r="W56" s="9">
        <v>0</v>
      </c>
      <c r="X56" s="9">
        <v>0</v>
      </c>
      <c r="Y56" s="31">
        <f t="shared" ref="Y56:AR56" si="40">Y55/2</f>
        <v>1</v>
      </c>
      <c r="Z56" s="31">
        <f t="shared" si="40"/>
        <v>1</v>
      </c>
      <c r="AA56" s="31">
        <f t="shared" si="40"/>
        <v>1</v>
      </c>
      <c r="AB56" s="31">
        <f t="shared" si="40"/>
        <v>1</v>
      </c>
      <c r="AC56" s="31">
        <f t="shared" si="40"/>
        <v>1</v>
      </c>
      <c r="AD56" s="31">
        <f t="shared" si="40"/>
        <v>1</v>
      </c>
      <c r="AE56" s="31">
        <f t="shared" si="40"/>
        <v>1</v>
      </c>
      <c r="AF56" s="31">
        <f t="shared" si="40"/>
        <v>1</v>
      </c>
      <c r="AG56" s="31">
        <f t="shared" si="40"/>
        <v>1</v>
      </c>
      <c r="AH56" s="31">
        <f t="shared" si="40"/>
        <v>1</v>
      </c>
      <c r="AI56" s="31">
        <f t="shared" si="40"/>
        <v>1</v>
      </c>
      <c r="AJ56" s="31">
        <f t="shared" si="40"/>
        <v>1</v>
      </c>
      <c r="AK56" s="31">
        <f t="shared" si="40"/>
        <v>1</v>
      </c>
      <c r="AL56" s="31">
        <f t="shared" si="40"/>
        <v>1</v>
      </c>
      <c r="AM56" s="31">
        <f t="shared" si="40"/>
        <v>1</v>
      </c>
      <c r="AN56" s="106">
        <f t="shared" si="40"/>
        <v>1</v>
      </c>
      <c r="AO56" s="106">
        <f t="shared" si="40"/>
        <v>1</v>
      </c>
      <c r="AP56" s="31">
        <f t="shared" si="40"/>
        <v>1</v>
      </c>
      <c r="AQ56" s="31">
        <f t="shared" si="40"/>
        <v>1</v>
      </c>
      <c r="AR56" s="31">
        <f t="shared" si="40"/>
        <v>1</v>
      </c>
      <c r="AS56" s="11">
        <v>0</v>
      </c>
      <c r="AT56" s="124">
        <v>0</v>
      </c>
      <c r="AU56" s="124">
        <v>0</v>
      </c>
      <c r="AV56" s="24">
        <v>0</v>
      </c>
      <c r="AW56" s="99">
        <f t="shared" si="3"/>
        <v>20</v>
      </c>
      <c r="AX56" s="125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42">
        <f t="shared" si="1"/>
        <v>20</v>
      </c>
    </row>
    <row r="57" spans="1:59" x14ac:dyDescent="0.25">
      <c r="A57" s="206"/>
      <c r="B57" s="250" t="s">
        <v>50</v>
      </c>
      <c r="C57" s="250"/>
      <c r="D57" s="250"/>
      <c r="E57" s="135">
        <f>E9+E17+E21</f>
        <v>36</v>
      </c>
      <c r="F57" s="135">
        <f t="shared" ref="F57:U57" si="41">F9+F21+F17</f>
        <v>36</v>
      </c>
      <c r="G57" s="135">
        <f t="shared" si="41"/>
        <v>36</v>
      </c>
      <c r="H57" s="135">
        <f t="shared" si="41"/>
        <v>36</v>
      </c>
      <c r="I57" s="135">
        <f t="shared" si="41"/>
        <v>36</v>
      </c>
      <c r="J57" s="42">
        <f t="shared" si="41"/>
        <v>36</v>
      </c>
      <c r="K57" s="135">
        <f t="shared" si="41"/>
        <v>36</v>
      </c>
      <c r="L57" s="135">
        <f t="shared" si="41"/>
        <v>36</v>
      </c>
      <c r="M57" s="42">
        <f t="shared" si="41"/>
        <v>36</v>
      </c>
      <c r="N57" s="42">
        <f t="shared" si="41"/>
        <v>36</v>
      </c>
      <c r="O57" s="135">
        <f t="shared" si="41"/>
        <v>36</v>
      </c>
      <c r="P57" s="135">
        <f t="shared" si="41"/>
        <v>36</v>
      </c>
      <c r="Q57" s="42">
        <f t="shared" si="41"/>
        <v>36</v>
      </c>
      <c r="R57" s="42">
        <f t="shared" si="41"/>
        <v>36</v>
      </c>
      <c r="S57" s="42">
        <f t="shared" si="41"/>
        <v>36</v>
      </c>
      <c r="T57" s="42">
        <f t="shared" si="41"/>
        <v>36</v>
      </c>
      <c r="U57" s="42">
        <f t="shared" si="41"/>
        <v>0</v>
      </c>
      <c r="V57" s="100">
        <f t="shared" si="2"/>
        <v>576</v>
      </c>
      <c r="W57" s="42">
        <v>0</v>
      </c>
      <c r="X57" s="42">
        <v>0</v>
      </c>
      <c r="Y57" s="135">
        <f t="shared" ref="Y57:AV58" si="42">Y9+Y21</f>
        <v>36</v>
      </c>
      <c r="Z57" s="135">
        <f t="shared" si="42"/>
        <v>36</v>
      </c>
      <c r="AA57" s="135">
        <f t="shared" si="42"/>
        <v>36</v>
      </c>
      <c r="AB57" s="135">
        <f t="shared" si="42"/>
        <v>36</v>
      </c>
      <c r="AC57" s="135">
        <f t="shared" si="42"/>
        <v>36</v>
      </c>
      <c r="AD57" s="135">
        <f t="shared" si="42"/>
        <v>36</v>
      </c>
      <c r="AE57" s="135">
        <f t="shared" si="42"/>
        <v>36</v>
      </c>
      <c r="AF57" s="135">
        <f t="shared" si="42"/>
        <v>36</v>
      </c>
      <c r="AG57" s="135">
        <f t="shared" si="42"/>
        <v>36</v>
      </c>
      <c r="AH57" s="135">
        <f t="shared" si="42"/>
        <v>36</v>
      </c>
      <c r="AI57" s="135">
        <f t="shared" si="42"/>
        <v>36</v>
      </c>
      <c r="AJ57" s="135">
        <f t="shared" si="42"/>
        <v>36</v>
      </c>
      <c r="AK57" s="135">
        <f t="shared" si="42"/>
        <v>36</v>
      </c>
      <c r="AL57" s="135">
        <f t="shared" si="42"/>
        <v>36</v>
      </c>
      <c r="AM57" s="135">
        <f t="shared" si="42"/>
        <v>36</v>
      </c>
      <c r="AN57" s="135">
        <f t="shared" si="42"/>
        <v>36</v>
      </c>
      <c r="AO57" s="135">
        <f t="shared" si="42"/>
        <v>36</v>
      </c>
      <c r="AP57" s="135">
        <f t="shared" si="42"/>
        <v>36</v>
      </c>
      <c r="AQ57" s="135">
        <f t="shared" si="42"/>
        <v>36</v>
      </c>
      <c r="AR57" s="135">
        <f t="shared" si="42"/>
        <v>36</v>
      </c>
      <c r="AS57" s="42">
        <f t="shared" si="42"/>
        <v>36</v>
      </c>
      <c r="AT57" s="42">
        <f t="shared" si="42"/>
        <v>36</v>
      </c>
      <c r="AU57" s="42">
        <f t="shared" si="42"/>
        <v>36</v>
      </c>
      <c r="AV57" s="42">
        <f t="shared" ref="AV57" si="43">AV9+AV21+AV17</f>
        <v>0</v>
      </c>
      <c r="AW57" s="99">
        <f>SUM(Y57:AV57)</f>
        <v>828</v>
      </c>
      <c r="AX57" s="42">
        <v>0</v>
      </c>
      <c r="AY57" s="42">
        <v>0</v>
      </c>
      <c r="AZ57" s="42">
        <v>0</v>
      </c>
      <c r="BA57" s="42">
        <v>0</v>
      </c>
      <c r="BB57" s="42">
        <v>0</v>
      </c>
      <c r="BC57" s="42">
        <v>0</v>
      </c>
      <c r="BD57" s="42">
        <v>0</v>
      </c>
      <c r="BE57" s="42">
        <v>0</v>
      </c>
      <c r="BF57" s="42">
        <v>0</v>
      </c>
      <c r="BG57" s="42">
        <f t="shared" si="1"/>
        <v>1404</v>
      </c>
    </row>
    <row r="58" spans="1:59" x14ac:dyDescent="0.25">
      <c r="A58" s="138"/>
      <c r="B58" s="250" t="s">
        <v>51</v>
      </c>
      <c r="C58" s="250"/>
      <c r="D58" s="250"/>
      <c r="E58" s="139">
        <f t="shared" ref="E58:T58" si="44">E10+E22+E18</f>
        <v>15</v>
      </c>
      <c r="F58" s="139">
        <f t="shared" si="44"/>
        <v>15</v>
      </c>
      <c r="G58" s="139">
        <f t="shared" si="44"/>
        <v>15</v>
      </c>
      <c r="H58" s="139">
        <f t="shared" si="44"/>
        <v>15</v>
      </c>
      <c r="I58" s="139">
        <f t="shared" si="44"/>
        <v>15</v>
      </c>
      <c r="J58" s="139">
        <f t="shared" si="44"/>
        <v>15</v>
      </c>
      <c r="K58" s="139">
        <f t="shared" si="44"/>
        <v>15</v>
      </c>
      <c r="L58" s="139">
        <f t="shared" si="44"/>
        <v>15</v>
      </c>
      <c r="M58" s="139">
        <f t="shared" si="44"/>
        <v>15</v>
      </c>
      <c r="N58" s="139">
        <f t="shared" si="44"/>
        <v>15</v>
      </c>
      <c r="O58" s="139">
        <f t="shared" si="44"/>
        <v>15</v>
      </c>
      <c r="P58" s="139">
        <f t="shared" si="44"/>
        <v>15</v>
      </c>
      <c r="Q58" s="139">
        <f t="shared" si="44"/>
        <v>15</v>
      </c>
      <c r="R58" s="139">
        <f t="shared" si="44"/>
        <v>15</v>
      </c>
      <c r="S58" s="139">
        <f t="shared" si="44"/>
        <v>15</v>
      </c>
      <c r="T58" s="139">
        <f t="shared" si="44"/>
        <v>15</v>
      </c>
      <c r="U58" s="140">
        <f>U10+U22</f>
        <v>0</v>
      </c>
      <c r="V58" s="100">
        <f t="shared" si="2"/>
        <v>240</v>
      </c>
      <c r="W58" s="42">
        <v>0</v>
      </c>
      <c r="X58" s="42">
        <v>0</v>
      </c>
      <c r="Y58" s="139">
        <f>Y10+Y22</f>
        <v>12</v>
      </c>
      <c r="Z58" s="139">
        <f t="shared" si="42"/>
        <v>12</v>
      </c>
      <c r="AA58" s="139">
        <f t="shared" si="42"/>
        <v>12</v>
      </c>
      <c r="AB58" s="139">
        <f t="shared" si="42"/>
        <v>12</v>
      </c>
      <c r="AC58" s="139">
        <f t="shared" si="42"/>
        <v>12</v>
      </c>
      <c r="AD58" s="139">
        <f t="shared" si="42"/>
        <v>12</v>
      </c>
      <c r="AE58" s="139">
        <f t="shared" si="42"/>
        <v>12</v>
      </c>
      <c r="AF58" s="139">
        <f t="shared" si="42"/>
        <v>12</v>
      </c>
      <c r="AG58" s="139">
        <f t="shared" si="42"/>
        <v>12</v>
      </c>
      <c r="AH58" s="139">
        <f t="shared" si="42"/>
        <v>12</v>
      </c>
      <c r="AI58" s="139">
        <f t="shared" si="42"/>
        <v>12</v>
      </c>
      <c r="AJ58" s="139">
        <f t="shared" si="42"/>
        <v>12</v>
      </c>
      <c r="AK58" s="139">
        <f t="shared" si="42"/>
        <v>12</v>
      </c>
      <c r="AL58" s="139">
        <f t="shared" si="42"/>
        <v>12</v>
      </c>
      <c r="AM58" s="139">
        <f t="shared" si="42"/>
        <v>12</v>
      </c>
      <c r="AN58" s="139">
        <f t="shared" si="42"/>
        <v>12</v>
      </c>
      <c r="AO58" s="139">
        <f t="shared" si="42"/>
        <v>12</v>
      </c>
      <c r="AP58" s="139">
        <f t="shared" si="42"/>
        <v>18</v>
      </c>
      <c r="AQ58" s="139">
        <f t="shared" si="42"/>
        <v>18</v>
      </c>
      <c r="AR58" s="139">
        <f t="shared" si="42"/>
        <v>18</v>
      </c>
      <c r="AS58" s="139">
        <f t="shared" si="42"/>
        <v>0</v>
      </c>
      <c r="AT58" s="139">
        <f t="shared" si="42"/>
        <v>0</v>
      </c>
      <c r="AU58" s="139">
        <f t="shared" si="42"/>
        <v>0</v>
      </c>
      <c r="AV58" s="139">
        <f t="shared" si="42"/>
        <v>0</v>
      </c>
      <c r="AW58" s="99">
        <f>SUM(Y58:AV58)</f>
        <v>258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42">
        <v>0</v>
      </c>
      <c r="BE58" s="42">
        <v>0</v>
      </c>
      <c r="BF58" s="42">
        <v>0</v>
      </c>
      <c r="BG58" s="42">
        <f t="shared" si="1"/>
        <v>498</v>
      </c>
    </row>
    <row r="59" spans="1:59" x14ac:dyDescent="0.25">
      <c r="A59" s="138"/>
      <c r="B59" s="250" t="s">
        <v>52</v>
      </c>
      <c r="C59" s="250"/>
      <c r="D59" s="250"/>
      <c r="E59" s="135">
        <f t="shared" ref="E59:U59" si="45">E57+E58</f>
        <v>51</v>
      </c>
      <c r="F59" s="135">
        <f t="shared" si="45"/>
        <v>51</v>
      </c>
      <c r="G59" s="135">
        <f t="shared" si="45"/>
        <v>51</v>
      </c>
      <c r="H59" s="135">
        <f t="shared" si="45"/>
        <v>51</v>
      </c>
      <c r="I59" s="135">
        <f t="shared" si="45"/>
        <v>51</v>
      </c>
      <c r="J59" s="135">
        <f t="shared" si="45"/>
        <v>51</v>
      </c>
      <c r="K59" s="135">
        <f t="shared" si="45"/>
        <v>51</v>
      </c>
      <c r="L59" s="135">
        <f t="shared" si="45"/>
        <v>51</v>
      </c>
      <c r="M59" s="135">
        <f t="shared" si="45"/>
        <v>51</v>
      </c>
      <c r="N59" s="135">
        <f t="shared" si="45"/>
        <v>51</v>
      </c>
      <c r="O59" s="135">
        <f t="shared" si="45"/>
        <v>51</v>
      </c>
      <c r="P59" s="135">
        <f t="shared" si="45"/>
        <v>51</v>
      </c>
      <c r="Q59" s="135">
        <f t="shared" si="45"/>
        <v>51</v>
      </c>
      <c r="R59" s="135">
        <f t="shared" si="45"/>
        <v>51</v>
      </c>
      <c r="S59" s="135">
        <f t="shared" si="45"/>
        <v>51</v>
      </c>
      <c r="T59" s="135">
        <f t="shared" si="45"/>
        <v>51</v>
      </c>
      <c r="U59" s="135">
        <f t="shared" si="45"/>
        <v>0</v>
      </c>
      <c r="V59" s="100">
        <f t="shared" si="2"/>
        <v>816</v>
      </c>
      <c r="W59" s="42">
        <v>0</v>
      </c>
      <c r="X59" s="42">
        <v>0</v>
      </c>
      <c r="Y59" s="135">
        <f t="shared" ref="Y59:AV59" si="46">Y57+Y58</f>
        <v>48</v>
      </c>
      <c r="Z59" s="135">
        <f t="shared" si="46"/>
        <v>48</v>
      </c>
      <c r="AA59" s="135">
        <f t="shared" si="46"/>
        <v>48</v>
      </c>
      <c r="AB59" s="135">
        <f t="shared" si="46"/>
        <v>48</v>
      </c>
      <c r="AC59" s="135">
        <f t="shared" si="46"/>
        <v>48</v>
      </c>
      <c r="AD59" s="135">
        <f t="shared" si="46"/>
        <v>48</v>
      </c>
      <c r="AE59" s="135">
        <f t="shared" si="46"/>
        <v>48</v>
      </c>
      <c r="AF59" s="135">
        <f t="shared" si="46"/>
        <v>48</v>
      </c>
      <c r="AG59" s="135">
        <f t="shared" si="46"/>
        <v>48</v>
      </c>
      <c r="AH59" s="135">
        <f t="shared" si="46"/>
        <v>48</v>
      </c>
      <c r="AI59" s="135">
        <f t="shared" si="46"/>
        <v>48</v>
      </c>
      <c r="AJ59" s="135">
        <f t="shared" si="46"/>
        <v>48</v>
      </c>
      <c r="AK59" s="135">
        <f t="shared" si="46"/>
        <v>48</v>
      </c>
      <c r="AL59" s="135">
        <f t="shared" si="46"/>
        <v>48</v>
      </c>
      <c r="AM59" s="135">
        <f t="shared" si="46"/>
        <v>48</v>
      </c>
      <c r="AN59" s="135">
        <f t="shared" si="46"/>
        <v>48</v>
      </c>
      <c r="AO59" s="135">
        <f t="shared" si="46"/>
        <v>48</v>
      </c>
      <c r="AP59" s="135">
        <f t="shared" si="46"/>
        <v>54</v>
      </c>
      <c r="AQ59" s="135">
        <f t="shared" si="46"/>
        <v>54</v>
      </c>
      <c r="AR59" s="135">
        <f t="shared" si="46"/>
        <v>54</v>
      </c>
      <c r="AS59" s="135">
        <f t="shared" si="46"/>
        <v>36</v>
      </c>
      <c r="AT59" s="135">
        <f t="shared" si="46"/>
        <v>36</v>
      </c>
      <c r="AU59" s="135">
        <f t="shared" si="46"/>
        <v>36</v>
      </c>
      <c r="AV59" s="135">
        <f t="shared" si="46"/>
        <v>0</v>
      </c>
      <c r="AW59" s="99">
        <f>SUM(Y59:AV59)</f>
        <v>1086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f t="shared" si="1"/>
        <v>1902</v>
      </c>
    </row>
    <row r="60" spans="1:59" x14ac:dyDescent="0.25">
      <c r="A60" s="1"/>
      <c r="B60" s="1"/>
      <c r="C60" s="1"/>
      <c r="D60" s="1"/>
      <c r="E60" s="115"/>
      <c r="F60" s="115"/>
      <c r="G60" s="115"/>
      <c r="H60" s="115"/>
      <c r="I60" s="115"/>
      <c r="J60" s="1"/>
      <c r="K60" s="115"/>
      <c r="L60" s="115"/>
      <c r="M60" s="1"/>
      <c r="N60" s="1"/>
      <c r="O60" s="115"/>
      <c r="P60" s="115"/>
      <c r="Q60" s="1"/>
      <c r="R60" s="1"/>
      <c r="S60" s="1"/>
      <c r="T60" s="1"/>
      <c r="U60" s="1"/>
      <c r="V60" s="1"/>
      <c r="W60" s="1"/>
      <c r="X60" s="1"/>
      <c r="Y60" s="115"/>
      <c r="Z60" s="115"/>
      <c r="AA60" s="115"/>
      <c r="AB60" s="115"/>
      <c r="AC60" s="115"/>
      <c r="AD60" s="115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"/>
      <c r="AT60" s="1"/>
      <c r="AU60" s="1"/>
      <c r="AV60" s="1"/>
      <c r="AW60" s="14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s="1" customFormat="1" x14ac:dyDescent="0.25">
      <c r="B61" s="205" t="s">
        <v>194</v>
      </c>
      <c r="C61" s="205"/>
      <c r="E61" s="115"/>
      <c r="F61" s="115"/>
      <c r="G61" s="115"/>
      <c r="H61" s="115"/>
      <c r="I61" s="115"/>
      <c r="K61" s="115"/>
      <c r="L61" s="115"/>
      <c r="O61" s="115"/>
      <c r="P61" s="115"/>
      <c r="Y61" s="115"/>
      <c r="Z61" s="115"/>
      <c r="AA61" s="115"/>
      <c r="AB61" s="115"/>
      <c r="AC61" s="115"/>
      <c r="AD61" s="115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W61" s="141"/>
    </row>
    <row r="62" spans="1:59" s="1" customFormat="1" x14ac:dyDescent="0.25">
      <c r="E62" s="115"/>
      <c r="F62" s="115"/>
      <c r="G62" s="115"/>
      <c r="H62" s="115"/>
      <c r="I62" s="115"/>
      <c r="K62" s="115"/>
      <c r="L62" s="115"/>
      <c r="O62" s="115"/>
      <c r="P62" s="115"/>
      <c r="Y62" s="115"/>
      <c r="Z62" s="115"/>
      <c r="AA62" s="115"/>
      <c r="AB62" s="115"/>
      <c r="AC62" s="115"/>
      <c r="AD62" s="115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W62" s="141"/>
    </row>
    <row r="63" spans="1:59" x14ac:dyDescent="0.25">
      <c r="A63" s="1"/>
      <c r="B63" s="9"/>
      <c r="C63" s="18" t="s">
        <v>95</v>
      </c>
      <c r="D63" s="1"/>
      <c r="E63" s="115"/>
      <c r="F63" s="115"/>
      <c r="G63" s="115"/>
      <c r="H63" s="115"/>
      <c r="I63" s="115"/>
      <c r="J63" s="1"/>
      <c r="K63" s="115"/>
      <c r="L63" s="115"/>
      <c r="M63" s="1"/>
      <c r="N63" s="1"/>
      <c r="O63" s="115"/>
      <c r="P63" s="115"/>
      <c r="Q63" s="1"/>
      <c r="R63" s="1"/>
      <c r="S63" s="1"/>
      <c r="T63" s="1"/>
      <c r="U63" s="1"/>
      <c r="V63" s="1"/>
      <c r="W63" s="1"/>
      <c r="X63" s="1"/>
      <c r="Y63" s="115"/>
      <c r="Z63" s="115"/>
      <c r="AA63" s="115"/>
      <c r="AB63" s="115"/>
      <c r="AC63" s="115"/>
      <c r="AD63" s="115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"/>
      <c r="AT63" s="1"/>
      <c r="AU63" s="1"/>
      <c r="AV63" s="1"/>
      <c r="AW63" s="14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x14ac:dyDescent="0.25">
      <c r="A64" s="1"/>
      <c r="B64" s="24"/>
      <c r="C64" s="18" t="s">
        <v>96</v>
      </c>
      <c r="D64" s="1"/>
      <c r="E64" s="115"/>
      <c r="F64" s="115"/>
      <c r="G64" s="115"/>
      <c r="H64" s="115"/>
      <c r="I64" s="115"/>
      <c r="J64" s="1"/>
      <c r="K64" s="115"/>
      <c r="L64" s="115"/>
      <c r="M64" s="1"/>
      <c r="N64" s="1"/>
      <c r="O64" s="115"/>
      <c r="P64" s="115"/>
      <c r="Q64" s="1"/>
      <c r="R64" s="1"/>
      <c r="S64" s="1"/>
      <c r="T64" s="1"/>
      <c r="U64" s="1"/>
      <c r="V64" s="1"/>
      <c r="W64" s="1"/>
      <c r="X64" s="1"/>
      <c r="Y64" s="115"/>
      <c r="Z64" s="115"/>
      <c r="AA64" s="115"/>
      <c r="AB64" s="115"/>
      <c r="AC64" s="115"/>
      <c r="AD64" s="115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x14ac:dyDescent="0.25">
      <c r="A65" s="1"/>
      <c r="B65" s="16"/>
      <c r="C65" s="18" t="s">
        <v>97</v>
      </c>
      <c r="D65" s="1"/>
      <c r="E65" s="115"/>
      <c r="F65" s="115"/>
      <c r="G65" s="115"/>
      <c r="H65" s="115"/>
      <c r="I65" s="115"/>
      <c r="J65" s="1"/>
      <c r="K65" s="115"/>
      <c r="L65" s="115"/>
      <c r="M65" s="1"/>
      <c r="N65" s="1"/>
      <c r="O65" s="115"/>
      <c r="P65" s="115"/>
      <c r="Q65" s="1"/>
      <c r="R65" s="1"/>
      <c r="S65" s="1"/>
      <c r="T65" s="1"/>
      <c r="U65" s="1"/>
      <c r="V65" s="1"/>
      <c r="W65" s="1"/>
      <c r="X65" s="1"/>
      <c r="Y65" s="115"/>
      <c r="Z65" s="115"/>
      <c r="AA65" s="115"/>
      <c r="AB65" s="115"/>
      <c r="AC65" s="115"/>
      <c r="AD65" s="115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x14ac:dyDescent="0.25">
      <c r="A66" s="1"/>
      <c r="B66" s="142"/>
      <c r="C66" s="18" t="s">
        <v>173</v>
      </c>
      <c r="D66" s="1"/>
      <c r="E66" s="115"/>
      <c r="F66" s="115"/>
      <c r="G66" s="115"/>
      <c r="H66" s="115"/>
      <c r="I66" s="115"/>
      <c r="J66" s="1"/>
      <c r="K66" s="115"/>
      <c r="L66" s="115"/>
      <c r="M66" s="1"/>
      <c r="N66" s="1"/>
      <c r="O66" s="115"/>
      <c r="P66" s="115"/>
      <c r="Q66" s="1"/>
      <c r="R66" s="1"/>
      <c r="S66" s="1"/>
      <c r="T66" s="1"/>
      <c r="U66" s="1"/>
      <c r="V66" s="1"/>
      <c r="W66" s="1"/>
      <c r="X66" s="1"/>
      <c r="Y66" s="115"/>
      <c r="Z66" s="115"/>
      <c r="AA66" s="115"/>
      <c r="AB66" s="115"/>
      <c r="AC66" s="115"/>
      <c r="AD66" s="115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x14ac:dyDescent="0.25">
      <c r="A67" s="1"/>
      <c r="B67" s="1"/>
      <c r="C67" s="1"/>
      <c r="D67" s="1"/>
      <c r="E67" s="115"/>
      <c r="F67" s="115"/>
      <c r="G67" s="115"/>
      <c r="H67" s="115"/>
      <c r="I67" s="115"/>
      <c r="J67" s="1"/>
      <c r="K67" s="115"/>
      <c r="L67" s="115"/>
      <c r="M67" s="1"/>
      <c r="N67" s="1"/>
      <c r="O67" s="115"/>
      <c r="P67" s="115"/>
      <c r="Q67" s="1"/>
      <c r="R67" s="1"/>
      <c r="S67" s="1"/>
      <c r="T67" s="1"/>
      <c r="U67" s="1"/>
      <c r="V67" s="1"/>
      <c r="W67" s="1"/>
      <c r="X67" s="1"/>
      <c r="Y67" s="115"/>
      <c r="Z67" s="115"/>
      <c r="AA67" s="115"/>
      <c r="AB67" s="115"/>
      <c r="AC67" s="115"/>
      <c r="AD67" s="115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15"/>
      <c r="Z68" s="115"/>
      <c r="AA68" s="115"/>
      <c r="AB68" s="115"/>
      <c r="AC68" s="115"/>
      <c r="AD68" s="115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</sheetData>
  <mergeCells count="84">
    <mergeCell ref="R5:AR5"/>
    <mergeCell ref="A3:A8"/>
    <mergeCell ref="B3:B8"/>
    <mergeCell ref="C3:C8"/>
    <mergeCell ref="D3:D8"/>
    <mergeCell ref="E3:H3"/>
    <mergeCell ref="E5:Q5"/>
    <mergeCell ref="AN3:AN4"/>
    <mergeCell ref="AO3:AR3"/>
    <mergeCell ref="AS3:AV3"/>
    <mergeCell ref="V3:V4"/>
    <mergeCell ref="B1:H1"/>
    <mergeCell ref="I3:I4"/>
    <mergeCell ref="J3:L3"/>
    <mergeCell ref="M3:M4"/>
    <mergeCell ref="N3:Q3"/>
    <mergeCell ref="R3:U3"/>
    <mergeCell ref="AS5:BF5"/>
    <mergeCell ref="E7:Q7"/>
    <mergeCell ref="R7:AR7"/>
    <mergeCell ref="AX3:AX4"/>
    <mergeCell ref="AY3:BA3"/>
    <mergeCell ref="BB3:BB4"/>
    <mergeCell ref="BC3:BF3"/>
    <mergeCell ref="AW3:AW4"/>
    <mergeCell ref="W3:W4"/>
    <mergeCell ref="X3:Z3"/>
    <mergeCell ref="AA3:AA4"/>
    <mergeCell ref="AB3:AD3"/>
    <mergeCell ref="AE3:AE4"/>
    <mergeCell ref="AF3:AI3"/>
    <mergeCell ref="AJ3:AJ4"/>
    <mergeCell ref="AK3:AM3"/>
    <mergeCell ref="BG3:BG8"/>
    <mergeCell ref="AS7:BF7"/>
    <mergeCell ref="A9:A57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8:B39"/>
    <mergeCell ref="C38:C39"/>
    <mergeCell ref="B40:B41"/>
    <mergeCell ref="C40:C41"/>
    <mergeCell ref="B42:B43"/>
    <mergeCell ref="C42:C43"/>
    <mergeCell ref="B44:B45"/>
    <mergeCell ref="C44:C45"/>
    <mergeCell ref="B61:C61"/>
    <mergeCell ref="B48:B49"/>
    <mergeCell ref="C48:C49"/>
    <mergeCell ref="B57:D57"/>
    <mergeCell ref="B58:D58"/>
    <mergeCell ref="B59:D59"/>
    <mergeCell ref="B50:B51"/>
    <mergeCell ref="C50:C51"/>
    <mergeCell ref="B53:B54"/>
    <mergeCell ref="C53:C54"/>
    <mergeCell ref="B55:B56"/>
    <mergeCell ref="C55:C56"/>
  </mergeCells>
  <pageMargins left="0.31496062992125984" right="0.70866141732283472" top="0.35433070866141736" bottom="0.35433070866141736" header="0.31496062992125984" footer="0.31496062992125984"/>
  <pageSetup paperSize="9" scale="67" orientation="landscape" r:id="rId1"/>
  <rowBreaks count="1" manualBreakCount="1">
    <brk id="37" max="16383" man="1"/>
  </rowBreaks>
  <colBreaks count="1" manualBreakCount="1">
    <brk id="3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7"/>
  <sheetViews>
    <sheetView topLeftCell="A7" zoomScale="80" zoomScaleNormal="80" workbookViewId="0">
      <selection activeCell="Y54" sqref="Y54"/>
    </sheetView>
  </sheetViews>
  <sheetFormatPr defaultRowHeight="15" x14ac:dyDescent="0.25"/>
  <cols>
    <col min="1" max="1" width="4.85546875" customWidth="1"/>
    <col min="3" max="3" width="31.5703125" customWidth="1"/>
    <col min="5" max="5" width="5.140625" customWidth="1"/>
    <col min="6" max="6" width="6" customWidth="1"/>
    <col min="7" max="7" width="5.42578125" customWidth="1"/>
    <col min="8" max="8" width="6.42578125" customWidth="1"/>
    <col min="9" max="9" width="6.28515625" customWidth="1"/>
    <col min="10" max="10" width="5.7109375" customWidth="1"/>
    <col min="11" max="11" width="6.28515625" customWidth="1"/>
    <col min="12" max="12" width="5.85546875" customWidth="1"/>
    <col min="13" max="13" width="6.7109375" customWidth="1"/>
    <col min="14" max="14" width="6.42578125" customWidth="1"/>
    <col min="15" max="15" width="7" customWidth="1"/>
    <col min="16" max="16" width="6.28515625" customWidth="1"/>
    <col min="17" max="17" width="7.28515625" customWidth="1"/>
    <col min="18" max="18" width="6.5703125" customWidth="1"/>
    <col min="19" max="19" width="7.140625" customWidth="1"/>
    <col min="20" max="21" width="6.85546875" customWidth="1"/>
    <col min="22" max="22" width="7.140625" customWidth="1"/>
    <col min="23" max="23" width="6.5703125" customWidth="1"/>
    <col min="24" max="24" width="6.140625" customWidth="1"/>
    <col min="25" max="25" width="6.85546875" customWidth="1"/>
    <col min="26" max="26" width="6.7109375" customWidth="1"/>
    <col min="27" max="27" width="7" customWidth="1"/>
    <col min="28" max="28" width="6.28515625" customWidth="1"/>
    <col min="29" max="29" width="6" customWidth="1"/>
    <col min="30" max="30" width="6.5703125" customWidth="1"/>
    <col min="31" max="31" width="6.42578125" customWidth="1"/>
    <col min="32" max="32" width="6.140625" customWidth="1"/>
    <col min="33" max="33" width="6.5703125" customWidth="1"/>
    <col min="34" max="34" width="7.140625" customWidth="1"/>
    <col min="35" max="35" width="7.42578125" customWidth="1"/>
    <col min="36" max="36" width="6.7109375" customWidth="1"/>
    <col min="37" max="37" width="6.85546875" customWidth="1"/>
    <col min="38" max="38" width="7.140625" customWidth="1"/>
    <col min="39" max="39" width="7.28515625" customWidth="1"/>
    <col min="40" max="40" width="6" customWidth="1"/>
    <col min="41" max="41" width="7" customWidth="1"/>
    <col min="42" max="42" width="7.28515625" customWidth="1"/>
    <col min="43" max="43" width="7" customWidth="1"/>
    <col min="44" max="44" width="6.85546875" customWidth="1"/>
    <col min="45" max="46" width="7.42578125" customWidth="1"/>
    <col min="47" max="48" width="7.5703125" customWidth="1"/>
    <col min="49" max="49" width="7" customWidth="1"/>
    <col min="50" max="50" width="8.140625" customWidth="1"/>
    <col min="51" max="51" width="7.7109375" customWidth="1"/>
    <col min="52" max="52" width="8.140625" customWidth="1"/>
    <col min="53" max="53" width="7.5703125" customWidth="1"/>
    <col min="54" max="54" width="7.140625" customWidth="1"/>
    <col min="55" max="55" width="6.42578125" customWidth="1"/>
    <col min="56" max="56" width="6.5703125" customWidth="1"/>
    <col min="57" max="57" width="6.7109375" customWidth="1"/>
    <col min="58" max="58" width="7.42578125" customWidth="1"/>
  </cols>
  <sheetData>
    <row r="1" spans="1:60" x14ac:dyDescent="0.25">
      <c r="A1" s="1"/>
      <c r="B1" s="216" t="s">
        <v>0</v>
      </c>
      <c r="C1" s="216"/>
      <c r="D1" s="216"/>
      <c r="E1" s="216"/>
      <c r="F1" s="216"/>
      <c r="G1" s="216"/>
      <c r="H1" s="21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x14ac:dyDescent="0.25">
      <c r="A2" s="206" t="s">
        <v>1</v>
      </c>
      <c r="B2" s="206" t="s">
        <v>2</v>
      </c>
      <c r="C2" s="236" t="s">
        <v>3</v>
      </c>
      <c r="D2" s="237" t="s">
        <v>4</v>
      </c>
      <c r="E2" s="207" t="s">
        <v>5</v>
      </c>
      <c r="F2" s="207"/>
      <c r="G2" s="207"/>
      <c r="H2" s="207"/>
      <c r="I2" s="206" t="s">
        <v>137</v>
      </c>
      <c r="J2" s="207" t="s">
        <v>6</v>
      </c>
      <c r="K2" s="207"/>
      <c r="L2" s="207"/>
      <c r="M2" s="206" t="s">
        <v>7</v>
      </c>
      <c r="N2" s="207" t="s">
        <v>8</v>
      </c>
      <c r="O2" s="207"/>
      <c r="P2" s="207"/>
      <c r="Q2" s="207"/>
      <c r="R2" s="207" t="s">
        <v>9</v>
      </c>
      <c r="S2" s="207"/>
      <c r="T2" s="207"/>
      <c r="U2" s="207"/>
      <c r="V2" s="232" t="s">
        <v>192</v>
      </c>
      <c r="W2" s="206" t="s">
        <v>142</v>
      </c>
      <c r="X2" s="207" t="s">
        <v>10</v>
      </c>
      <c r="Y2" s="207"/>
      <c r="Z2" s="207"/>
      <c r="AA2" s="206" t="s">
        <v>175</v>
      </c>
      <c r="AB2" s="207" t="s">
        <v>11</v>
      </c>
      <c r="AC2" s="207"/>
      <c r="AD2" s="207"/>
      <c r="AE2" s="206" t="s">
        <v>176</v>
      </c>
      <c r="AF2" s="207" t="s">
        <v>12</v>
      </c>
      <c r="AG2" s="207"/>
      <c r="AH2" s="207"/>
      <c r="AI2" s="207"/>
      <c r="AJ2" s="206" t="s">
        <v>13</v>
      </c>
      <c r="AK2" s="207" t="s">
        <v>14</v>
      </c>
      <c r="AL2" s="207"/>
      <c r="AM2" s="207"/>
      <c r="AN2" s="207"/>
      <c r="AO2" s="206" t="s">
        <v>15</v>
      </c>
      <c r="AP2" s="226" t="s">
        <v>16</v>
      </c>
      <c r="AQ2" s="227"/>
      <c r="AR2" s="227"/>
      <c r="AS2" s="228"/>
      <c r="AT2" s="226" t="s">
        <v>17</v>
      </c>
      <c r="AU2" s="227"/>
      <c r="AV2" s="227"/>
      <c r="AW2" s="228"/>
      <c r="AX2" s="206" t="s">
        <v>18</v>
      </c>
      <c r="AY2" s="207" t="s">
        <v>19</v>
      </c>
      <c r="AZ2" s="207"/>
      <c r="BA2" s="207"/>
      <c r="BB2" s="231" t="s">
        <v>20</v>
      </c>
      <c r="BC2" s="207" t="s">
        <v>21</v>
      </c>
      <c r="BD2" s="207"/>
      <c r="BE2" s="207"/>
      <c r="BF2" s="207"/>
      <c r="BG2" s="223" t="s">
        <v>22</v>
      </c>
      <c r="BH2" s="4"/>
    </row>
    <row r="3" spans="1:60" ht="94.5" customHeight="1" x14ac:dyDescent="0.25">
      <c r="A3" s="206"/>
      <c r="B3" s="206"/>
      <c r="C3" s="236"/>
      <c r="D3" s="237"/>
      <c r="E3" s="5" t="s">
        <v>32</v>
      </c>
      <c r="F3" s="5" t="s">
        <v>33</v>
      </c>
      <c r="G3" s="5" t="s">
        <v>23</v>
      </c>
      <c r="H3" s="5" t="s">
        <v>24</v>
      </c>
      <c r="I3" s="206"/>
      <c r="J3" s="5" t="s">
        <v>25</v>
      </c>
      <c r="K3" s="5" t="s">
        <v>26</v>
      </c>
      <c r="L3" s="5" t="s">
        <v>27</v>
      </c>
      <c r="M3" s="206"/>
      <c r="N3" s="5" t="s">
        <v>28</v>
      </c>
      <c r="O3" s="5" t="s">
        <v>29</v>
      </c>
      <c r="P3" s="5" t="s">
        <v>30</v>
      </c>
      <c r="Q3" s="5" t="s">
        <v>31</v>
      </c>
      <c r="R3" s="5" t="s">
        <v>32</v>
      </c>
      <c r="S3" s="5" t="s">
        <v>33</v>
      </c>
      <c r="T3" s="5" t="s">
        <v>23</v>
      </c>
      <c r="U3" s="5" t="s">
        <v>24</v>
      </c>
      <c r="V3" s="233"/>
      <c r="W3" s="206"/>
      <c r="X3" s="5" t="s">
        <v>34</v>
      </c>
      <c r="Y3" s="5" t="s">
        <v>35</v>
      </c>
      <c r="Z3" s="5" t="s">
        <v>36</v>
      </c>
      <c r="AA3" s="206"/>
      <c r="AB3" s="5" t="s">
        <v>37</v>
      </c>
      <c r="AC3" s="5" t="s">
        <v>38</v>
      </c>
      <c r="AD3" s="5" t="s">
        <v>39</v>
      </c>
      <c r="AE3" s="206"/>
      <c r="AF3" s="5" t="s">
        <v>37</v>
      </c>
      <c r="AG3" s="5" t="s">
        <v>38</v>
      </c>
      <c r="AH3" s="5" t="s">
        <v>39</v>
      </c>
      <c r="AI3" s="5" t="s">
        <v>40</v>
      </c>
      <c r="AJ3" s="206"/>
      <c r="AK3" s="5" t="s">
        <v>25</v>
      </c>
      <c r="AL3" s="5" t="s">
        <v>26</v>
      </c>
      <c r="AM3" s="143" t="s">
        <v>193</v>
      </c>
      <c r="AN3" s="5" t="s">
        <v>27</v>
      </c>
      <c r="AO3" s="206"/>
      <c r="AP3" s="5" t="s">
        <v>41</v>
      </c>
      <c r="AQ3" s="5" t="s">
        <v>42</v>
      </c>
      <c r="AR3" s="5" t="s">
        <v>43</v>
      </c>
      <c r="AS3" s="5" t="s">
        <v>44</v>
      </c>
      <c r="AT3" s="5" t="s">
        <v>32</v>
      </c>
      <c r="AU3" s="5" t="s">
        <v>33</v>
      </c>
      <c r="AV3" s="5" t="s">
        <v>23</v>
      </c>
      <c r="AW3" s="5" t="s">
        <v>24</v>
      </c>
      <c r="AX3" s="206"/>
      <c r="AY3" s="5" t="s">
        <v>25</v>
      </c>
      <c r="AZ3" s="5" t="s">
        <v>26</v>
      </c>
      <c r="BA3" s="5" t="s">
        <v>27</v>
      </c>
      <c r="BB3" s="206"/>
      <c r="BC3" s="5" t="s">
        <v>28</v>
      </c>
      <c r="BD3" s="5" t="s">
        <v>29</v>
      </c>
      <c r="BE3" s="5" t="s">
        <v>30</v>
      </c>
      <c r="BF3" s="5" t="s">
        <v>177</v>
      </c>
      <c r="BG3" s="223"/>
      <c r="BH3" s="4"/>
    </row>
    <row r="4" spans="1:60" ht="19.5" customHeight="1" x14ac:dyDescent="0.25">
      <c r="A4" s="206"/>
      <c r="B4" s="206"/>
      <c r="C4" s="236"/>
      <c r="D4" s="237"/>
      <c r="E4" s="226" t="s">
        <v>45</v>
      </c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8"/>
      <c r="R4" s="226" t="s">
        <v>46</v>
      </c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8"/>
      <c r="AT4" s="226" t="s">
        <v>46</v>
      </c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8"/>
      <c r="BG4" s="223"/>
      <c r="BH4" s="4"/>
    </row>
    <row r="5" spans="1:60" x14ac:dyDescent="0.25">
      <c r="A5" s="206"/>
      <c r="B5" s="206"/>
      <c r="C5" s="236"/>
      <c r="D5" s="237"/>
      <c r="E5" s="113">
        <v>1</v>
      </c>
      <c r="F5" s="113">
        <v>2</v>
      </c>
      <c r="G5" s="113">
        <v>3</v>
      </c>
      <c r="H5" s="113">
        <v>4</v>
      </c>
      <c r="I5" s="113">
        <v>5</v>
      </c>
      <c r="J5" s="113">
        <v>6</v>
      </c>
      <c r="K5" s="113">
        <v>7</v>
      </c>
      <c r="L5" s="113">
        <v>8</v>
      </c>
      <c r="M5" s="113">
        <v>9</v>
      </c>
      <c r="N5" s="113">
        <v>10</v>
      </c>
      <c r="O5" s="113">
        <v>11</v>
      </c>
      <c r="P5" s="113">
        <v>12</v>
      </c>
      <c r="Q5" s="113">
        <v>13</v>
      </c>
      <c r="R5" s="113">
        <v>14</v>
      </c>
      <c r="S5" s="113">
        <v>15</v>
      </c>
      <c r="T5" s="113">
        <v>16</v>
      </c>
      <c r="U5" s="113">
        <v>17</v>
      </c>
      <c r="V5" s="111"/>
      <c r="W5" s="113"/>
      <c r="X5" s="113"/>
      <c r="Y5" s="113">
        <v>1</v>
      </c>
      <c r="Z5" s="113">
        <v>2</v>
      </c>
      <c r="AA5" s="113">
        <v>3</v>
      </c>
      <c r="AB5" s="113">
        <v>4</v>
      </c>
      <c r="AC5" s="113">
        <v>5</v>
      </c>
      <c r="AD5" s="113">
        <v>6</v>
      </c>
      <c r="AE5" s="113">
        <v>7</v>
      </c>
      <c r="AF5" s="113">
        <v>8</v>
      </c>
      <c r="AG5" s="113">
        <v>9</v>
      </c>
      <c r="AH5" s="113">
        <v>10</v>
      </c>
      <c r="AI5" s="113">
        <v>11</v>
      </c>
      <c r="AJ5" s="113">
        <v>12</v>
      </c>
      <c r="AK5" s="113">
        <v>13</v>
      </c>
      <c r="AL5" s="113">
        <v>14</v>
      </c>
      <c r="AM5" s="113"/>
      <c r="AN5" s="113">
        <v>15</v>
      </c>
      <c r="AO5" s="113">
        <v>16</v>
      </c>
      <c r="AP5" s="113">
        <v>17</v>
      </c>
      <c r="AQ5" s="113">
        <v>18</v>
      </c>
      <c r="AR5" s="113">
        <v>19</v>
      </c>
      <c r="AS5" s="113">
        <v>20</v>
      </c>
      <c r="AT5" s="113">
        <v>21</v>
      </c>
      <c r="AU5" s="113">
        <v>22</v>
      </c>
      <c r="AV5" s="113">
        <v>23</v>
      </c>
      <c r="AW5" s="113">
        <v>24</v>
      </c>
      <c r="AX5" s="113">
        <v>25</v>
      </c>
      <c r="AY5" s="113">
        <v>26</v>
      </c>
      <c r="AZ5" s="113">
        <v>27</v>
      </c>
      <c r="BA5" s="113">
        <v>28</v>
      </c>
      <c r="BB5" s="113">
        <v>29</v>
      </c>
      <c r="BC5" s="113">
        <v>30</v>
      </c>
      <c r="BD5" s="113">
        <v>31</v>
      </c>
      <c r="BE5" s="113">
        <v>32</v>
      </c>
      <c r="BF5" s="113">
        <v>33</v>
      </c>
      <c r="BG5" s="223"/>
      <c r="BH5" s="4"/>
    </row>
    <row r="6" spans="1:60" x14ac:dyDescent="0.25">
      <c r="A6" s="206"/>
      <c r="B6" s="206"/>
      <c r="C6" s="236"/>
      <c r="D6" s="237"/>
      <c r="E6" s="226" t="s">
        <v>47</v>
      </c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8"/>
      <c r="R6" s="226" t="s">
        <v>47</v>
      </c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 t="s">
        <v>47</v>
      </c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8"/>
      <c r="BG6" s="223"/>
      <c r="BH6" s="4"/>
    </row>
    <row r="7" spans="1:60" x14ac:dyDescent="0.25">
      <c r="A7" s="206"/>
      <c r="B7" s="206"/>
      <c r="C7" s="236"/>
      <c r="D7" s="237"/>
      <c r="E7" s="113">
        <v>1</v>
      </c>
      <c r="F7" s="113">
        <v>2</v>
      </c>
      <c r="G7" s="113">
        <v>3</v>
      </c>
      <c r="H7" s="113">
        <v>4</v>
      </c>
      <c r="I7" s="113">
        <v>5</v>
      </c>
      <c r="J7" s="113">
        <v>6</v>
      </c>
      <c r="K7" s="113">
        <v>7</v>
      </c>
      <c r="L7" s="113">
        <v>8</v>
      </c>
      <c r="M7" s="113">
        <v>9</v>
      </c>
      <c r="N7" s="113">
        <v>10</v>
      </c>
      <c r="O7" s="113">
        <v>11</v>
      </c>
      <c r="P7" s="113">
        <v>12</v>
      </c>
      <c r="Q7" s="113">
        <v>13</v>
      </c>
      <c r="R7" s="113">
        <v>14</v>
      </c>
      <c r="S7" s="117">
        <v>15</v>
      </c>
      <c r="T7" s="113">
        <v>16</v>
      </c>
      <c r="U7" s="117">
        <v>17</v>
      </c>
      <c r="V7" s="111"/>
      <c r="W7" s="113">
        <v>18</v>
      </c>
      <c r="X7" s="113">
        <v>19</v>
      </c>
      <c r="Y7" s="113">
        <v>20</v>
      </c>
      <c r="Z7" s="113">
        <v>21</v>
      </c>
      <c r="AA7" s="113">
        <v>22</v>
      </c>
      <c r="AB7" s="113">
        <v>23</v>
      </c>
      <c r="AC7" s="113">
        <v>24</v>
      </c>
      <c r="AD7" s="113">
        <v>25</v>
      </c>
      <c r="AE7" s="113">
        <v>26</v>
      </c>
      <c r="AF7" s="113">
        <v>27</v>
      </c>
      <c r="AG7" s="113">
        <v>28</v>
      </c>
      <c r="AH7" s="113">
        <v>29</v>
      </c>
      <c r="AI7" s="113">
        <v>30</v>
      </c>
      <c r="AJ7" s="113">
        <v>31</v>
      </c>
      <c r="AK7" s="113">
        <v>32</v>
      </c>
      <c r="AL7" s="113">
        <v>33</v>
      </c>
      <c r="AM7" s="113"/>
      <c r="AN7" s="113">
        <v>34</v>
      </c>
      <c r="AO7" s="113">
        <v>35</v>
      </c>
      <c r="AP7" s="113">
        <v>36</v>
      </c>
      <c r="AQ7" s="113">
        <v>37</v>
      </c>
      <c r="AR7" s="113">
        <v>38</v>
      </c>
      <c r="AS7" s="113">
        <v>39</v>
      </c>
      <c r="AT7" s="113">
        <v>40</v>
      </c>
      <c r="AU7" s="113">
        <v>41</v>
      </c>
      <c r="AV7" s="113">
        <v>42</v>
      </c>
      <c r="AW7" s="113">
        <v>43</v>
      </c>
      <c r="AX7" s="113">
        <v>44</v>
      </c>
      <c r="AY7" s="113">
        <v>45</v>
      </c>
      <c r="AZ7" s="113">
        <v>46</v>
      </c>
      <c r="BA7" s="113">
        <v>47</v>
      </c>
      <c r="BB7" s="113">
        <v>48</v>
      </c>
      <c r="BC7" s="113">
        <v>49</v>
      </c>
      <c r="BD7" s="113">
        <v>50</v>
      </c>
      <c r="BE7" s="113">
        <v>51</v>
      </c>
      <c r="BF7" s="113">
        <v>52</v>
      </c>
      <c r="BG7" s="223"/>
      <c r="BH7" s="4"/>
    </row>
    <row r="8" spans="1:60" x14ac:dyDescent="0.25">
      <c r="A8" s="262" t="s">
        <v>191</v>
      </c>
      <c r="B8" s="210" t="s">
        <v>55</v>
      </c>
      <c r="C8" s="211" t="s">
        <v>56</v>
      </c>
      <c r="D8" s="40" t="s">
        <v>48</v>
      </c>
      <c r="E8" s="110">
        <f>E10+E12</f>
        <v>0</v>
      </c>
      <c r="F8" s="110">
        <f t="shared" ref="F8:U8" si="0">F10+F12</f>
        <v>4</v>
      </c>
      <c r="G8" s="110">
        <f t="shared" si="0"/>
        <v>4</v>
      </c>
      <c r="H8" s="110">
        <f t="shared" si="0"/>
        <v>4</v>
      </c>
      <c r="I8" s="110">
        <f t="shared" si="0"/>
        <v>4</v>
      </c>
      <c r="J8" s="110">
        <f t="shared" si="0"/>
        <v>4</v>
      </c>
      <c r="K8" s="110">
        <f t="shared" si="0"/>
        <v>4</v>
      </c>
      <c r="L8" s="110">
        <f t="shared" si="0"/>
        <v>4</v>
      </c>
      <c r="M8" s="110">
        <f t="shared" si="0"/>
        <v>4</v>
      </c>
      <c r="N8" s="110">
        <f t="shared" si="0"/>
        <v>4</v>
      </c>
      <c r="O8" s="110">
        <f t="shared" si="0"/>
        <v>4</v>
      </c>
      <c r="P8" s="110">
        <f t="shared" si="0"/>
        <v>4</v>
      </c>
      <c r="Q8" s="110">
        <f t="shared" si="0"/>
        <v>4</v>
      </c>
      <c r="R8" s="110">
        <f t="shared" si="0"/>
        <v>4</v>
      </c>
      <c r="S8" s="120">
        <f t="shared" si="0"/>
        <v>4</v>
      </c>
      <c r="T8" s="110">
        <f t="shared" si="0"/>
        <v>4</v>
      </c>
      <c r="U8" s="120">
        <f t="shared" si="0"/>
        <v>4</v>
      </c>
      <c r="V8" s="110">
        <f>SUM(E8:U8)</f>
        <v>64</v>
      </c>
      <c r="W8" s="110">
        <v>0</v>
      </c>
      <c r="X8" s="110">
        <v>0</v>
      </c>
      <c r="Y8" s="110">
        <f>Y10+Y12</f>
        <v>4</v>
      </c>
      <c r="Z8" s="110">
        <f t="shared" ref="Z8:AO9" si="1">Z10+Z12</f>
        <v>4</v>
      </c>
      <c r="AA8" s="110">
        <f t="shared" si="1"/>
        <v>4</v>
      </c>
      <c r="AB8" s="110">
        <f t="shared" si="1"/>
        <v>4</v>
      </c>
      <c r="AC8" s="110">
        <f t="shared" si="1"/>
        <v>4</v>
      </c>
      <c r="AD8" s="110">
        <f t="shared" si="1"/>
        <v>4</v>
      </c>
      <c r="AE8" s="110">
        <f t="shared" si="1"/>
        <v>4</v>
      </c>
      <c r="AF8" s="110">
        <f t="shared" si="1"/>
        <v>4</v>
      </c>
      <c r="AG8" s="110">
        <f t="shared" si="1"/>
        <v>4</v>
      </c>
      <c r="AH8" s="110">
        <f t="shared" si="1"/>
        <v>0</v>
      </c>
      <c r="AI8" s="110">
        <f t="shared" si="1"/>
        <v>0</v>
      </c>
      <c r="AJ8" s="110">
        <f t="shared" si="1"/>
        <v>0</v>
      </c>
      <c r="AK8" s="110">
        <f t="shared" si="1"/>
        <v>0</v>
      </c>
      <c r="AL8" s="110">
        <f t="shared" si="1"/>
        <v>0</v>
      </c>
      <c r="AM8" s="110">
        <f>SUM(W8:AL8)</f>
        <v>36</v>
      </c>
      <c r="AN8" s="40">
        <f t="shared" si="1"/>
        <v>0</v>
      </c>
      <c r="AO8" s="40">
        <f t="shared" si="1"/>
        <v>0</v>
      </c>
      <c r="AP8" s="40">
        <v>0</v>
      </c>
      <c r="AQ8" s="40">
        <v>0</v>
      </c>
      <c r="AR8" s="40">
        <v>0</v>
      </c>
      <c r="AS8" s="40">
        <v>0</v>
      </c>
      <c r="AT8" s="40">
        <v>0</v>
      </c>
      <c r="AU8" s="40">
        <v>0</v>
      </c>
      <c r="AV8" s="40">
        <v>0</v>
      </c>
      <c r="AW8" s="40">
        <v>0</v>
      </c>
      <c r="AX8" s="40">
        <v>0</v>
      </c>
      <c r="AY8" s="40">
        <v>0</v>
      </c>
      <c r="AZ8" s="40">
        <v>0</v>
      </c>
      <c r="BA8" s="40">
        <v>0</v>
      </c>
      <c r="BB8" s="40">
        <v>0</v>
      </c>
      <c r="BC8" s="40">
        <v>0</v>
      </c>
      <c r="BD8" s="40">
        <v>0</v>
      </c>
      <c r="BE8" s="40">
        <v>0</v>
      </c>
      <c r="BF8" s="40">
        <v>0</v>
      </c>
      <c r="BG8" s="110">
        <f>V8+AM8</f>
        <v>100</v>
      </c>
      <c r="BH8" s="1"/>
    </row>
    <row r="9" spans="1:60" x14ac:dyDescent="0.25">
      <c r="A9" s="264"/>
      <c r="B9" s="210"/>
      <c r="C9" s="212"/>
      <c r="D9" s="40" t="s">
        <v>49</v>
      </c>
      <c r="E9" s="120">
        <f>E13</f>
        <v>0</v>
      </c>
      <c r="F9" s="120">
        <f t="shared" ref="F9:U9" si="2">F13</f>
        <v>2</v>
      </c>
      <c r="G9" s="120">
        <f t="shared" si="2"/>
        <v>2</v>
      </c>
      <c r="H9" s="120">
        <f t="shared" si="2"/>
        <v>2</v>
      </c>
      <c r="I9" s="120">
        <f t="shared" si="2"/>
        <v>2</v>
      </c>
      <c r="J9" s="120">
        <f t="shared" si="2"/>
        <v>2</v>
      </c>
      <c r="K9" s="120">
        <f t="shared" si="2"/>
        <v>2</v>
      </c>
      <c r="L9" s="120">
        <f t="shared" si="2"/>
        <v>2</v>
      </c>
      <c r="M9" s="120">
        <f t="shared" si="2"/>
        <v>2</v>
      </c>
      <c r="N9" s="120">
        <f t="shared" si="2"/>
        <v>2</v>
      </c>
      <c r="O9" s="120">
        <f t="shared" si="2"/>
        <v>2</v>
      </c>
      <c r="P9" s="120">
        <f t="shared" si="2"/>
        <v>2</v>
      </c>
      <c r="Q9" s="120">
        <f t="shared" si="2"/>
        <v>2</v>
      </c>
      <c r="R9" s="120">
        <f t="shared" si="2"/>
        <v>2</v>
      </c>
      <c r="S9" s="120">
        <f t="shared" si="2"/>
        <v>2</v>
      </c>
      <c r="T9" s="120">
        <f t="shared" si="2"/>
        <v>2</v>
      </c>
      <c r="U9" s="120">
        <f t="shared" si="2"/>
        <v>2</v>
      </c>
      <c r="V9" s="110">
        <f>SUM(E9:U9)</f>
        <v>32</v>
      </c>
      <c r="W9" s="110">
        <v>0</v>
      </c>
      <c r="X9" s="110">
        <v>0</v>
      </c>
      <c r="Y9" s="120">
        <f>Y11+Y13</f>
        <v>2</v>
      </c>
      <c r="Z9" s="120">
        <f t="shared" si="1"/>
        <v>2</v>
      </c>
      <c r="AA9" s="120">
        <f t="shared" si="1"/>
        <v>2</v>
      </c>
      <c r="AB9" s="120">
        <f t="shared" si="1"/>
        <v>2</v>
      </c>
      <c r="AC9" s="120">
        <f t="shared" si="1"/>
        <v>2</v>
      </c>
      <c r="AD9" s="120">
        <f t="shared" si="1"/>
        <v>2</v>
      </c>
      <c r="AE9" s="120">
        <f t="shared" si="1"/>
        <v>2</v>
      </c>
      <c r="AF9" s="120">
        <f t="shared" si="1"/>
        <v>2</v>
      </c>
      <c r="AG9" s="120">
        <f t="shared" si="1"/>
        <v>2</v>
      </c>
      <c r="AH9" s="120">
        <f t="shared" si="1"/>
        <v>0</v>
      </c>
      <c r="AI9" s="120">
        <f t="shared" si="1"/>
        <v>0</v>
      </c>
      <c r="AJ9" s="120">
        <f t="shared" si="1"/>
        <v>0</v>
      </c>
      <c r="AK9" s="120">
        <f t="shared" si="1"/>
        <v>0</v>
      </c>
      <c r="AL9" s="120">
        <f t="shared" si="1"/>
        <v>0</v>
      </c>
      <c r="AM9" s="110">
        <f t="shared" ref="AM9:AM47" si="3">SUM(W9:AL9)</f>
        <v>18</v>
      </c>
      <c r="AN9" s="121">
        <f t="shared" si="1"/>
        <v>0</v>
      </c>
      <c r="AO9" s="121">
        <f t="shared" si="1"/>
        <v>0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40">
        <v>0</v>
      </c>
      <c r="AW9" s="40">
        <v>0</v>
      </c>
      <c r="AX9" s="40">
        <v>0</v>
      </c>
      <c r="AY9" s="40">
        <v>0</v>
      </c>
      <c r="AZ9" s="40">
        <v>0</v>
      </c>
      <c r="BA9" s="40">
        <v>0</v>
      </c>
      <c r="BB9" s="40">
        <v>0</v>
      </c>
      <c r="BC9" s="40">
        <v>0</v>
      </c>
      <c r="BD9" s="40">
        <v>0</v>
      </c>
      <c r="BE9" s="40">
        <v>0</v>
      </c>
      <c r="BF9" s="40">
        <v>0</v>
      </c>
      <c r="BG9" s="110">
        <f t="shared" ref="BG9:BG47" si="4">V9+AM9</f>
        <v>50</v>
      </c>
      <c r="BH9" s="1"/>
    </row>
    <row r="10" spans="1:60" ht="17.25" customHeight="1" x14ac:dyDescent="0.25">
      <c r="A10" s="264"/>
      <c r="B10" s="213" t="s">
        <v>58</v>
      </c>
      <c r="C10" s="259" t="s">
        <v>53</v>
      </c>
      <c r="D10" s="61" t="s">
        <v>48</v>
      </c>
      <c r="E10" s="124">
        <v>0</v>
      </c>
      <c r="F10" s="118">
        <v>2</v>
      </c>
      <c r="G10" s="118">
        <v>2</v>
      </c>
      <c r="H10" s="118">
        <v>2</v>
      </c>
      <c r="I10" s="118">
        <v>2</v>
      </c>
      <c r="J10" s="118">
        <v>2</v>
      </c>
      <c r="K10" s="118">
        <v>2</v>
      </c>
      <c r="L10" s="118">
        <v>2</v>
      </c>
      <c r="M10" s="118">
        <v>2</v>
      </c>
      <c r="N10" s="118">
        <v>2</v>
      </c>
      <c r="O10" s="118">
        <v>2</v>
      </c>
      <c r="P10" s="118">
        <v>2</v>
      </c>
      <c r="Q10" s="118">
        <v>2</v>
      </c>
      <c r="R10" s="118">
        <v>2</v>
      </c>
      <c r="S10" s="127">
        <v>2</v>
      </c>
      <c r="T10" s="118">
        <v>2</v>
      </c>
      <c r="U10" s="127">
        <v>2</v>
      </c>
      <c r="V10" s="42">
        <f t="shared" ref="V10:V47" si="5">SUM(E10:U10)</f>
        <v>32</v>
      </c>
      <c r="W10" s="9">
        <v>0</v>
      </c>
      <c r="X10" s="9">
        <v>0</v>
      </c>
      <c r="Y10" s="114">
        <v>2</v>
      </c>
      <c r="Z10" s="114">
        <v>2</v>
      </c>
      <c r="AA10" s="114">
        <v>2</v>
      </c>
      <c r="AB10" s="114">
        <v>2</v>
      </c>
      <c r="AC10" s="114">
        <v>2</v>
      </c>
      <c r="AD10" s="114">
        <v>2</v>
      </c>
      <c r="AE10" s="114">
        <v>2</v>
      </c>
      <c r="AF10" s="114">
        <v>2</v>
      </c>
      <c r="AG10" s="114">
        <v>2</v>
      </c>
      <c r="AH10" s="11">
        <v>0</v>
      </c>
      <c r="AI10" s="11">
        <v>0</v>
      </c>
      <c r="AJ10" s="11">
        <v>0</v>
      </c>
      <c r="AK10" s="11">
        <v>0</v>
      </c>
      <c r="AL10" s="28">
        <v>0</v>
      </c>
      <c r="AM10" s="110">
        <f t="shared" si="3"/>
        <v>18</v>
      </c>
      <c r="AN10" s="144">
        <v>0</v>
      </c>
      <c r="AO10" s="144">
        <v>0</v>
      </c>
      <c r="AP10" s="144">
        <v>0</v>
      </c>
      <c r="AQ10" s="144">
        <v>0</v>
      </c>
      <c r="AR10" s="145">
        <v>0</v>
      </c>
      <c r="AS10" s="145">
        <v>0</v>
      </c>
      <c r="AT10" s="145">
        <v>0</v>
      </c>
      <c r="AU10" s="145">
        <v>0</v>
      </c>
      <c r="AV10" s="145">
        <v>0</v>
      </c>
      <c r="AW10" s="146">
        <v>0</v>
      </c>
      <c r="AX10" s="31">
        <v>0</v>
      </c>
      <c r="AY10" s="31">
        <v>0</v>
      </c>
      <c r="AZ10" s="31">
        <v>0</v>
      </c>
      <c r="BA10" s="31">
        <v>0</v>
      </c>
      <c r="BB10" s="31">
        <v>0</v>
      </c>
      <c r="BC10" s="31">
        <v>0</v>
      </c>
      <c r="BD10" s="31">
        <v>0</v>
      </c>
      <c r="BE10" s="31">
        <v>0</v>
      </c>
      <c r="BF10" s="31">
        <v>0</v>
      </c>
      <c r="BG10" s="110">
        <f t="shared" si="4"/>
        <v>50</v>
      </c>
      <c r="BH10" s="1"/>
    </row>
    <row r="11" spans="1:60" x14ac:dyDescent="0.25">
      <c r="A11" s="264"/>
      <c r="B11" s="213"/>
      <c r="C11" s="259"/>
      <c r="D11" s="61" t="s">
        <v>49</v>
      </c>
      <c r="E11" s="124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3">
        <v>0</v>
      </c>
      <c r="T11" s="107">
        <v>0</v>
      </c>
      <c r="U11" s="13">
        <v>0</v>
      </c>
      <c r="V11" s="42">
        <f t="shared" si="5"/>
        <v>0</v>
      </c>
      <c r="W11" s="9">
        <v>0</v>
      </c>
      <c r="X11" s="9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11">
        <v>0</v>
      </c>
      <c r="AI11" s="11">
        <v>0</v>
      </c>
      <c r="AJ11" s="11">
        <v>0</v>
      </c>
      <c r="AK11" s="11">
        <v>0</v>
      </c>
      <c r="AL11" s="28">
        <v>0</v>
      </c>
      <c r="AM11" s="110">
        <f t="shared" si="3"/>
        <v>0</v>
      </c>
      <c r="AN11" s="144">
        <v>0</v>
      </c>
      <c r="AO11" s="144">
        <v>0</v>
      </c>
      <c r="AP11" s="144">
        <v>0</v>
      </c>
      <c r="AQ11" s="144">
        <v>0</v>
      </c>
      <c r="AR11" s="145">
        <v>0</v>
      </c>
      <c r="AS11" s="145">
        <v>0</v>
      </c>
      <c r="AT11" s="145">
        <v>0</v>
      </c>
      <c r="AU11" s="145">
        <v>0</v>
      </c>
      <c r="AV11" s="145">
        <v>0</v>
      </c>
      <c r="AW11" s="146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110">
        <f t="shared" si="4"/>
        <v>0</v>
      </c>
      <c r="BH11" s="1"/>
    </row>
    <row r="12" spans="1:60" x14ac:dyDescent="0.25">
      <c r="A12" s="264"/>
      <c r="B12" s="213" t="s">
        <v>60</v>
      </c>
      <c r="C12" s="265" t="s">
        <v>59</v>
      </c>
      <c r="D12" s="61" t="s">
        <v>48</v>
      </c>
      <c r="E12" s="124">
        <v>0</v>
      </c>
      <c r="F12" s="118">
        <v>2</v>
      </c>
      <c r="G12" s="118">
        <v>2</v>
      </c>
      <c r="H12" s="118">
        <v>2</v>
      </c>
      <c r="I12" s="118">
        <v>2</v>
      </c>
      <c r="J12" s="118">
        <v>2</v>
      </c>
      <c r="K12" s="118">
        <v>2</v>
      </c>
      <c r="L12" s="118">
        <v>2</v>
      </c>
      <c r="M12" s="118">
        <v>2</v>
      </c>
      <c r="N12" s="118">
        <v>2</v>
      </c>
      <c r="O12" s="118">
        <v>2</v>
      </c>
      <c r="P12" s="118">
        <v>2</v>
      </c>
      <c r="Q12" s="118">
        <v>2</v>
      </c>
      <c r="R12" s="118">
        <v>2</v>
      </c>
      <c r="S12" s="127">
        <v>2</v>
      </c>
      <c r="T12" s="118">
        <v>2</v>
      </c>
      <c r="U12" s="127">
        <v>2</v>
      </c>
      <c r="V12" s="42">
        <f t="shared" si="5"/>
        <v>32</v>
      </c>
      <c r="W12" s="9">
        <v>0</v>
      </c>
      <c r="X12" s="9">
        <v>0</v>
      </c>
      <c r="Y12" s="114">
        <v>2</v>
      </c>
      <c r="Z12" s="114">
        <v>2</v>
      </c>
      <c r="AA12" s="114">
        <v>2</v>
      </c>
      <c r="AB12" s="114">
        <v>2</v>
      </c>
      <c r="AC12" s="114">
        <v>2</v>
      </c>
      <c r="AD12" s="114">
        <v>2</v>
      </c>
      <c r="AE12" s="114">
        <v>2</v>
      </c>
      <c r="AF12" s="114">
        <v>2</v>
      </c>
      <c r="AG12" s="114">
        <v>2</v>
      </c>
      <c r="AH12" s="11">
        <v>0</v>
      </c>
      <c r="AI12" s="11">
        <v>0</v>
      </c>
      <c r="AJ12" s="11">
        <v>0</v>
      </c>
      <c r="AK12" s="11">
        <v>0</v>
      </c>
      <c r="AL12" s="28">
        <v>0</v>
      </c>
      <c r="AM12" s="110">
        <f t="shared" si="3"/>
        <v>18</v>
      </c>
      <c r="AN12" s="144">
        <v>0</v>
      </c>
      <c r="AO12" s="144">
        <v>0</v>
      </c>
      <c r="AP12" s="144">
        <v>0</v>
      </c>
      <c r="AQ12" s="144">
        <v>0</v>
      </c>
      <c r="AR12" s="145">
        <v>0</v>
      </c>
      <c r="AS12" s="145">
        <v>0</v>
      </c>
      <c r="AT12" s="145">
        <v>0</v>
      </c>
      <c r="AU12" s="145">
        <v>0</v>
      </c>
      <c r="AV12" s="145">
        <v>0</v>
      </c>
      <c r="AW12" s="146">
        <v>0</v>
      </c>
      <c r="AX12" s="31">
        <v>0</v>
      </c>
      <c r="AY12" s="31"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1">
        <v>0</v>
      </c>
      <c r="BF12" s="31">
        <v>0</v>
      </c>
      <c r="BG12" s="110">
        <f t="shared" si="4"/>
        <v>50</v>
      </c>
      <c r="BH12" s="1"/>
    </row>
    <row r="13" spans="1:60" x14ac:dyDescent="0.25">
      <c r="A13" s="264"/>
      <c r="B13" s="213"/>
      <c r="C13" s="265"/>
      <c r="D13" s="61" t="s">
        <v>49</v>
      </c>
      <c r="E13" s="124">
        <v>0</v>
      </c>
      <c r="F13" s="107">
        <v>2</v>
      </c>
      <c r="G13" s="107">
        <v>2</v>
      </c>
      <c r="H13" s="107">
        <v>2</v>
      </c>
      <c r="I13" s="107">
        <v>2</v>
      </c>
      <c r="J13" s="107">
        <v>2</v>
      </c>
      <c r="K13" s="107">
        <v>2</v>
      </c>
      <c r="L13" s="107">
        <v>2</v>
      </c>
      <c r="M13" s="107">
        <v>2</v>
      </c>
      <c r="N13" s="107">
        <v>2</v>
      </c>
      <c r="O13" s="107">
        <v>2</v>
      </c>
      <c r="P13" s="107">
        <v>2</v>
      </c>
      <c r="Q13" s="107">
        <v>2</v>
      </c>
      <c r="R13" s="107">
        <v>2</v>
      </c>
      <c r="S13" s="13">
        <v>2</v>
      </c>
      <c r="T13" s="107">
        <v>2</v>
      </c>
      <c r="U13" s="13">
        <v>2</v>
      </c>
      <c r="V13" s="42">
        <f t="shared" si="5"/>
        <v>32</v>
      </c>
      <c r="W13" s="9">
        <v>0</v>
      </c>
      <c r="X13" s="9">
        <v>0</v>
      </c>
      <c r="Y13" s="31">
        <v>2</v>
      </c>
      <c r="Z13" s="31">
        <v>2</v>
      </c>
      <c r="AA13" s="31">
        <v>2</v>
      </c>
      <c r="AB13" s="31">
        <v>2</v>
      </c>
      <c r="AC13" s="31">
        <v>2</v>
      </c>
      <c r="AD13" s="31">
        <v>2</v>
      </c>
      <c r="AE13" s="31">
        <v>2</v>
      </c>
      <c r="AF13" s="31">
        <v>2</v>
      </c>
      <c r="AG13" s="31">
        <v>2</v>
      </c>
      <c r="AH13" s="11">
        <v>0</v>
      </c>
      <c r="AI13" s="11">
        <v>0</v>
      </c>
      <c r="AJ13" s="11">
        <v>0</v>
      </c>
      <c r="AK13" s="11">
        <v>0</v>
      </c>
      <c r="AL13" s="28">
        <v>0</v>
      </c>
      <c r="AM13" s="110">
        <f t="shared" si="3"/>
        <v>18</v>
      </c>
      <c r="AN13" s="144">
        <v>0</v>
      </c>
      <c r="AO13" s="144">
        <v>0</v>
      </c>
      <c r="AP13" s="144">
        <v>0</v>
      </c>
      <c r="AQ13" s="144">
        <v>0</v>
      </c>
      <c r="AR13" s="145">
        <v>0</v>
      </c>
      <c r="AS13" s="145">
        <v>0</v>
      </c>
      <c r="AT13" s="145">
        <v>0</v>
      </c>
      <c r="AU13" s="145">
        <v>0</v>
      </c>
      <c r="AV13" s="145">
        <v>0</v>
      </c>
      <c r="AW13" s="146">
        <v>0</v>
      </c>
      <c r="AX13" s="31">
        <v>0</v>
      </c>
      <c r="AY13" s="31">
        <v>0</v>
      </c>
      <c r="AZ13" s="31">
        <v>0</v>
      </c>
      <c r="BA13" s="31">
        <v>0</v>
      </c>
      <c r="BB13" s="31">
        <v>0</v>
      </c>
      <c r="BC13" s="31">
        <v>0</v>
      </c>
      <c r="BD13" s="31">
        <v>0</v>
      </c>
      <c r="BE13" s="31">
        <v>0</v>
      </c>
      <c r="BF13" s="31">
        <v>0</v>
      </c>
      <c r="BG13" s="110">
        <f t="shared" si="4"/>
        <v>50</v>
      </c>
      <c r="BH13" s="1"/>
    </row>
    <row r="14" spans="1:60" x14ac:dyDescent="0.25">
      <c r="A14" s="264"/>
      <c r="B14" s="210" t="s">
        <v>65</v>
      </c>
      <c r="C14" s="238" t="s">
        <v>66</v>
      </c>
      <c r="D14" s="40" t="s">
        <v>48</v>
      </c>
      <c r="E14" s="110">
        <f>E16+E24</f>
        <v>36</v>
      </c>
      <c r="F14" s="110">
        <f>F16+F24</f>
        <v>32</v>
      </c>
      <c r="G14" s="110">
        <f t="shared" ref="G14:U14" si="6">G16+G24</f>
        <v>32</v>
      </c>
      <c r="H14" s="110">
        <f t="shared" si="6"/>
        <v>32</v>
      </c>
      <c r="I14" s="110">
        <f t="shared" si="6"/>
        <v>32</v>
      </c>
      <c r="J14" s="110">
        <f t="shared" si="6"/>
        <v>32</v>
      </c>
      <c r="K14" s="110">
        <f t="shared" si="6"/>
        <v>32</v>
      </c>
      <c r="L14" s="110">
        <f t="shared" si="6"/>
        <v>32</v>
      </c>
      <c r="M14" s="110">
        <f t="shared" si="6"/>
        <v>32</v>
      </c>
      <c r="N14" s="110">
        <f t="shared" si="6"/>
        <v>32</v>
      </c>
      <c r="O14" s="110">
        <f t="shared" si="6"/>
        <v>32</v>
      </c>
      <c r="P14" s="110">
        <f t="shared" si="6"/>
        <v>32</v>
      </c>
      <c r="Q14" s="110">
        <f t="shared" si="6"/>
        <v>32</v>
      </c>
      <c r="R14" s="110">
        <f t="shared" si="6"/>
        <v>32</v>
      </c>
      <c r="S14" s="120">
        <f t="shared" si="6"/>
        <v>32</v>
      </c>
      <c r="T14" s="110">
        <f t="shared" si="6"/>
        <v>32</v>
      </c>
      <c r="U14" s="120">
        <f t="shared" si="6"/>
        <v>32</v>
      </c>
      <c r="V14" s="110">
        <f t="shared" si="5"/>
        <v>548</v>
      </c>
      <c r="W14" s="110">
        <v>0</v>
      </c>
      <c r="X14" s="110">
        <v>0</v>
      </c>
      <c r="Y14" s="110">
        <f>Y16+Y24</f>
        <v>32</v>
      </c>
      <c r="Z14" s="110">
        <f t="shared" ref="Z14:AK15" si="7">Z16+Z24</f>
        <v>32</v>
      </c>
      <c r="AA14" s="110">
        <f t="shared" si="7"/>
        <v>32</v>
      </c>
      <c r="AB14" s="110">
        <f t="shared" si="7"/>
        <v>32</v>
      </c>
      <c r="AC14" s="110">
        <f t="shared" si="7"/>
        <v>32</v>
      </c>
      <c r="AD14" s="110">
        <f t="shared" si="7"/>
        <v>32</v>
      </c>
      <c r="AE14" s="110">
        <f t="shared" si="7"/>
        <v>32</v>
      </c>
      <c r="AF14" s="110">
        <f t="shared" si="7"/>
        <v>32</v>
      </c>
      <c r="AG14" s="110">
        <f t="shared" si="7"/>
        <v>32</v>
      </c>
      <c r="AH14" s="110">
        <f t="shared" si="7"/>
        <v>36</v>
      </c>
      <c r="AI14" s="110">
        <f t="shared" si="7"/>
        <v>36</v>
      </c>
      <c r="AJ14" s="110">
        <f t="shared" si="7"/>
        <v>36</v>
      </c>
      <c r="AK14" s="110">
        <f t="shared" si="7"/>
        <v>36</v>
      </c>
      <c r="AL14" s="110">
        <f>AL16+AL24</f>
        <v>0</v>
      </c>
      <c r="AM14" s="110">
        <f t="shared" si="3"/>
        <v>432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110">
        <f t="shared" si="4"/>
        <v>980</v>
      </c>
      <c r="BH14" s="1"/>
    </row>
    <row r="15" spans="1:60" x14ac:dyDescent="0.25">
      <c r="A15" s="264"/>
      <c r="B15" s="210"/>
      <c r="C15" s="239"/>
      <c r="D15" s="40" t="s">
        <v>49</v>
      </c>
      <c r="E15" s="120">
        <f t="shared" ref="E15:U15" si="8">E17+E25</f>
        <v>0</v>
      </c>
      <c r="F15" s="120">
        <f t="shared" si="8"/>
        <v>13</v>
      </c>
      <c r="G15" s="120">
        <f t="shared" si="8"/>
        <v>13</v>
      </c>
      <c r="H15" s="120">
        <f t="shared" si="8"/>
        <v>13</v>
      </c>
      <c r="I15" s="120">
        <f t="shared" si="8"/>
        <v>13</v>
      </c>
      <c r="J15" s="120">
        <f t="shared" si="8"/>
        <v>13</v>
      </c>
      <c r="K15" s="120">
        <f t="shared" si="8"/>
        <v>13</v>
      </c>
      <c r="L15" s="120">
        <f t="shared" si="8"/>
        <v>13</v>
      </c>
      <c r="M15" s="120">
        <f t="shared" si="8"/>
        <v>13</v>
      </c>
      <c r="N15" s="120">
        <f t="shared" si="8"/>
        <v>13</v>
      </c>
      <c r="O15" s="120">
        <f t="shared" si="8"/>
        <v>13</v>
      </c>
      <c r="P15" s="120">
        <f t="shared" si="8"/>
        <v>13</v>
      </c>
      <c r="Q15" s="120">
        <f t="shared" si="8"/>
        <v>13</v>
      </c>
      <c r="R15" s="120">
        <f t="shared" si="8"/>
        <v>13</v>
      </c>
      <c r="S15" s="120">
        <f t="shared" si="8"/>
        <v>13</v>
      </c>
      <c r="T15" s="120">
        <f t="shared" si="8"/>
        <v>13</v>
      </c>
      <c r="U15" s="120">
        <f t="shared" si="8"/>
        <v>13</v>
      </c>
      <c r="V15" s="110">
        <f t="shared" si="5"/>
        <v>208</v>
      </c>
      <c r="W15" s="110">
        <v>0</v>
      </c>
      <c r="X15" s="110">
        <v>0</v>
      </c>
      <c r="Y15" s="120">
        <f>Y17+Y25</f>
        <v>16</v>
      </c>
      <c r="Z15" s="120">
        <f t="shared" si="7"/>
        <v>16</v>
      </c>
      <c r="AA15" s="120">
        <f t="shared" si="7"/>
        <v>16</v>
      </c>
      <c r="AB15" s="120">
        <f t="shared" si="7"/>
        <v>16</v>
      </c>
      <c r="AC15" s="120">
        <f t="shared" si="7"/>
        <v>16</v>
      </c>
      <c r="AD15" s="120">
        <f t="shared" si="7"/>
        <v>16</v>
      </c>
      <c r="AE15" s="120">
        <f t="shared" si="7"/>
        <v>16</v>
      </c>
      <c r="AF15" s="120">
        <f t="shared" si="7"/>
        <v>16</v>
      </c>
      <c r="AG15" s="120">
        <f t="shared" si="7"/>
        <v>16</v>
      </c>
      <c r="AH15" s="120">
        <f t="shared" si="7"/>
        <v>0</v>
      </c>
      <c r="AI15" s="120">
        <f>AI17+AI25</f>
        <v>0</v>
      </c>
      <c r="AJ15" s="120">
        <f>AJ17+AJ25</f>
        <v>0</v>
      </c>
      <c r="AK15" s="120">
        <f>AK17+AK25</f>
        <v>0</v>
      </c>
      <c r="AL15" s="120">
        <f>AL17+AL25</f>
        <v>0</v>
      </c>
      <c r="AM15" s="110">
        <f t="shared" si="3"/>
        <v>144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110">
        <f t="shared" si="4"/>
        <v>352</v>
      </c>
      <c r="BH15" s="1"/>
    </row>
    <row r="16" spans="1:60" x14ac:dyDescent="0.25">
      <c r="A16" s="264"/>
      <c r="B16" s="240" t="s">
        <v>67</v>
      </c>
      <c r="C16" s="221" t="s">
        <v>68</v>
      </c>
      <c r="D16" s="22" t="s">
        <v>48</v>
      </c>
      <c r="E16" s="42">
        <f>E18+E20</f>
        <v>0</v>
      </c>
      <c r="F16" s="42">
        <f>F18+F20</f>
        <v>8</v>
      </c>
      <c r="G16" s="42">
        <f t="shared" ref="G16:U17" si="9">G18+G20</f>
        <v>8</v>
      </c>
      <c r="H16" s="42">
        <f t="shared" si="9"/>
        <v>8</v>
      </c>
      <c r="I16" s="42">
        <f t="shared" si="9"/>
        <v>8</v>
      </c>
      <c r="J16" s="42">
        <f t="shared" si="9"/>
        <v>8</v>
      </c>
      <c r="K16" s="42">
        <f t="shared" si="9"/>
        <v>8</v>
      </c>
      <c r="L16" s="42">
        <f t="shared" si="9"/>
        <v>8</v>
      </c>
      <c r="M16" s="42">
        <f t="shared" si="9"/>
        <v>7</v>
      </c>
      <c r="N16" s="42">
        <f t="shared" si="9"/>
        <v>7</v>
      </c>
      <c r="O16" s="42">
        <f t="shared" si="9"/>
        <v>7</v>
      </c>
      <c r="P16" s="42">
        <f t="shared" si="9"/>
        <v>7</v>
      </c>
      <c r="Q16" s="42">
        <f t="shared" si="9"/>
        <v>7</v>
      </c>
      <c r="R16" s="42">
        <f t="shared" si="9"/>
        <v>7</v>
      </c>
      <c r="S16" s="135">
        <f t="shared" si="9"/>
        <v>7</v>
      </c>
      <c r="T16" s="42">
        <f t="shared" si="9"/>
        <v>7</v>
      </c>
      <c r="U16" s="135">
        <f t="shared" si="9"/>
        <v>7</v>
      </c>
      <c r="V16" s="42">
        <f t="shared" si="5"/>
        <v>119</v>
      </c>
      <c r="W16" s="42">
        <v>0</v>
      </c>
      <c r="X16" s="42">
        <v>0</v>
      </c>
      <c r="Y16" s="42">
        <f>Y18+Y22</f>
        <v>8</v>
      </c>
      <c r="Z16" s="42">
        <f t="shared" ref="Z16:AG16" si="10">Z18+Z22</f>
        <v>8</v>
      </c>
      <c r="AA16" s="42">
        <f t="shared" si="10"/>
        <v>8</v>
      </c>
      <c r="AB16" s="42">
        <f t="shared" si="10"/>
        <v>8</v>
      </c>
      <c r="AC16" s="42">
        <f t="shared" si="10"/>
        <v>8</v>
      </c>
      <c r="AD16" s="42">
        <f t="shared" si="10"/>
        <v>8</v>
      </c>
      <c r="AE16" s="42">
        <f t="shared" si="10"/>
        <v>8</v>
      </c>
      <c r="AF16" s="42">
        <f t="shared" si="10"/>
        <v>8</v>
      </c>
      <c r="AG16" s="42">
        <f t="shared" si="10"/>
        <v>8</v>
      </c>
      <c r="AH16" s="42">
        <f t="shared" ref="AH16:AO17" si="11">AH18</f>
        <v>0</v>
      </c>
      <c r="AI16" s="42">
        <f t="shared" si="11"/>
        <v>0</v>
      </c>
      <c r="AJ16" s="42">
        <f t="shared" si="11"/>
        <v>0</v>
      </c>
      <c r="AK16" s="42">
        <f t="shared" si="11"/>
        <v>0</v>
      </c>
      <c r="AL16" s="42">
        <f t="shared" si="11"/>
        <v>0</v>
      </c>
      <c r="AM16" s="110">
        <f t="shared" si="3"/>
        <v>72</v>
      </c>
      <c r="AN16" s="22">
        <f t="shared" si="11"/>
        <v>0</v>
      </c>
      <c r="AO16" s="22">
        <f t="shared" si="11"/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110">
        <f t="shared" si="4"/>
        <v>191</v>
      </c>
      <c r="BH16" s="1"/>
    </row>
    <row r="17" spans="1:60" x14ac:dyDescent="0.25">
      <c r="A17" s="264"/>
      <c r="B17" s="240"/>
      <c r="C17" s="222"/>
      <c r="D17" s="22" t="s">
        <v>49</v>
      </c>
      <c r="E17" s="42">
        <f>E19+E21</f>
        <v>0</v>
      </c>
      <c r="F17" s="42">
        <f>F19+F21</f>
        <v>4</v>
      </c>
      <c r="G17" s="42">
        <f t="shared" si="9"/>
        <v>4</v>
      </c>
      <c r="H17" s="42">
        <f t="shared" si="9"/>
        <v>4</v>
      </c>
      <c r="I17" s="42">
        <f t="shared" si="9"/>
        <v>4</v>
      </c>
      <c r="J17" s="42">
        <f t="shared" si="9"/>
        <v>4</v>
      </c>
      <c r="K17" s="42">
        <f t="shared" si="9"/>
        <v>4</v>
      </c>
      <c r="L17" s="42">
        <f t="shared" si="9"/>
        <v>4</v>
      </c>
      <c r="M17" s="42">
        <f t="shared" si="9"/>
        <v>3.5</v>
      </c>
      <c r="N17" s="42">
        <f t="shared" si="9"/>
        <v>3.5</v>
      </c>
      <c r="O17" s="42">
        <f t="shared" si="9"/>
        <v>3.5</v>
      </c>
      <c r="P17" s="42">
        <f t="shared" si="9"/>
        <v>3.5</v>
      </c>
      <c r="Q17" s="42">
        <f t="shared" si="9"/>
        <v>3.5</v>
      </c>
      <c r="R17" s="42">
        <f t="shared" si="9"/>
        <v>3.5</v>
      </c>
      <c r="S17" s="135">
        <f t="shared" si="9"/>
        <v>3.5</v>
      </c>
      <c r="T17" s="42">
        <f t="shared" si="9"/>
        <v>3.5</v>
      </c>
      <c r="U17" s="135">
        <f t="shared" si="9"/>
        <v>4</v>
      </c>
      <c r="V17" s="42">
        <f t="shared" si="5"/>
        <v>60</v>
      </c>
      <c r="W17" s="42">
        <v>0</v>
      </c>
      <c r="X17" s="42">
        <v>0</v>
      </c>
      <c r="Y17" s="42">
        <f>Y19+Y21+Y23</f>
        <v>4</v>
      </c>
      <c r="Z17" s="42">
        <f t="shared" ref="Z17:AG17" si="12">Z19+Z21+Z23</f>
        <v>4</v>
      </c>
      <c r="AA17" s="42">
        <f t="shared" si="12"/>
        <v>4</v>
      </c>
      <c r="AB17" s="42">
        <f t="shared" si="12"/>
        <v>4</v>
      </c>
      <c r="AC17" s="42">
        <f t="shared" si="12"/>
        <v>4</v>
      </c>
      <c r="AD17" s="42">
        <f t="shared" si="12"/>
        <v>4</v>
      </c>
      <c r="AE17" s="42">
        <f t="shared" si="12"/>
        <v>4</v>
      </c>
      <c r="AF17" s="42">
        <f t="shared" si="12"/>
        <v>4</v>
      </c>
      <c r="AG17" s="42">
        <f t="shared" si="12"/>
        <v>4</v>
      </c>
      <c r="AH17" s="42">
        <f t="shared" si="11"/>
        <v>0</v>
      </c>
      <c r="AI17" s="42">
        <f t="shared" si="11"/>
        <v>0</v>
      </c>
      <c r="AJ17" s="42">
        <f t="shared" si="11"/>
        <v>0</v>
      </c>
      <c r="AK17" s="42">
        <f t="shared" si="11"/>
        <v>0</v>
      </c>
      <c r="AL17" s="42">
        <f t="shared" si="11"/>
        <v>0</v>
      </c>
      <c r="AM17" s="110">
        <f t="shared" si="3"/>
        <v>36</v>
      </c>
      <c r="AN17" s="22">
        <f t="shared" si="11"/>
        <v>0</v>
      </c>
      <c r="AO17" s="22">
        <f t="shared" si="11"/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110">
        <f t="shared" si="4"/>
        <v>96</v>
      </c>
      <c r="BH17" s="1"/>
    </row>
    <row r="18" spans="1:60" x14ac:dyDescent="0.25">
      <c r="A18" s="264"/>
      <c r="B18" s="217" t="s">
        <v>178</v>
      </c>
      <c r="C18" s="208" t="s">
        <v>179</v>
      </c>
      <c r="D18" s="61" t="s">
        <v>48</v>
      </c>
      <c r="E18" s="124">
        <v>0</v>
      </c>
      <c r="F18" s="118">
        <v>5</v>
      </c>
      <c r="G18" s="118">
        <v>5</v>
      </c>
      <c r="H18" s="118">
        <v>5</v>
      </c>
      <c r="I18" s="126">
        <v>5</v>
      </c>
      <c r="J18" s="126">
        <v>4</v>
      </c>
      <c r="K18" s="118">
        <v>4</v>
      </c>
      <c r="L18" s="118">
        <v>4</v>
      </c>
      <c r="M18" s="118">
        <v>4</v>
      </c>
      <c r="N18" s="118">
        <v>4</v>
      </c>
      <c r="O18" s="118">
        <v>4</v>
      </c>
      <c r="P18" s="118">
        <v>4</v>
      </c>
      <c r="Q18" s="118">
        <v>4</v>
      </c>
      <c r="R18" s="118">
        <v>4</v>
      </c>
      <c r="S18" s="127">
        <v>4</v>
      </c>
      <c r="T18" s="118">
        <v>4</v>
      </c>
      <c r="U18" s="127">
        <v>4</v>
      </c>
      <c r="V18" s="42">
        <f t="shared" si="5"/>
        <v>68</v>
      </c>
      <c r="W18" s="9">
        <v>0</v>
      </c>
      <c r="X18" s="9">
        <v>0</v>
      </c>
      <c r="Y18" s="114">
        <v>4</v>
      </c>
      <c r="Z18" s="114">
        <v>4</v>
      </c>
      <c r="AA18" s="114">
        <v>4</v>
      </c>
      <c r="AB18" s="114">
        <v>4</v>
      </c>
      <c r="AC18" s="114">
        <v>4</v>
      </c>
      <c r="AD18" s="114">
        <v>4</v>
      </c>
      <c r="AE18" s="114">
        <v>4</v>
      </c>
      <c r="AF18" s="114">
        <v>4</v>
      </c>
      <c r="AG18" s="114">
        <v>4</v>
      </c>
      <c r="AH18" s="11">
        <v>0</v>
      </c>
      <c r="AI18" s="11">
        <v>0</v>
      </c>
      <c r="AJ18" s="11">
        <v>0</v>
      </c>
      <c r="AK18" s="11">
        <v>0</v>
      </c>
      <c r="AL18" s="28">
        <v>0</v>
      </c>
      <c r="AM18" s="110">
        <f t="shared" si="3"/>
        <v>36</v>
      </c>
      <c r="AN18" s="144">
        <v>0</v>
      </c>
      <c r="AO18" s="144">
        <v>0</v>
      </c>
      <c r="AP18" s="144">
        <v>0</v>
      </c>
      <c r="AQ18" s="144">
        <v>0</v>
      </c>
      <c r="AR18" s="145">
        <v>0</v>
      </c>
      <c r="AS18" s="145">
        <v>0</v>
      </c>
      <c r="AT18" s="146">
        <v>0</v>
      </c>
      <c r="AU18" s="146">
        <v>0</v>
      </c>
      <c r="AV18" s="146">
        <v>0</v>
      </c>
      <c r="AW18" s="146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110">
        <f t="shared" si="4"/>
        <v>104</v>
      </c>
      <c r="BH18" s="1"/>
    </row>
    <row r="19" spans="1:60" x14ac:dyDescent="0.25">
      <c r="A19" s="264"/>
      <c r="B19" s="218"/>
      <c r="C19" s="209"/>
      <c r="D19" s="61" t="s">
        <v>49</v>
      </c>
      <c r="E19" s="124">
        <v>0</v>
      </c>
      <c r="F19" s="107">
        <f>F18/2</f>
        <v>2.5</v>
      </c>
      <c r="G19" s="107">
        <f t="shared" ref="G19:U19" si="13">G18/2</f>
        <v>2.5</v>
      </c>
      <c r="H19" s="107">
        <f t="shared" si="13"/>
        <v>2.5</v>
      </c>
      <c r="I19" s="107">
        <f t="shared" si="13"/>
        <v>2.5</v>
      </c>
      <c r="J19" s="107">
        <f t="shared" si="13"/>
        <v>2</v>
      </c>
      <c r="K19" s="107">
        <f t="shared" si="13"/>
        <v>2</v>
      </c>
      <c r="L19" s="107">
        <f t="shared" si="13"/>
        <v>2</v>
      </c>
      <c r="M19" s="107">
        <f t="shared" si="13"/>
        <v>2</v>
      </c>
      <c r="N19" s="107">
        <f t="shared" si="13"/>
        <v>2</v>
      </c>
      <c r="O19" s="107">
        <f t="shared" si="13"/>
        <v>2</v>
      </c>
      <c r="P19" s="107">
        <f t="shared" si="13"/>
        <v>2</v>
      </c>
      <c r="Q19" s="107">
        <f t="shared" si="13"/>
        <v>2</v>
      </c>
      <c r="R19" s="107">
        <f t="shared" si="13"/>
        <v>2</v>
      </c>
      <c r="S19" s="107">
        <f t="shared" si="13"/>
        <v>2</v>
      </c>
      <c r="T19" s="107">
        <f t="shared" si="13"/>
        <v>2</v>
      </c>
      <c r="U19" s="107">
        <f t="shared" si="13"/>
        <v>2</v>
      </c>
      <c r="V19" s="42">
        <f t="shared" si="5"/>
        <v>34</v>
      </c>
      <c r="W19" s="9">
        <v>0</v>
      </c>
      <c r="X19" s="9">
        <v>0</v>
      </c>
      <c r="Y19" s="31">
        <v>2</v>
      </c>
      <c r="Z19" s="31">
        <v>2</v>
      </c>
      <c r="AA19" s="31">
        <v>2</v>
      </c>
      <c r="AB19" s="31">
        <v>2</v>
      </c>
      <c r="AC19" s="31">
        <v>2</v>
      </c>
      <c r="AD19" s="31">
        <v>2</v>
      </c>
      <c r="AE19" s="31">
        <v>2</v>
      </c>
      <c r="AF19" s="31">
        <v>2</v>
      </c>
      <c r="AG19" s="31">
        <v>2</v>
      </c>
      <c r="AH19" s="11">
        <v>0</v>
      </c>
      <c r="AI19" s="11">
        <v>0</v>
      </c>
      <c r="AJ19" s="11">
        <v>0</v>
      </c>
      <c r="AK19" s="11">
        <v>0</v>
      </c>
      <c r="AL19" s="28">
        <v>0</v>
      </c>
      <c r="AM19" s="110">
        <f t="shared" si="3"/>
        <v>18</v>
      </c>
      <c r="AN19" s="144">
        <v>0</v>
      </c>
      <c r="AO19" s="144">
        <v>0</v>
      </c>
      <c r="AP19" s="144">
        <v>0</v>
      </c>
      <c r="AQ19" s="144">
        <v>0</v>
      </c>
      <c r="AR19" s="145">
        <v>0</v>
      </c>
      <c r="AS19" s="145">
        <v>0</v>
      </c>
      <c r="AT19" s="146">
        <v>0</v>
      </c>
      <c r="AU19" s="146">
        <v>0</v>
      </c>
      <c r="AV19" s="146">
        <v>0</v>
      </c>
      <c r="AW19" s="146">
        <v>0</v>
      </c>
      <c r="AX19" s="31">
        <v>0</v>
      </c>
      <c r="AY19" s="31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1">
        <v>0</v>
      </c>
      <c r="BF19" s="31">
        <v>0</v>
      </c>
      <c r="BG19" s="110">
        <f t="shared" si="4"/>
        <v>52</v>
      </c>
      <c r="BH19" s="1"/>
    </row>
    <row r="20" spans="1:60" x14ac:dyDescent="0.25">
      <c r="A20" s="264"/>
      <c r="B20" s="217" t="s">
        <v>180</v>
      </c>
      <c r="C20" s="214" t="s">
        <v>181</v>
      </c>
      <c r="D20" s="61" t="s">
        <v>48</v>
      </c>
      <c r="E20" s="124">
        <v>0</v>
      </c>
      <c r="F20" s="118">
        <v>3</v>
      </c>
      <c r="G20" s="118">
        <v>3</v>
      </c>
      <c r="H20" s="118">
        <v>3</v>
      </c>
      <c r="I20" s="126">
        <v>3</v>
      </c>
      <c r="J20" s="126">
        <v>4</v>
      </c>
      <c r="K20" s="126">
        <v>4</v>
      </c>
      <c r="L20" s="126">
        <v>4</v>
      </c>
      <c r="M20" s="126">
        <v>3</v>
      </c>
      <c r="N20" s="118">
        <v>3</v>
      </c>
      <c r="O20" s="118">
        <v>3</v>
      </c>
      <c r="P20" s="118">
        <v>3</v>
      </c>
      <c r="Q20" s="118">
        <v>3</v>
      </c>
      <c r="R20" s="118">
        <v>3</v>
      </c>
      <c r="S20" s="127">
        <v>3</v>
      </c>
      <c r="T20" s="118">
        <v>3</v>
      </c>
      <c r="U20" s="127">
        <v>3</v>
      </c>
      <c r="V20" s="42">
        <f t="shared" si="5"/>
        <v>51</v>
      </c>
      <c r="W20" s="9">
        <v>0</v>
      </c>
      <c r="X20" s="9">
        <v>0</v>
      </c>
      <c r="Y20" s="114">
        <v>0</v>
      </c>
      <c r="Z20" s="114">
        <v>0</v>
      </c>
      <c r="AA20" s="114">
        <v>0</v>
      </c>
      <c r="AB20" s="114">
        <v>0</v>
      </c>
      <c r="AC20" s="114">
        <v>0</v>
      </c>
      <c r="AD20" s="114">
        <v>0</v>
      </c>
      <c r="AE20" s="114">
        <v>0</v>
      </c>
      <c r="AF20" s="114">
        <v>0</v>
      </c>
      <c r="AG20" s="114">
        <v>0</v>
      </c>
      <c r="AH20" s="11">
        <v>0</v>
      </c>
      <c r="AI20" s="11">
        <v>0</v>
      </c>
      <c r="AJ20" s="11">
        <v>0</v>
      </c>
      <c r="AK20" s="11">
        <v>0</v>
      </c>
      <c r="AL20" s="28">
        <v>0</v>
      </c>
      <c r="AM20" s="110">
        <f t="shared" si="3"/>
        <v>0</v>
      </c>
      <c r="AN20" s="144">
        <v>0</v>
      </c>
      <c r="AO20" s="144">
        <v>0</v>
      </c>
      <c r="AP20" s="144">
        <v>0</v>
      </c>
      <c r="AQ20" s="144">
        <v>0</v>
      </c>
      <c r="AR20" s="145">
        <v>0</v>
      </c>
      <c r="AS20" s="145">
        <v>0</v>
      </c>
      <c r="AT20" s="146">
        <v>0</v>
      </c>
      <c r="AU20" s="146">
        <v>0</v>
      </c>
      <c r="AV20" s="146">
        <v>0</v>
      </c>
      <c r="AW20" s="146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110">
        <f t="shared" si="4"/>
        <v>51</v>
      </c>
      <c r="BH20" s="1"/>
    </row>
    <row r="21" spans="1:60" x14ac:dyDescent="0.25">
      <c r="A21" s="264"/>
      <c r="B21" s="218"/>
      <c r="C21" s="215"/>
      <c r="D21" s="61" t="s">
        <v>49</v>
      </c>
      <c r="E21" s="124">
        <v>0</v>
      </c>
      <c r="F21" s="107">
        <f>F20/2</f>
        <v>1.5</v>
      </c>
      <c r="G21" s="107">
        <f t="shared" ref="G21:T21" si="14">G20/2</f>
        <v>1.5</v>
      </c>
      <c r="H21" s="107">
        <f t="shared" si="14"/>
        <v>1.5</v>
      </c>
      <c r="I21" s="107">
        <f t="shared" si="14"/>
        <v>1.5</v>
      </c>
      <c r="J21" s="107">
        <f t="shared" si="14"/>
        <v>2</v>
      </c>
      <c r="K21" s="107">
        <f t="shared" si="14"/>
        <v>2</v>
      </c>
      <c r="L21" s="107">
        <f t="shared" si="14"/>
        <v>2</v>
      </c>
      <c r="M21" s="107">
        <f t="shared" si="14"/>
        <v>1.5</v>
      </c>
      <c r="N21" s="107">
        <f t="shared" si="14"/>
        <v>1.5</v>
      </c>
      <c r="O21" s="107">
        <f t="shared" si="14"/>
        <v>1.5</v>
      </c>
      <c r="P21" s="107">
        <f t="shared" si="14"/>
        <v>1.5</v>
      </c>
      <c r="Q21" s="107">
        <f t="shared" si="14"/>
        <v>1.5</v>
      </c>
      <c r="R21" s="107">
        <f t="shared" si="14"/>
        <v>1.5</v>
      </c>
      <c r="S21" s="107">
        <f t="shared" si="14"/>
        <v>1.5</v>
      </c>
      <c r="T21" s="107">
        <f t="shared" si="14"/>
        <v>1.5</v>
      </c>
      <c r="U21" s="107">
        <v>2</v>
      </c>
      <c r="V21" s="42">
        <f t="shared" si="5"/>
        <v>26</v>
      </c>
      <c r="W21" s="9">
        <v>0</v>
      </c>
      <c r="X21" s="9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11">
        <v>0</v>
      </c>
      <c r="AI21" s="11">
        <v>0</v>
      </c>
      <c r="AJ21" s="11">
        <v>0</v>
      </c>
      <c r="AK21" s="11">
        <v>0</v>
      </c>
      <c r="AL21" s="28">
        <v>0</v>
      </c>
      <c r="AM21" s="110">
        <f t="shared" si="3"/>
        <v>0</v>
      </c>
      <c r="AN21" s="144">
        <v>0</v>
      </c>
      <c r="AO21" s="144">
        <v>0</v>
      </c>
      <c r="AP21" s="144">
        <v>0</v>
      </c>
      <c r="AQ21" s="144">
        <v>0</v>
      </c>
      <c r="AR21" s="145">
        <v>0</v>
      </c>
      <c r="AS21" s="145">
        <v>0</v>
      </c>
      <c r="AT21" s="146">
        <v>0</v>
      </c>
      <c r="AU21" s="146">
        <v>0</v>
      </c>
      <c r="AV21" s="146">
        <v>0</v>
      </c>
      <c r="AW21" s="146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110">
        <f t="shared" si="4"/>
        <v>26</v>
      </c>
      <c r="BH21" s="1"/>
    </row>
    <row r="22" spans="1:60" x14ac:dyDescent="0.25">
      <c r="A22" s="264"/>
      <c r="B22" s="217" t="s">
        <v>182</v>
      </c>
      <c r="C22" s="214" t="s">
        <v>183</v>
      </c>
      <c r="D22" s="61" t="s">
        <v>48</v>
      </c>
      <c r="E22" s="124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18">
        <v>0</v>
      </c>
      <c r="U22" s="118">
        <v>0</v>
      </c>
      <c r="V22" s="42">
        <f t="shared" si="5"/>
        <v>0</v>
      </c>
      <c r="W22" s="9">
        <v>0</v>
      </c>
      <c r="X22" s="9">
        <v>0</v>
      </c>
      <c r="Y22" s="114">
        <v>4</v>
      </c>
      <c r="Z22" s="114">
        <v>4</v>
      </c>
      <c r="AA22" s="114">
        <v>4</v>
      </c>
      <c r="AB22" s="114">
        <v>4</v>
      </c>
      <c r="AC22" s="114">
        <v>4</v>
      </c>
      <c r="AD22" s="114">
        <v>4</v>
      </c>
      <c r="AE22" s="114">
        <v>4</v>
      </c>
      <c r="AF22" s="114">
        <v>4</v>
      </c>
      <c r="AG22" s="114">
        <v>4</v>
      </c>
      <c r="AH22" s="11">
        <v>0</v>
      </c>
      <c r="AI22" s="11">
        <v>0</v>
      </c>
      <c r="AJ22" s="11">
        <v>0</v>
      </c>
      <c r="AK22" s="11">
        <v>0</v>
      </c>
      <c r="AL22" s="28">
        <v>0</v>
      </c>
      <c r="AM22" s="110">
        <f t="shared" si="3"/>
        <v>36</v>
      </c>
      <c r="AN22" s="144">
        <v>0</v>
      </c>
      <c r="AO22" s="144">
        <v>0</v>
      </c>
      <c r="AP22" s="144">
        <v>0</v>
      </c>
      <c r="AQ22" s="144">
        <v>0</v>
      </c>
      <c r="AR22" s="145">
        <v>0</v>
      </c>
      <c r="AS22" s="145">
        <v>0</v>
      </c>
      <c r="AT22" s="146">
        <v>0</v>
      </c>
      <c r="AU22" s="146">
        <v>0</v>
      </c>
      <c r="AV22" s="146">
        <v>0</v>
      </c>
      <c r="AW22" s="146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  <c r="BF22" s="31">
        <v>0</v>
      </c>
      <c r="BG22" s="110">
        <f t="shared" si="4"/>
        <v>36</v>
      </c>
      <c r="BH22" s="1"/>
    </row>
    <row r="23" spans="1:60" x14ac:dyDescent="0.25">
      <c r="A23" s="264"/>
      <c r="B23" s="218"/>
      <c r="C23" s="215"/>
      <c r="D23" s="61" t="s">
        <v>49</v>
      </c>
      <c r="E23" s="124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v>0</v>
      </c>
      <c r="R23" s="107">
        <v>0</v>
      </c>
      <c r="S23" s="107">
        <v>0</v>
      </c>
      <c r="T23" s="107">
        <v>0</v>
      </c>
      <c r="U23" s="107">
        <v>0</v>
      </c>
      <c r="V23" s="42">
        <f t="shared" si="5"/>
        <v>0</v>
      </c>
      <c r="W23" s="9">
        <v>0</v>
      </c>
      <c r="X23" s="9">
        <v>0</v>
      </c>
      <c r="Y23" s="31">
        <f>Y22/2</f>
        <v>2</v>
      </c>
      <c r="Z23" s="31">
        <f t="shared" ref="Z23:AG23" si="15">Z22/2</f>
        <v>2</v>
      </c>
      <c r="AA23" s="31">
        <f t="shared" si="15"/>
        <v>2</v>
      </c>
      <c r="AB23" s="31">
        <f t="shared" si="15"/>
        <v>2</v>
      </c>
      <c r="AC23" s="31">
        <f t="shared" si="15"/>
        <v>2</v>
      </c>
      <c r="AD23" s="31">
        <f t="shared" si="15"/>
        <v>2</v>
      </c>
      <c r="AE23" s="31">
        <f t="shared" si="15"/>
        <v>2</v>
      </c>
      <c r="AF23" s="31">
        <f t="shared" si="15"/>
        <v>2</v>
      </c>
      <c r="AG23" s="31">
        <f t="shared" si="15"/>
        <v>2</v>
      </c>
      <c r="AH23" s="11">
        <v>0</v>
      </c>
      <c r="AI23" s="11">
        <v>0</v>
      </c>
      <c r="AJ23" s="11">
        <v>0</v>
      </c>
      <c r="AK23" s="11">
        <v>0</v>
      </c>
      <c r="AL23" s="28">
        <v>0</v>
      </c>
      <c r="AM23" s="110">
        <f t="shared" si="3"/>
        <v>18</v>
      </c>
      <c r="AN23" s="144">
        <v>0</v>
      </c>
      <c r="AO23" s="144">
        <v>0</v>
      </c>
      <c r="AP23" s="144">
        <v>0</v>
      </c>
      <c r="AQ23" s="144">
        <v>0</v>
      </c>
      <c r="AR23" s="145">
        <v>0</v>
      </c>
      <c r="AS23" s="145">
        <v>0</v>
      </c>
      <c r="AT23" s="146">
        <v>0</v>
      </c>
      <c r="AU23" s="146">
        <v>0</v>
      </c>
      <c r="AV23" s="146">
        <v>0</v>
      </c>
      <c r="AW23" s="146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110">
        <f t="shared" si="4"/>
        <v>18</v>
      </c>
      <c r="BH23" s="1"/>
    </row>
    <row r="24" spans="1:60" x14ac:dyDescent="0.25">
      <c r="A24" s="264"/>
      <c r="B24" s="243" t="s">
        <v>72</v>
      </c>
      <c r="C24" s="244" t="s">
        <v>73</v>
      </c>
      <c r="D24" s="38" t="s">
        <v>48</v>
      </c>
      <c r="E24" s="112">
        <f>E26+E38</f>
        <v>36</v>
      </c>
      <c r="F24" s="112">
        <f>F26+F38</f>
        <v>24</v>
      </c>
      <c r="G24" s="112">
        <f t="shared" ref="G24:U25" si="16">G26+G38</f>
        <v>24</v>
      </c>
      <c r="H24" s="112">
        <f t="shared" si="16"/>
        <v>24</v>
      </c>
      <c r="I24" s="112">
        <f t="shared" si="16"/>
        <v>24</v>
      </c>
      <c r="J24" s="112">
        <f t="shared" si="16"/>
        <v>24</v>
      </c>
      <c r="K24" s="112">
        <f t="shared" si="16"/>
        <v>24</v>
      </c>
      <c r="L24" s="112">
        <f t="shared" si="16"/>
        <v>24</v>
      </c>
      <c r="M24" s="112">
        <f t="shared" si="16"/>
        <v>25</v>
      </c>
      <c r="N24" s="112">
        <f t="shared" si="16"/>
        <v>25</v>
      </c>
      <c r="O24" s="112">
        <f t="shared" si="16"/>
        <v>25</v>
      </c>
      <c r="P24" s="112">
        <f t="shared" si="16"/>
        <v>25</v>
      </c>
      <c r="Q24" s="112">
        <f t="shared" si="16"/>
        <v>25</v>
      </c>
      <c r="R24" s="112">
        <f t="shared" si="16"/>
        <v>25</v>
      </c>
      <c r="S24" s="112">
        <f t="shared" si="16"/>
        <v>25</v>
      </c>
      <c r="T24" s="112">
        <f t="shared" si="16"/>
        <v>25</v>
      </c>
      <c r="U24" s="112">
        <f t="shared" si="16"/>
        <v>25</v>
      </c>
      <c r="V24" s="112">
        <f t="shared" si="5"/>
        <v>429</v>
      </c>
      <c r="W24" s="112">
        <v>0</v>
      </c>
      <c r="X24" s="112">
        <v>0</v>
      </c>
      <c r="Y24" s="112">
        <f t="shared" ref="Y24:AL25" si="17">Y26+Y38</f>
        <v>24</v>
      </c>
      <c r="Z24" s="112">
        <f t="shared" si="17"/>
        <v>24</v>
      </c>
      <c r="AA24" s="112">
        <f t="shared" si="17"/>
        <v>24</v>
      </c>
      <c r="AB24" s="112">
        <f t="shared" si="17"/>
        <v>24</v>
      </c>
      <c r="AC24" s="112">
        <f t="shared" si="17"/>
        <v>24</v>
      </c>
      <c r="AD24" s="112">
        <f t="shared" si="17"/>
        <v>24</v>
      </c>
      <c r="AE24" s="112">
        <f t="shared" si="17"/>
        <v>24</v>
      </c>
      <c r="AF24" s="112">
        <f t="shared" si="17"/>
        <v>24</v>
      </c>
      <c r="AG24" s="112">
        <f t="shared" si="17"/>
        <v>24</v>
      </c>
      <c r="AH24" s="112">
        <f t="shared" si="17"/>
        <v>36</v>
      </c>
      <c r="AI24" s="112">
        <f t="shared" si="17"/>
        <v>36</v>
      </c>
      <c r="AJ24" s="112">
        <f t="shared" si="17"/>
        <v>36</v>
      </c>
      <c r="AK24" s="112">
        <f t="shared" si="17"/>
        <v>36</v>
      </c>
      <c r="AL24" s="112">
        <f t="shared" si="17"/>
        <v>0</v>
      </c>
      <c r="AM24" s="110">
        <f t="shared" si="3"/>
        <v>360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  <c r="BG24" s="110">
        <f t="shared" si="4"/>
        <v>789</v>
      </c>
      <c r="BH24" s="1"/>
    </row>
    <row r="25" spans="1:60" x14ac:dyDescent="0.25">
      <c r="A25" s="264"/>
      <c r="B25" s="243"/>
      <c r="C25" s="245"/>
      <c r="D25" s="38" t="s">
        <v>49</v>
      </c>
      <c r="E25" s="112">
        <f>E27+E39</f>
        <v>0</v>
      </c>
      <c r="F25" s="112">
        <f>F27+F39</f>
        <v>9</v>
      </c>
      <c r="G25" s="112">
        <f t="shared" si="16"/>
        <v>9</v>
      </c>
      <c r="H25" s="112">
        <f t="shared" si="16"/>
        <v>9</v>
      </c>
      <c r="I25" s="112">
        <f t="shared" si="16"/>
        <v>9</v>
      </c>
      <c r="J25" s="112">
        <f t="shared" si="16"/>
        <v>9</v>
      </c>
      <c r="K25" s="112">
        <f t="shared" si="16"/>
        <v>9</v>
      </c>
      <c r="L25" s="112">
        <f t="shared" si="16"/>
        <v>9</v>
      </c>
      <c r="M25" s="112">
        <f t="shared" si="16"/>
        <v>9.5</v>
      </c>
      <c r="N25" s="112">
        <f t="shared" si="16"/>
        <v>9.5</v>
      </c>
      <c r="O25" s="112">
        <f t="shared" si="16"/>
        <v>9.5</v>
      </c>
      <c r="P25" s="112">
        <f t="shared" si="16"/>
        <v>9.5</v>
      </c>
      <c r="Q25" s="112">
        <f t="shared" si="16"/>
        <v>9.5</v>
      </c>
      <c r="R25" s="112">
        <f t="shared" si="16"/>
        <v>9.5</v>
      </c>
      <c r="S25" s="112">
        <f t="shared" si="16"/>
        <v>9.5</v>
      </c>
      <c r="T25" s="112">
        <f t="shared" si="16"/>
        <v>9.5</v>
      </c>
      <c r="U25" s="112">
        <f t="shared" si="16"/>
        <v>9</v>
      </c>
      <c r="V25" s="112">
        <f t="shared" si="5"/>
        <v>148</v>
      </c>
      <c r="W25" s="112">
        <v>0</v>
      </c>
      <c r="X25" s="112">
        <v>0</v>
      </c>
      <c r="Y25" s="112">
        <f t="shared" si="17"/>
        <v>12</v>
      </c>
      <c r="Z25" s="112">
        <f t="shared" si="17"/>
        <v>12</v>
      </c>
      <c r="AA25" s="112">
        <f t="shared" si="17"/>
        <v>12</v>
      </c>
      <c r="AB25" s="112">
        <f t="shared" si="17"/>
        <v>12</v>
      </c>
      <c r="AC25" s="112">
        <f t="shared" si="17"/>
        <v>12</v>
      </c>
      <c r="AD25" s="112">
        <f t="shared" si="17"/>
        <v>12</v>
      </c>
      <c r="AE25" s="112">
        <f t="shared" si="17"/>
        <v>12</v>
      </c>
      <c r="AF25" s="112">
        <f t="shared" si="17"/>
        <v>12</v>
      </c>
      <c r="AG25" s="112">
        <f t="shared" si="17"/>
        <v>12</v>
      </c>
      <c r="AH25" s="112">
        <f t="shared" si="17"/>
        <v>0</v>
      </c>
      <c r="AI25" s="112">
        <f t="shared" si="17"/>
        <v>0</v>
      </c>
      <c r="AJ25" s="112">
        <f t="shared" si="17"/>
        <v>0</v>
      </c>
      <c r="AK25" s="112">
        <f t="shared" si="17"/>
        <v>0</v>
      </c>
      <c r="AL25" s="112">
        <f t="shared" si="17"/>
        <v>0</v>
      </c>
      <c r="AM25" s="110">
        <f t="shared" si="3"/>
        <v>108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110">
        <f t="shared" si="4"/>
        <v>256</v>
      </c>
      <c r="BH25" s="1"/>
    </row>
    <row r="26" spans="1:60" x14ac:dyDescent="0.25">
      <c r="A26" s="264"/>
      <c r="B26" s="219" t="s">
        <v>74</v>
      </c>
      <c r="C26" s="266" t="s">
        <v>111</v>
      </c>
      <c r="D26" s="22" t="s">
        <v>48</v>
      </c>
      <c r="E26" s="42">
        <f>E36+E37</f>
        <v>36</v>
      </c>
      <c r="F26" s="42">
        <f>F28+F30+F32+F34+F37</f>
        <v>21</v>
      </c>
      <c r="G26" s="42">
        <f t="shared" ref="G26:U26" si="18">G28+G30+G32+G34+G37</f>
        <v>21</v>
      </c>
      <c r="H26" s="42">
        <f t="shared" si="18"/>
        <v>21</v>
      </c>
      <c r="I26" s="42">
        <f t="shared" si="18"/>
        <v>21</v>
      </c>
      <c r="J26" s="42">
        <f t="shared" si="18"/>
        <v>21</v>
      </c>
      <c r="K26" s="42">
        <f t="shared" si="18"/>
        <v>21</v>
      </c>
      <c r="L26" s="42">
        <f t="shared" si="18"/>
        <v>21</v>
      </c>
      <c r="M26" s="42">
        <f t="shared" si="18"/>
        <v>22</v>
      </c>
      <c r="N26" s="42">
        <f t="shared" si="18"/>
        <v>22</v>
      </c>
      <c r="O26" s="42">
        <f t="shared" si="18"/>
        <v>22</v>
      </c>
      <c r="P26" s="42">
        <f t="shared" si="18"/>
        <v>22</v>
      </c>
      <c r="Q26" s="42">
        <f t="shared" si="18"/>
        <v>21</v>
      </c>
      <c r="R26" s="42">
        <f t="shared" si="18"/>
        <v>21</v>
      </c>
      <c r="S26" s="42">
        <f t="shared" si="18"/>
        <v>21</v>
      </c>
      <c r="T26" s="42">
        <f t="shared" si="18"/>
        <v>21</v>
      </c>
      <c r="U26" s="42">
        <f t="shared" si="18"/>
        <v>22</v>
      </c>
      <c r="V26" s="42">
        <f t="shared" ref="V26" si="19">V28+V32+V34+V37</f>
        <v>305</v>
      </c>
      <c r="W26" s="42">
        <v>0</v>
      </c>
      <c r="X26" s="42">
        <v>0</v>
      </c>
      <c r="Y26" s="42">
        <f>Y28+Y30+Y32+Y34+Y36+Y37</f>
        <v>18</v>
      </c>
      <c r="Z26" s="42">
        <f t="shared" ref="Z26:AL26" si="20">Z28+Z30+Z32+Z34+Z36+Z37</f>
        <v>18</v>
      </c>
      <c r="AA26" s="42">
        <f t="shared" si="20"/>
        <v>18</v>
      </c>
      <c r="AB26" s="42">
        <f t="shared" si="20"/>
        <v>18</v>
      </c>
      <c r="AC26" s="42">
        <f t="shared" si="20"/>
        <v>18</v>
      </c>
      <c r="AD26" s="42">
        <f t="shared" si="20"/>
        <v>18</v>
      </c>
      <c r="AE26" s="42">
        <f t="shared" si="20"/>
        <v>18</v>
      </c>
      <c r="AF26" s="42">
        <f t="shared" si="20"/>
        <v>18</v>
      </c>
      <c r="AG26" s="42">
        <f t="shared" si="20"/>
        <v>18</v>
      </c>
      <c r="AH26" s="42">
        <f t="shared" si="20"/>
        <v>36</v>
      </c>
      <c r="AI26" s="42">
        <f t="shared" si="20"/>
        <v>36</v>
      </c>
      <c r="AJ26" s="42">
        <f t="shared" si="20"/>
        <v>0</v>
      </c>
      <c r="AK26" s="42">
        <f t="shared" si="20"/>
        <v>0</v>
      </c>
      <c r="AL26" s="42">
        <f t="shared" si="20"/>
        <v>0</v>
      </c>
      <c r="AM26" s="110">
        <f t="shared" si="3"/>
        <v>234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110">
        <f t="shared" si="4"/>
        <v>539</v>
      </c>
      <c r="BH26" s="1"/>
    </row>
    <row r="27" spans="1:60" x14ac:dyDescent="0.25">
      <c r="A27" s="264"/>
      <c r="B27" s="220"/>
      <c r="C27" s="267"/>
      <c r="D27" s="22" t="s">
        <v>49</v>
      </c>
      <c r="E27" s="42">
        <f>E29+E33+E35</f>
        <v>0</v>
      </c>
      <c r="F27" s="42">
        <f>F29+F31+F33+F35</f>
        <v>7.5</v>
      </c>
      <c r="G27" s="42">
        <f t="shared" ref="G27:T27" si="21">G29+G31+G33+G35</f>
        <v>7.5</v>
      </c>
      <c r="H27" s="42">
        <f t="shared" si="21"/>
        <v>7.5</v>
      </c>
      <c r="I27" s="42">
        <f t="shared" si="21"/>
        <v>7.5</v>
      </c>
      <c r="J27" s="42">
        <f t="shared" si="21"/>
        <v>7.5</v>
      </c>
      <c r="K27" s="42">
        <f t="shared" si="21"/>
        <v>7.5</v>
      </c>
      <c r="L27" s="42">
        <f t="shared" si="21"/>
        <v>7.5</v>
      </c>
      <c r="M27" s="42">
        <f t="shared" si="21"/>
        <v>8</v>
      </c>
      <c r="N27" s="42">
        <f t="shared" si="21"/>
        <v>8</v>
      </c>
      <c r="O27" s="42">
        <f t="shared" si="21"/>
        <v>8</v>
      </c>
      <c r="P27" s="42">
        <f t="shared" si="21"/>
        <v>8</v>
      </c>
      <c r="Q27" s="42">
        <f t="shared" si="21"/>
        <v>7.5</v>
      </c>
      <c r="R27" s="42">
        <f t="shared" si="21"/>
        <v>7.5</v>
      </c>
      <c r="S27" s="42">
        <f t="shared" si="21"/>
        <v>7.5</v>
      </c>
      <c r="T27" s="42">
        <f t="shared" si="21"/>
        <v>7.5</v>
      </c>
      <c r="U27" s="42">
        <f>U29+U31+U33+U35</f>
        <v>7.5</v>
      </c>
      <c r="V27" s="112">
        <f t="shared" si="5"/>
        <v>122</v>
      </c>
      <c r="W27" s="42">
        <v>0</v>
      </c>
      <c r="X27" s="42">
        <v>0</v>
      </c>
      <c r="Y27" s="42">
        <f>Y29+Y31+Y33+Y35</f>
        <v>9</v>
      </c>
      <c r="Z27" s="42">
        <f t="shared" ref="Z27:AK27" si="22">Z29+Z31+Z33+Z35</f>
        <v>9</v>
      </c>
      <c r="AA27" s="42">
        <f t="shared" si="22"/>
        <v>9</v>
      </c>
      <c r="AB27" s="42">
        <f t="shared" si="22"/>
        <v>9</v>
      </c>
      <c r="AC27" s="42">
        <f t="shared" si="22"/>
        <v>9</v>
      </c>
      <c r="AD27" s="42">
        <f t="shared" si="22"/>
        <v>9</v>
      </c>
      <c r="AE27" s="42">
        <f t="shared" si="22"/>
        <v>9</v>
      </c>
      <c r="AF27" s="42">
        <f t="shared" si="22"/>
        <v>9</v>
      </c>
      <c r="AG27" s="42">
        <f t="shared" si="22"/>
        <v>9</v>
      </c>
      <c r="AH27" s="42">
        <f t="shared" si="22"/>
        <v>0</v>
      </c>
      <c r="AI27" s="42">
        <f t="shared" si="22"/>
        <v>0</v>
      </c>
      <c r="AJ27" s="42">
        <f t="shared" si="22"/>
        <v>0</v>
      </c>
      <c r="AK27" s="42">
        <f t="shared" si="22"/>
        <v>0</v>
      </c>
      <c r="AL27" s="42">
        <f t="shared" ref="AL27" si="23">AL29</f>
        <v>0</v>
      </c>
      <c r="AM27" s="110">
        <f t="shared" si="3"/>
        <v>81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110">
        <f t="shared" si="4"/>
        <v>203</v>
      </c>
      <c r="BH27" s="1"/>
    </row>
    <row r="28" spans="1:60" x14ac:dyDescent="0.25">
      <c r="A28" s="264"/>
      <c r="B28" s="217" t="s">
        <v>92</v>
      </c>
      <c r="C28" s="208" t="s">
        <v>112</v>
      </c>
      <c r="D28" s="61" t="s">
        <v>48</v>
      </c>
      <c r="E28" s="124">
        <v>0</v>
      </c>
      <c r="F28" s="118">
        <v>2</v>
      </c>
      <c r="G28" s="118">
        <v>2</v>
      </c>
      <c r="H28" s="118">
        <v>2</v>
      </c>
      <c r="I28" s="118">
        <v>2</v>
      </c>
      <c r="J28" s="118">
        <v>2</v>
      </c>
      <c r="K28" s="118">
        <v>2</v>
      </c>
      <c r="L28" s="118">
        <v>2</v>
      </c>
      <c r="M28" s="118">
        <v>2</v>
      </c>
      <c r="N28" s="118">
        <v>2</v>
      </c>
      <c r="O28" s="118">
        <v>2</v>
      </c>
      <c r="P28" s="118">
        <v>2</v>
      </c>
      <c r="Q28" s="118">
        <v>2</v>
      </c>
      <c r="R28" s="118">
        <v>2</v>
      </c>
      <c r="S28" s="118">
        <v>2</v>
      </c>
      <c r="T28" s="126">
        <v>2</v>
      </c>
      <c r="U28" s="126">
        <v>3</v>
      </c>
      <c r="V28" s="42">
        <f t="shared" si="5"/>
        <v>33</v>
      </c>
      <c r="W28" s="9">
        <v>0</v>
      </c>
      <c r="X28" s="9">
        <v>0</v>
      </c>
      <c r="Y28" s="118">
        <v>0</v>
      </c>
      <c r="Z28" s="118">
        <v>0</v>
      </c>
      <c r="AA28" s="118">
        <v>0</v>
      </c>
      <c r="AB28" s="118">
        <v>0</v>
      </c>
      <c r="AC28" s="118">
        <v>0</v>
      </c>
      <c r="AD28" s="118">
        <v>0</v>
      </c>
      <c r="AE28" s="118">
        <v>0</v>
      </c>
      <c r="AF28" s="118">
        <v>0</v>
      </c>
      <c r="AG28" s="118">
        <v>0</v>
      </c>
      <c r="AH28" s="11">
        <v>0</v>
      </c>
      <c r="AI28" s="19">
        <v>0</v>
      </c>
      <c r="AJ28" s="19">
        <v>0</v>
      </c>
      <c r="AK28" s="19">
        <v>0</v>
      </c>
      <c r="AL28" s="147">
        <v>0</v>
      </c>
      <c r="AM28" s="110">
        <f t="shared" si="3"/>
        <v>0</v>
      </c>
      <c r="AN28" s="144">
        <v>0</v>
      </c>
      <c r="AO28" s="144">
        <v>0</v>
      </c>
      <c r="AP28" s="144">
        <v>0</v>
      </c>
      <c r="AQ28" s="144">
        <v>0</v>
      </c>
      <c r="AR28" s="145">
        <v>0</v>
      </c>
      <c r="AS28" s="145">
        <v>0</v>
      </c>
      <c r="AT28" s="145">
        <v>0</v>
      </c>
      <c r="AU28" s="145">
        <v>0</v>
      </c>
      <c r="AV28" s="145">
        <v>0</v>
      </c>
      <c r="AW28" s="145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110">
        <f t="shared" si="4"/>
        <v>33</v>
      </c>
      <c r="BH28" s="1"/>
    </row>
    <row r="29" spans="1:60" x14ac:dyDescent="0.25">
      <c r="A29" s="264"/>
      <c r="B29" s="218"/>
      <c r="C29" s="209"/>
      <c r="D29" s="61" t="s">
        <v>49</v>
      </c>
      <c r="E29" s="124">
        <v>0</v>
      </c>
      <c r="F29" s="107">
        <v>1</v>
      </c>
      <c r="G29" s="107">
        <f t="shared" ref="G29:T29" si="24">G28/2</f>
        <v>1</v>
      </c>
      <c r="H29" s="107">
        <f t="shared" si="24"/>
        <v>1</v>
      </c>
      <c r="I29" s="107">
        <f t="shared" si="24"/>
        <v>1</v>
      </c>
      <c r="J29" s="107">
        <f t="shared" si="24"/>
        <v>1</v>
      </c>
      <c r="K29" s="107">
        <f t="shared" si="24"/>
        <v>1</v>
      </c>
      <c r="L29" s="107">
        <f t="shared" si="24"/>
        <v>1</v>
      </c>
      <c r="M29" s="107">
        <f t="shared" si="24"/>
        <v>1</v>
      </c>
      <c r="N29" s="107">
        <f t="shared" si="24"/>
        <v>1</v>
      </c>
      <c r="O29" s="107">
        <f t="shared" si="24"/>
        <v>1</v>
      </c>
      <c r="P29" s="107">
        <f t="shared" si="24"/>
        <v>1</v>
      </c>
      <c r="Q29" s="107">
        <f t="shared" si="24"/>
        <v>1</v>
      </c>
      <c r="R29" s="107">
        <f t="shared" si="24"/>
        <v>1</v>
      </c>
      <c r="S29" s="107">
        <f t="shared" si="24"/>
        <v>1</v>
      </c>
      <c r="T29" s="107">
        <f t="shared" si="24"/>
        <v>1</v>
      </c>
      <c r="U29" s="107">
        <v>1</v>
      </c>
      <c r="V29" s="42">
        <f t="shared" si="5"/>
        <v>16</v>
      </c>
      <c r="W29" s="9">
        <v>0</v>
      </c>
      <c r="X29" s="9">
        <v>0</v>
      </c>
      <c r="Y29" s="107">
        <v>0</v>
      </c>
      <c r="Z29" s="107">
        <v>0</v>
      </c>
      <c r="AA29" s="107">
        <v>0</v>
      </c>
      <c r="AB29" s="107">
        <v>0</v>
      </c>
      <c r="AC29" s="107">
        <v>0</v>
      </c>
      <c r="AD29" s="107">
        <v>0</v>
      </c>
      <c r="AE29" s="107">
        <v>0</v>
      </c>
      <c r="AF29" s="107">
        <v>0</v>
      </c>
      <c r="AG29" s="107">
        <v>0</v>
      </c>
      <c r="AH29" s="11">
        <v>0</v>
      </c>
      <c r="AI29" s="11">
        <v>0</v>
      </c>
      <c r="AJ29" s="11">
        <v>0</v>
      </c>
      <c r="AK29" s="11">
        <v>0</v>
      </c>
      <c r="AL29" s="28">
        <v>0</v>
      </c>
      <c r="AM29" s="110">
        <f t="shared" si="3"/>
        <v>0</v>
      </c>
      <c r="AN29" s="144">
        <v>0</v>
      </c>
      <c r="AO29" s="144">
        <v>0</v>
      </c>
      <c r="AP29" s="144">
        <v>0</v>
      </c>
      <c r="AQ29" s="144">
        <v>0</v>
      </c>
      <c r="AR29" s="145">
        <v>0</v>
      </c>
      <c r="AS29" s="145">
        <v>0</v>
      </c>
      <c r="AT29" s="145">
        <v>0</v>
      </c>
      <c r="AU29" s="145">
        <v>0</v>
      </c>
      <c r="AV29" s="145">
        <v>0</v>
      </c>
      <c r="AW29" s="145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1">
        <v>0</v>
      </c>
      <c r="BF29" s="31">
        <v>0</v>
      </c>
      <c r="BG29" s="110">
        <f t="shared" si="4"/>
        <v>16</v>
      </c>
      <c r="BH29" s="1"/>
    </row>
    <row r="30" spans="1:60" x14ac:dyDescent="0.25">
      <c r="A30" s="264"/>
      <c r="B30" s="217" t="s">
        <v>115</v>
      </c>
      <c r="C30" s="208" t="s">
        <v>116</v>
      </c>
      <c r="D30" s="61" t="s">
        <v>48</v>
      </c>
      <c r="E30" s="124">
        <v>0</v>
      </c>
      <c r="F30" s="118">
        <v>5</v>
      </c>
      <c r="G30" s="118">
        <v>5</v>
      </c>
      <c r="H30" s="118">
        <v>5</v>
      </c>
      <c r="I30" s="118">
        <v>5</v>
      </c>
      <c r="J30" s="118">
        <v>5</v>
      </c>
      <c r="K30" s="118">
        <v>5</v>
      </c>
      <c r="L30" s="118">
        <v>5</v>
      </c>
      <c r="M30" s="126">
        <v>5</v>
      </c>
      <c r="N30" s="126">
        <v>4</v>
      </c>
      <c r="O30" s="118">
        <v>4</v>
      </c>
      <c r="P30" s="118">
        <v>4</v>
      </c>
      <c r="Q30" s="118">
        <v>4</v>
      </c>
      <c r="R30" s="118">
        <v>4</v>
      </c>
      <c r="S30" s="127">
        <v>4</v>
      </c>
      <c r="T30" s="118">
        <v>4</v>
      </c>
      <c r="U30" s="127">
        <v>4</v>
      </c>
      <c r="V30" s="42">
        <f t="shared" si="5"/>
        <v>72</v>
      </c>
      <c r="W30" s="9">
        <v>0</v>
      </c>
      <c r="X30" s="9">
        <v>0</v>
      </c>
      <c r="Y30" s="118">
        <v>7</v>
      </c>
      <c r="Z30" s="118">
        <v>7</v>
      </c>
      <c r="AA30" s="118">
        <v>7</v>
      </c>
      <c r="AB30" s="118">
        <v>7</v>
      </c>
      <c r="AC30" s="118">
        <v>7</v>
      </c>
      <c r="AD30" s="118">
        <v>7</v>
      </c>
      <c r="AE30" s="118">
        <v>7</v>
      </c>
      <c r="AF30" s="118">
        <v>7</v>
      </c>
      <c r="AG30" s="118">
        <v>7</v>
      </c>
      <c r="AH30" s="11">
        <v>0</v>
      </c>
      <c r="AI30" s="19">
        <v>0</v>
      </c>
      <c r="AJ30" s="19">
        <v>0</v>
      </c>
      <c r="AK30" s="19">
        <v>0</v>
      </c>
      <c r="AL30" s="147">
        <v>0</v>
      </c>
      <c r="AM30" s="110">
        <f t="shared" si="3"/>
        <v>63</v>
      </c>
      <c r="AN30" s="144">
        <v>0</v>
      </c>
      <c r="AO30" s="144">
        <v>0</v>
      </c>
      <c r="AP30" s="144">
        <v>0</v>
      </c>
      <c r="AQ30" s="144">
        <v>0</v>
      </c>
      <c r="AR30" s="145">
        <v>0</v>
      </c>
      <c r="AS30" s="145">
        <v>0</v>
      </c>
      <c r="AT30" s="145">
        <v>0</v>
      </c>
      <c r="AU30" s="145">
        <v>0</v>
      </c>
      <c r="AV30" s="145">
        <v>0</v>
      </c>
      <c r="AW30" s="145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  <c r="BF30" s="31">
        <v>0</v>
      </c>
      <c r="BG30" s="110">
        <f t="shared" si="4"/>
        <v>135</v>
      </c>
      <c r="BH30" s="1"/>
    </row>
    <row r="31" spans="1:60" x14ac:dyDescent="0.25">
      <c r="A31" s="264"/>
      <c r="B31" s="218"/>
      <c r="C31" s="209"/>
      <c r="D31" s="61" t="s">
        <v>49</v>
      </c>
      <c r="E31" s="124">
        <v>0</v>
      </c>
      <c r="F31" s="107">
        <v>2.5</v>
      </c>
      <c r="G31" s="107">
        <v>2.5</v>
      </c>
      <c r="H31" s="107">
        <v>2.5</v>
      </c>
      <c r="I31" s="107">
        <v>2.5</v>
      </c>
      <c r="J31" s="107">
        <v>2.5</v>
      </c>
      <c r="K31" s="107">
        <v>2.5</v>
      </c>
      <c r="L31" s="107">
        <v>2.5</v>
      </c>
      <c r="M31" s="107">
        <v>2.5</v>
      </c>
      <c r="N31" s="107">
        <v>2</v>
      </c>
      <c r="O31" s="107">
        <v>2</v>
      </c>
      <c r="P31" s="107">
        <v>2</v>
      </c>
      <c r="Q31" s="107">
        <v>2</v>
      </c>
      <c r="R31" s="107">
        <v>2</v>
      </c>
      <c r="S31" s="13">
        <v>2</v>
      </c>
      <c r="T31" s="107">
        <v>2</v>
      </c>
      <c r="U31" s="13">
        <v>2</v>
      </c>
      <c r="V31" s="42">
        <f t="shared" si="5"/>
        <v>36</v>
      </c>
      <c r="W31" s="9">
        <v>0</v>
      </c>
      <c r="X31" s="9">
        <v>0</v>
      </c>
      <c r="Y31" s="107">
        <v>3.5</v>
      </c>
      <c r="Z31" s="107">
        <v>3.5</v>
      </c>
      <c r="AA31" s="107">
        <v>3.5</v>
      </c>
      <c r="AB31" s="107">
        <v>3.5</v>
      </c>
      <c r="AC31" s="107">
        <v>3.5</v>
      </c>
      <c r="AD31" s="107">
        <v>3.5</v>
      </c>
      <c r="AE31" s="107">
        <v>3.5</v>
      </c>
      <c r="AF31" s="107">
        <v>3.5</v>
      </c>
      <c r="AG31" s="107">
        <v>4</v>
      </c>
      <c r="AH31" s="11">
        <v>0</v>
      </c>
      <c r="AI31" s="11">
        <v>0</v>
      </c>
      <c r="AJ31" s="11">
        <v>0</v>
      </c>
      <c r="AK31" s="11">
        <v>0</v>
      </c>
      <c r="AL31" s="28">
        <v>0</v>
      </c>
      <c r="AM31" s="110">
        <f t="shared" si="3"/>
        <v>32</v>
      </c>
      <c r="AN31" s="144">
        <v>0</v>
      </c>
      <c r="AO31" s="144">
        <v>0</v>
      </c>
      <c r="AP31" s="144">
        <v>0</v>
      </c>
      <c r="AQ31" s="144">
        <v>0</v>
      </c>
      <c r="AR31" s="145">
        <v>0</v>
      </c>
      <c r="AS31" s="145">
        <v>0</v>
      </c>
      <c r="AT31" s="145">
        <v>0</v>
      </c>
      <c r="AU31" s="145">
        <v>0</v>
      </c>
      <c r="AV31" s="145">
        <v>0</v>
      </c>
      <c r="AW31" s="145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  <c r="BF31" s="31">
        <v>0</v>
      </c>
      <c r="BG31" s="110">
        <f t="shared" si="4"/>
        <v>68</v>
      </c>
      <c r="BH31" s="1"/>
    </row>
    <row r="32" spans="1:60" x14ac:dyDescent="0.25">
      <c r="A32" s="264"/>
      <c r="B32" s="217" t="s">
        <v>157</v>
      </c>
      <c r="C32" s="208" t="s">
        <v>158</v>
      </c>
      <c r="D32" s="61" t="s">
        <v>48</v>
      </c>
      <c r="E32" s="124">
        <v>0</v>
      </c>
      <c r="F32" s="118">
        <v>4</v>
      </c>
      <c r="G32" s="118">
        <v>4</v>
      </c>
      <c r="H32" s="118">
        <v>4</v>
      </c>
      <c r="I32" s="118">
        <v>4</v>
      </c>
      <c r="J32" s="118">
        <v>4</v>
      </c>
      <c r="K32" s="118">
        <v>4</v>
      </c>
      <c r="L32" s="118">
        <v>4</v>
      </c>
      <c r="M32" s="118">
        <v>5</v>
      </c>
      <c r="N32" s="118">
        <v>5</v>
      </c>
      <c r="O32" s="118">
        <v>5</v>
      </c>
      <c r="P32" s="118">
        <v>5</v>
      </c>
      <c r="Q32" s="118">
        <v>4</v>
      </c>
      <c r="R32" s="118">
        <v>4</v>
      </c>
      <c r="S32" s="127">
        <v>4</v>
      </c>
      <c r="T32" s="118">
        <v>4</v>
      </c>
      <c r="U32" s="127">
        <v>4</v>
      </c>
      <c r="V32" s="42">
        <f t="shared" si="5"/>
        <v>68</v>
      </c>
      <c r="W32" s="9">
        <v>0</v>
      </c>
      <c r="X32" s="9">
        <v>0</v>
      </c>
      <c r="Y32" s="114">
        <v>4</v>
      </c>
      <c r="Z32" s="114">
        <v>4</v>
      </c>
      <c r="AA32" s="114">
        <v>4</v>
      </c>
      <c r="AB32" s="114">
        <v>4</v>
      </c>
      <c r="AC32" s="114">
        <v>4</v>
      </c>
      <c r="AD32" s="114">
        <v>4</v>
      </c>
      <c r="AE32" s="114">
        <v>4</v>
      </c>
      <c r="AF32" s="114">
        <v>4</v>
      </c>
      <c r="AG32" s="114">
        <v>4</v>
      </c>
      <c r="AH32" s="11">
        <v>0</v>
      </c>
      <c r="AI32" s="11">
        <v>0</v>
      </c>
      <c r="AJ32" s="11">
        <v>0</v>
      </c>
      <c r="AK32" s="11">
        <v>0</v>
      </c>
      <c r="AL32" s="28">
        <v>0</v>
      </c>
      <c r="AM32" s="110">
        <f t="shared" si="3"/>
        <v>36</v>
      </c>
      <c r="AN32" s="144">
        <v>0</v>
      </c>
      <c r="AO32" s="144">
        <v>0</v>
      </c>
      <c r="AP32" s="144">
        <v>0</v>
      </c>
      <c r="AQ32" s="144">
        <v>0</v>
      </c>
      <c r="AR32" s="145">
        <v>0</v>
      </c>
      <c r="AS32" s="145">
        <v>0</v>
      </c>
      <c r="AT32" s="145">
        <v>0</v>
      </c>
      <c r="AU32" s="145">
        <v>0</v>
      </c>
      <c r="AV32" s="145">
        <v>0</v>
      </c>
      <c r="AW32" s="145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110">
        <f t="shared" si="4"/>
        <v>104</v>
      </c>
      <c r="BH32" s="1"/>
    </row>
    <row r="33" spans="1:60" x14ac:dyDescent="0.25">
      <c r="A33" s="264"/>
      <c r="B33" s="218"/>
      <c r="C33" s="209"/>
      <c r="D33" s="61" t="s">
        <v>49</v>
      </c>
      <c r="E33" s="124">
        <v>0</v>
      </c>
      <c r="F33" s="107">
        <v>2</v>
      </c>
      <c r="G33" s="107">
        <v>2</v>
      </c>
      <c r="H33" s="107">
        <v>2</v>
      </c>
      <c r="I33" s="107">
        <v>2</v>
      </c>
      <c r="J33" s="107">
        <v>2</v>
      </c>
      <c r="K33" s="107">
        <v>2</v>
      </c>
      <c r="L33" s="107">
        <v>2</v>
      </c>
      <c r="M33" s="107">
        <v>2.5</v>
      </c>
      <c r="N33" s="107">
        <v>2.5</v>
      </c>
      <c r="O33" s="107">
        <v>2.5</v>
      </c>
      <c r="P33" s="107">
        <v>2.5</v>
      </c>
      <c r="Q33" s="107">
        <v>2</v>
      </c>
      <c r="R33" s="107">
        <v>2</v>
      </c>
      <c r="S33" s="13">
        <v>2</v>
      </c>
      <c r="T33" s="107">
        <v>2</v>
      </c>
      <c r="U33" s="13">
        <v>2</v>
      </c>
      <c r="V33" s="42">
        <f t="shared" si="5"/>
        <v>34</v>
      </c>
      <c r="W33" s="9">
        <v>0</v>
      </c>
      <c r="X33" s="9">
        <v>0</v>
      </c>
      <c r="Y33" s="31">
        <v>2</v>
      </c>
      <c r="Z33" s="31">
        <v>2</v>
      </c>
      <c r="AA33" s="31">
        <v>2</v>
      </c>
      <c r="AB33" s="31">
        <v>2</v>
      </c>
      <c r="AC33" s="31">
        <v>2</v>
      </c>
      <c r="AD33" s="31">
        <v>2</v>
      </c>
      <c r="AE33" s="31">
        <v>2</v>
      </c>
      <c r="AF33" s="31">
        <v>2</v>
      </c>
      <c r="AG33" s="31">
        <v>2</v>
      </c>
      <c r="AH33" s="11">
        <v>0</v>
      </c>
      <c r="AI33" s="11">
        <v>0</v>
      </c>
      <c r="AJ33" s="11">
        <v>0</v>
      </c>
      <c r="AK33" s="11">
        <v>0</v>
      </c>
      <c r="AL33" s="28">
        <v>0</v>
      </c>
      <c r="AM33" s="110">
        <f t="shared" si="3"/>
        <v>18</v>
      </c>
      <c r="AN33" s="144">
        <v>0</v>
      </c>
      <c r="AO33" s="144">
        <v>0</v>
      </c>
      <c r="AP33" s="144">
        <v>0</v>
      </c>
      <c r="AQ33" s="144">
        <v>0</v>
      </c>
      <c r="AR33" s="145">
        <v>0</v>
      </c>
      <c r="AS33" s="145">
        <v>0</v>
      </c>
      <c r="AT33" s="145">
        <v>0</v>
      </c>
      <c r="AU33" s="145">
        <v>0</v>
      </c>
      <c r="AV33" s="145">
        <v>0</v>
      </c>
      <c r="AW33" s="145">
        <v>0</v>
      </c>
      <c r="AX33" s="31">
        <v>0</v>
      </c>
      <c r="AY33" s="31">
        <v>0</v>
      </c>
      <c r="AZ33" s="31">
        <v>0</v>
      </c>
      <c r="BA33" s="31">
        <v>0</v>
      </c>
      <c r="BB33" s="31">
        <v>0</v>
      </c>
      <c r="BC33" s="31">
        <v>0</v>
      </c>
      <c r="BD33" s="31">
        <v>0</v>
      </c>
      <c r="BE33" s="31">
        <v>0</v>
      </c>
      <c r="BF33" s="31">
        <v>0</v>
      </c>
      <c r="BG33" s="110">
        <f t="shared" si="4"/>
        <v>52</v>
      </c>
      <c r="BH33" s="1"/>
    </row>
    <row r="34" spans="1:60" x14ac:dyDescent="0.25">
      <c r="A34" s="264"/>
      <c r="B34" s="217" t="s">
        <v>117</v>
      </c>
      <c r="C34" s="208" t="s">
        <v>118</v>
      </c>
      <c r="D34" s="61" t="s">
        <v>48</v>
      </c>
      <c r="E34" s="124">
        <v>0</v>
      </c>
      <c r="F34" s="118">
        <v>4</v>
      </c>
      <c r="G34" s="118">
        <v>4</v>
      </c>
      <c r="H34" s="118">
        <v>4</v>
      </c>
      <c r="I34" s="118">
        <v>4</v>
      </c>
      <c r="J34" s="118">
        <v>4</v>
      </c>
      <c r="K34" s="118">
        <v>4</v>
      </c>
      <c r="L34" s="118">
        <v>4</v>
      </c>
      <c r="M34" s="126">
        <v>4</v>
      </c>
      <c r="N34" s="126">
        <v>5</v>
      </c>
      <c r="O34" s="118">
        <v>5</v>
      </c>
      <c r="P34" s="118">
        <v>5</v>
      </c>
      <c r="Q34" s="118">
        <v>5</v>
      </c>
      <c r="R34" s="118">
        <v>5</v>
      </c>
      <c r="S34" s="127">
        <v>5</v>
      </c>
      <c r="T34" s="118">
        <v>5</v>
      </c>
      <c r="U34" s="127">
        <v>5</v>
      </c>
      <c r="V34" s="42">
        <f t="shared" si="5"/>
        <v>72</v>
      </c>
      <c r="W34" s="9">
        <v>0</v>
      </c>
      <c r="X34" s="9">
        <v>0</v>
      </c>
      <c r="Y34" s="114">
        <v>7</v>
      </c>
      <c r="Z34" s="114">
        <v>7</v>
      </c>
      <c r="AA34" s="114">
        <v>7</v>
      </c>
      <c r="AB34" s="114">
        <v>7</v>
      </c>
      <c r="AC34" s="114">
        <v>7</v>
      </c>
      <c r="AD34" s="114">
        <v>7</v>
      </c>
      <c r="AE34" s="114">
        <v>7</v>
      </c>
      <c r="AF34" s="114">
        <v>7</v>
      </c>
      <c r="AG34" s="114">
        <v>7</v>
      </c>
      <c r="AH34" s="11">
        <v>0</v>
      </c>
      <c r="AI34" s="11">
        <v>0</v>
      </c>
      <c r="AJ34" s="11">
        <v>0</v>
      </c>
      <c r="AK34" s="11">
        <v>0</v>
      </c>
      <c r="AL34" s="28">
        <v>0</v>
      </c>
      <c r="AM34" s="110">
        <f t="shared" si="3"/>
        <v>63</v>
      </c>
      <c r="AN34" s="144">
        <v>0</v>
      </c>
      <c r="AO34" s="144">
        <v>0</v>
      </c>
      <c r="AP34" s="144">
        <v>0</v>
      </c>
      <c r="AQ34" s="144">
        <v>0</v>
      </c>
      <c r="AR34" s="145">
        <v>0</v>
      </c>
      <c r="AS34" s="145">
        <v>0</v>
      </c>
      <c r="AT34" s="145">
        <v>0</v>
      </c>
      <c r="AU34" s="145">
        <v>0</v>
      </c>
      <c r="AV34" s="145">
        <v>0</v>
      </c>
      <c r="AW34" s="145">
        <v>0</v>
      </c>
      <c r="AX34" s="31">
        <v>0</v>
      </c>
      <c r="AY34" s="31">
        <v>0</v>
      </c>
      <c r="AZ34" s="31">
        <v>0</v>
      </c>
      <c r="BA34" s="31">
        <v>0</v>
      </c>
      <c r="BB34" s="31">
        <v>0</v>
      </c>
      <c r="BC34" s="31">
        <v>0</v>
      </c>
      <c r="BD34" s="31">
        <v>0</v>
      </c>
      <c r="BE34" s="31">
        <v>0</v>
      </c>
      <c r="BF34" s="31">
        <v>0</v>
      </c>
      <c r="BG34" s="110">
        <f t="shared" si="4"/>
        <v>135</v>
      </c>
      <c r="BH34" s="1"/>
    </row>
    <row r="35" spans="1:60" x14ac:dyDescent="0.25">
      <c r="A35" s="264"/>
      <c r="B35" s="218"/>
      <c r="C35" s="209"/>
      <c r="D35" s="61" t="s">
        <v>49</v>
      </c>
      <c r="E35" s="124">
        <v>0</v>
      </c>
      <c r="F35" s="107">
        <v>2</v>
      </c>
      <c r="G35" s="107">
        <v>2</v>
      </c>
      <c r="H35" s="107">
        <v>2</v>
      </c>
      <c r="I35" s="107">
        <v>2</v>
      </c>
      <c r="J35" s="107">
        <v>2</v>
      </c>
      <c r="K35" s="107">
        <v>2</v>
      </c>
      <c r="L35" s="107">
        <v>2</v>
      </c>
      <c r="M35" s="107">
        <v>2</v>
      </c>
      <c r="N35" s="107">
        <v>2.5</v>
      </c>
      <c r="O35" s="107">
        <v>2.5</v>
      </c>
      <c r="P35" s="107">
        <v>2.5</v>
      </c>
      <c r="Q35" s="107">
        <v>2.5</v>
      </c>
      <c r="R35" s="107">
        <v>2.5</v>
      </c>
      <c r="S35" s="13">
        <v>2.5</v>
      </c>
      <c r="T35" s="107">
        <v>2.5</v>
      </c>
      <c r="U35" s="13">
        <v>2.5</v>
      </c>
      <c r="V35" s="42">
        <f t="shared" si="5"/>
        <v>36</v>
      </c>
      <c r="W35" s="9">
        <v>0</v>
      </c>
      <c r="X35" s="9">
        <v>0</v>
      </c>
      <c r="Y35" s="31">
        <v>3.5</v>
      </c>
      <c r="Z35" s="31">
        <v>3.5</v>
      </c>
      <c r="AA35" s="31">
        <v>3.5</v>
      </c>
      <c r="AB35" s="31">
        <v>3.5</v>
      </c>
      <c r="AC35" s="31">
        <v>3.5</v>
      </c>
      <c r="AD35" s="31">
        <v>3.5</v>
      </c>
      <c r="AE35" s="31">
        <v>3.5</v>
      </c>
      <c r="AF35" s="31">
        <v>3.5</v>
      </c>
      <c r="AG35" s="31">
        <v>3</v>
      </c>
      <c r="AH35" s="11">
        <v>0</v>
      </c>
      <c r="AI35" s="11">
        <v>0</v>
      </c>
      <c r="AJ35" s="11">
        <v>0</v>
      </c>
      <c r="AK35" s="11">
        <v>0</v>
      </c>
      <c r="AL35" s="28">
        <v>0</v>
      </c>
      <c r="AM35" s="110">
        <f t="shared" si="3"/>
        <v>31</v>
      </c>
      <c r="AN35" s="144">
        <v>0</v>
      </c>
      <c r="AO35" s="144">
        <v>0</v>
      </c>
      <c r="AP35" s="144">
        <v>0</v>
      </c>
      <c r="AQ35" s="144">
        <v>0</v>
      </c>
      <c r="AR35" s="145">
        <v>0</v>
      </c>
      <c r="AS35" s="145">
        <v>0</v>
      </c>
      <c r="AT35" s="145">
        <v>0</v>
      </c>
      <c r="AU35" s="145">
        <v>0</v>
      </c>
      <c r="AV35" s="145">
        <v>0</v>
      </c>
      <c r="AW35" s="145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110">
        <f t="shared" si="4"/>
        <v>67</v>
      </c>
      <c r="BH35" s="1"/>
    </row>
    <row r="36" spans="1:60" x14ac:dyDescent="0.25">
      <c r="A36" s="264"/>
      <c r="B36" s="107" t="s">
        <v>81</v>
      </c>
      <c r="C36" s="148" t="s">
        <v>78</v>
      </c>
      <c r="D36" s="61" t="s">
        <v>48</v>
      </c>
      <c r="E36" s="124"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  <c r="Q36" s="107">
        <v>0</v>
      </c>
      <c r="R36" s="107">
        <v>0</v>
      </c>
      <c r="S36" s="13">
        <v>0</v>
      </c>
      <c r="T36" s="107">
        <v>0</v>
      </c>
      <c r="U36" s="13">
        <v>0</v>
      </c>
      <c r="V36" s="42">
        <f t="shared" si="5"/>
        <v>0</v>
      </c>
      <c r="W36" s="9">
        <v>0</v>
      </c>
      <c r="X36" s="9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19">
        <v>36</v>
      </c>
      <c r="AI36" s="19">
        <v>36</v>
      </c>
      <c r="AJ36" s="11">
        <v>0</v>
      </c>
      <c r="AK36" s="11">
        <v>0</v>
      </c>
      <c r="AL36" s="28">
        <v>0</v>
      </c>
      <c r="AM36" s="110">
        <f t="shared" si="3"/>
        <v>72</v>
      </c>
      <c r="AN36" s="144">
        <v>0</v>
      </c>
      <c r="AO36" s="144">
        <v>0</v>
      </c>
      <c r="AP36" s="144">
        <v>0</v>
      </c>
      <c r="AQ36" s="144">
        <v>0</v>
      </c>
      <c r="AR36" s="145">
        <v>0</v>
      </c>
      <c r="AS36" s="145">
        <v>0</v>
      </c>
      <c r="AT36" s="145">
        <v>0</v>
      </c>
      <c r="AU36" s="145">
        <v>0</v>
      </c>
      <c r="AV36" s="145">
        <v>0</v>
      </c>
      <c r="AW36" s="145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110">
        <f t="shared" si="4"/>
        <v>72</v>
      </c>
      <c r="BH36" s="1"/>
    </row>
    <row r="37" spans="1:60" x14ac:dyDescent="0.25">
      <c r="A37" s="264"/>
      <c r="B37" s="47" t="s">
        <v>159</v>
      </c>
      <c r="C37" s="48" t="s">
        <v>160</v>
      </c>
      <c r="D37" s="61" t="s">
        <v>48</v>
      </c>
      <c r="E37" s="124">
        <v>36</v>
      </c>
      <c r="F37" s="124">
        <v>6</v>
      </c>
      <c r="G37" s="124">
        <v>6</v>
      </c>
      <c r="H37" s="124">
        <v>6</v>
      </c>
      <c r="I37" s="124">
        <v>6</v>
      </c>
      <c r="J37" s="124">
        <v>6</v>
      </c>
      <c r="K37" s="124">
        <v>6</v>
      </c>
      <c r="L37" s="124">
        <v>6</v>
      </c>
      <c r="M37" s="124">
        <v>6</v>
      </c>
      <c r="N37" s="124">
        <v>6</v>
      </c>
      <c r="O37" s="124">
        <v>6</v>
      </c>
      <c r="P37" s="124">
        <v>6</v>
      </c>
      <c r="Q37" s="124">
        <v>6</v>
      </c>
      <c r="R37" s="124">
        <v>6</v>
      </c>
      <c r="S37" s="149">
        <v>6</v>
      </c>
      <c r="T37" s="124">
        <v>6</v>
      </c>
      <c r="U37" s="149">
        <v>6</v>
      </c>
      <c r="V37" s="42">
        <f>SUM(E37:U37)</f>
        <v>132</v>
      </c>
      <c r="W37" s="9">
        <v>0</v>
      </c>
      <c r="X37" s="9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11">
        <v>0</v>
      </c>
      <c r="AI37" s="11">
        <v>0</v>
      </c>
      <c r="AJ37" s="11">
        <v>0</v>
      </c>
      <c r="AK37" s="11">
        <v>0</v>
      </c>
      <c r="AL37" s="28">
        <v>0</v>
      </c>
      <c r="AM37" s="110">
        <f t="shared" si="3"/>
        <v>0</v>
      </c>
      <c r="AN37" s="144">
        <v>0</v>
      </c>
      <c r="AO37" s="144">
        <v>0</v>
      </c>
      <c r="AP37" s="144">
        <v>0</v>
      </c>
      <c r="AQ37" s="144">
        <v>0</v>
      </c>
      <c r="AR37" s="145">
        <v>0</v>
      </c>
      <c r="AS37" s="145">
        <v>0</v>
      </c>
      <c r="AT37" s="145">
        <v>0</v>
      </c>
      <c r="AU37" s="145">
        <v>0</v>
      </c>
      <c r="AV37" s="145">
        <v>0</v>
      </c>
      <c r="AW37" s="145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0</v>
      </c>
      <c r="BG37" s="110">
        <f t="shared" si="4"/>
        <v>132</v>
      </c>
      <c r="BH37" s="1"/>
    </row>
    <row r="38" spans="1:60" x14ac:dyDescent="0.25">
      <c r="A38" s="264"/>
      <c r="B38" s="219" t="s">
        <v>169</v>
      </c>
      <c r="C38" s="221" t="s">
        <v>170</v>
      </c>
      <c r="D38" s="22" t="s">
        <v>48</v>
      </c>
      <c r="E38" s="111">
        <f>E40</f>
        <v>0</v>
      </c>
      <c r="F38" s="111">
        <f>F40</f>
        <v>3</v>
      </c>
      <c r="G38" s="111">
        <f t="shared" ref="G38:U39" si="25">G40</f>
        <v>3</v>
      </c>
      <c r="H38" s="111">
        <f t="shared" si="25"/>
        <v>3</v>
      </c>
      <c r="I38" s="111">
        <f t="shared" si="25"/>
        <v>3</v>
      </c>
      <c r="J38" s="111">
        <f t="shared" si="25"/>
        <v>3</v>
      </c>
      <c r="K38" s="111">
        <f t="shared" si="25"/>
        <v>3</v>
      </c>
      <c r="L38" s="111">
        <f t="shared" si="25"/>
        <v>3</v>
      </c>
      <c r="M38" s="111">
        <f t="shared" si="25"/>
        <v>3</v>
      </c>
      <c r="N38" s="111">
        <f t="shared" si="25"/>
        <v>3</v>
      </c>
      <c r="O38" s="111">
        <f t="shared" si="25"/>
        <v>3</v>
      </c>
      <c r="P38" s="111">
        <f t="shared" si="25"/>
        <v>3</v>
      </c>
      <c r="Q38" s="111">
        <f t="shared" si="25"/>
        <v>4</v>
      </c>
      <c r="R38" s="111">
        <f t="shared" si="25"/>
        <v>4</v>
      </c>
      <c r="S38" s="131">
        <f t="shared" si="25"/>
        <v>4</v>
      </c>
      <c r="T38" s="111">
        <f t="shared" si="25"/>
        <v>4</v>
      </c>
      <c r="U38" s="131">
        <f t="shared" si="25"/>
        <v>3</v>
      </c>
      <c r="V38" s="42">
        <f t="shared" si="5"/>
        <v>52</v>
      </c>
      <c r="W38" s="111">
        <v>0</v>
      </c>
      <c r="X38" s="111">
        <v>0</v>
      </c>
      <c r="Y38" s="111">
        <f>Y40+Y42</f>
        <v>6</v>
      </c>
      <c r="Z38" s="111">
        <f t="shared" ref="Z38:AL38" si="26">Z40+Z42</f>
        <v>6</v>
      </c>
      <c r="AA38" s="111">
        <f t="shared" si="26"/>
        <v>6</v>
      </c>
      <c r="AB38" s="111">
        <f t="shared" si="26"/>
        <v>6</v>
      </c>
      <c r="AC38" s="111">
        <f t="shared" si="26"/>
        <v>6</v>
      </c>
      <c r="AD38" s="111">
        <f t="shared" si="26"/>
        <v>6</v>
      </c>
      <c r="AE38" s="111">
        <f t="shared" si="26"/>
        <v>6</v>
      </c>
      <c r="AF38" s="111">
        <f t="shared" si="26"/>
        <v>6</v>
      </c>
      <c r="AG38" s="111">
        <f t="shared" si="26"/>
        <v>6</v>
      </c>
      <c r="AH38" s="111">
        <f t="shared" si="26"/>
        <v>0</v>
      </c>
      <c r="AI38" s="111">
        <f t="shared" si="26"/>
        <v>0</v>
      </c>
      <c r="AJ38" s="111">
        <f t="shared" si="26"/>
        <v>36</v>
      </c>
      <c r="AK38" s="111">
        <f t="shared" si="26"/>
        <v>36</v>
      </c>
      <c r="AL38" s="111">
        <f t="shared" si="26"/>
        <v>0</v>
      </c>
      <c r="AM38" s="110">
        <f t="shared" si="3"/>
        <v>126</v>
      </c>
      <c r="AN38" s="130">
        <v>0</v>
      </c>
      <c r="AO38" s="130">
        <v>0</v>
      </c>
      <c r="AP38" s="130">
        <v>0</v>
      </c>
      <c r="AQ38" s="130">
        <v>0</v>
      </c>
      <c r="AR38" s="130">
        <v>0</v>
      </c>
      <c r="AS38" s="130">
        <v>0</v>
      </c>
      <c r="AT38" s="130">
        <v>0</v>
      </c>
      <c r="AU38" s="130">
        <v>0</v>
      </c>
      <c r="AV38" s="130">
        <v>0</v>
      </c>
      <c r="AW38" s="130">
        <v>0</v>
      </c>
      <c r="AX38" s="130">
        <v>0</v>
      </c>
      <c r="AY38" s="130">
        <v>0</v>
      </c>
      <c r="AZ38" s="130">
        <v>0</v>
      </c>
      <c r="BA38" s="130">
        <v>0</v>
      </c>
      <c r="BB38" s="130">
        <v>0</v>
      </c>
      <c r="BC38" s="130">
        <v>0</v>
      </c>
      <c r="BD38" s="130">
        <v>0</v>
      </c>
      <c r="BE38" s="130">
        <v>0</v>
      </c>
      <c r="BF38" s="130">
        <v>0</v>
      </c>
      <c r="BG38" s="110">
        <f t="shared" si="4"/>
        <v>178</v>
      </c>
      <c r="BH38" s="1"/>
    </row>
    <row r="39" spans="1:60" x14ac:dyDescent="0.25">
      <c r="A39" s="264"/>
      <c r="B39" s="220"/>
      <c r="C39" s="222"/>
      <c r="D39" s="22" t="s">
        <v>49</v>
      </c>
      <c r="E39" s="111">
        <f>E41</f>
        <v>0</v>
      </c>
      <c r="F39" s="111">
        <f>F41</f>
        <v>1.5</v>
      </c>
      <c r="G39" s="111">
        <f t="shared" si="25"/>
        <v>1.5</v>
      </c>
      <c r="H39" s="111">
        <f t="shared" si="25"/>
        <v>1.5</v>
      </c>
      <c r="I39" s="111">
        <f t="shared" si="25"/>
        <v>1.5</v>
      </c>
      <c r="J39" s="111">
        <f t="shared" si="25"/>
        <v>1.5</v>
      </c>
      <c r="K39" s="111">
        <f t="shared" si="25"/>
        <v>1.5</v>
      </c>
      <c r="L39" s="111">
        <f t="shared" si="25"/>
        <v>1.5</v>
      </c>
      <c r="M39" s="111">
        <f t="shared" si="25"/>
        <v>1.5</v>
      </c>
      <c r="N39" s="111">
        <f t="shared" si="25"/>
        <v>1.5</v>
      </c>
      <c r="O39" s="111">
        <f t="shared" si="25"/>
        <v>1.5</v>
      </c>
      <c r="P39" s="111">
        <f t="shared" si="25"/>
        <v>1.5</v>
      </c>
      <c r="Q39" s="111">
        <f t="shared" si="25"/>
        <v>2</v>
      </c>
      <c r="R39" s="111">
        <f t="shared" si="25"/>
        <v>2</v>
      </c>
      <c r="S39" s="131">
        <f t="shared" si="25"/>
        <v>2</v>
      </c>
      <c r="T39" s="111">
        <f t="shared" si="25"/>
        <v>2</v>
      </c>
      <c r="U39" s="131">
        <f t="shared" si="25"/>
        <v>1.5</v>
      </c>
      <c r="V39" s="42">
        <f t="shared" si="5"/>
        <v>26</v>
      </c>
      <c r="W39" s="111">
        <v>0</v>
      </c>
      <c r="X39" s="111">
        <v>0</v>
      </c>
      <c r="Y39" s="111">
        <f>Y41</f>
        <v>3</v>
      </c>
      <c r="Z39" s="111">
        <f t="shared" ref="Z39:AL39" si="27">Z41</f>
        <v>3</v>
      </c>
      <c r="AA39" s="111">
        <f t="shared" si="27"/>
        <v>3</v>
      </c>
      <c r="AB39" s="111">
        <f t="shared" si="27"/>
        <v>3</v>
      </c>
      <c r="AC39" s="111">
        <f t="shared" si="27"/>
        <v>3</v>
      </c>
      <c r="AD39" s="111">
        <f t="shared" si="27"/>
        <v>3</v>
      </c>
      <c r="AE39" s="111">
        <f t="shared" si="27"/>
        <v>3</v>
      </c>
      <c r="AF39" s="111">
        <f t="shared" si="27"/>
        <v>3</v>
      </c>
      <c r="AG39" s="111">
        <f t="shared" si="27"/>
        <v>3</v>
      </c>
      <c r="AH39" s="111">
        <f t="shared" si="27"/>
        <v>0</v>
      </c>
      <c r="AI39" s="111">
        <f t="shared" si="27"/>
        <v>0</v>
      </c>
      <c r="AJ39" s="111">
        <f t="shared" si="27"/>
        <v>0</v>
      </c>
      <c r="AK39" s="111">
        <f t="shared" si="27"/>
        <v>0</v>
      </c>
      <c r="AL39" s="111">
        <f t="shared" si="27"/>
        <v>0</v>
      </c>
      <c r="AM39" s="110">
        <f t="shared" si="3"/>
        <v>27</v>
      </c>
      <c r="AN39" s="130">
        <v>0</v>
      </c>
      <c r="AO39" s="130">
        <v>0</v>
      </c>
      <c r="AP39" s="130">
        <v>0</v>
      </c>
      <c r="AQ39" s="130">
        <v>0</v>
      </c>
      <c r="AR39" s="130">
        <v>0</v>
      </c>
      <c r="AS39" s="130">
        <v>0</v>
      </c>
      <c r="AT39" s="130">
        <v>0</v>
      </c>
      <c r="AU39" s="130">
        <v>0</v>
      </c>
      <c r="AV39" s="130">
        <v>0</v>
      </c>
      <c r="AW39" s="130">
        <v>0</v>
      </c>
      <c r="AX39" s="130">
        <v>0</v>
      </c>
      <c r="AY39" s="130">
        <v>0</v>
      </c>
      <c r="AZ39" s="130">
        <v>0</v>
      </c>
      <c r="BA39" s="130">
        <v>0</v>
      </c>
      <c r="BB39" s="130">
        <v>0</v>
      </c>
      <c r="BC39" s="130">
        <v>0</v>
      </c>
      <c r="BD39" s="130">
        <v>0</v>
      </c>
      <c r="BE39" s="130">
        <v>0</v>
      </c>
      <c r="BF39" s="130">
        <v>0</v>
      </c>
      <c r="BG39" s="110">
        <f t="shared" si="4"/>
        <v>53</v>
      </c>
      <c r="BH39" s="1"/>
    </row>
    <row r="40" spans="1:60" ht="18.75" customHeight="1" x14ac:dyDescent="0.25">
      <c r="A40" s="264"/>
      <c r="B40" s="252" t="s">
        <v>171</v>
      </c>
      <c r="C40" s="208" t="s">
        <v>172</v>
      </c>
      <c r="D40" s="61" t="s">
        <v>48</v>
      </c>
      <c r="E40" s="124">
        <v>0</v>
      </c>
      <c r="F40" s="118">
        <v>3</v>
      </c>
      <c r="G40" s="118">
        <v>3</v>
      </c>
      <c r="H40" s="118">
        <v>3</v>
      </c>
      <c r="I40" s="118">
        <v>3</v>
      </c>
      <c r="J40" s="118">
        <v>3</v>
      </c>
      <c r="K40" s="118">
        <v>3</v>
      </c>
      <c r="L40" s="118">
        <v>3</v>
      </c>
      <c r="M40" s="118">
        <v>3</v>
      </c>
      <c r="N40" s="118">
        <v>3</v>
      </c>
      <c r="O40" s="118">
        <v>3</v>
      </c>
      <c r="P40" s="126">
        <v>3</v>
      </c>
      <c r="Q40" s="126">
        <v>4</v>
      </c>
      <c r="R40" s="118">
        <v>4</v>
      </c>
      <c r="S40" s="127">
        <v>4</v>
      </c>
      <c r="T40" s="118">
        <v>4</v>
      </c>
      <c r="U40" s="127">
        <v>3</v>
      </c>
      <c r="V40" s="42">
        <f t="shared" si="5"/>
        <v>52</v>
      </c>
      <c r="W40" s="9">
        <v>0</v>
      </c>
      <c r="X40" s="9">
        <v>0</v>
      </c>
      <c r="Y40" s="118">
        <v>6</v>
      </c>
      <c r="Z40" s="118">
        <v>6</v>
      </c>
      <c r="AA40" s="118">
        <v>6</v>
      </c>
      <c r="AB40" s="118">
        <v>6</v>
      </c>
      <c r="AC40" s="118">
        <v>6</v>
      </c>
      <c r="AD40" s="118">
        <v>6</v>
      </c>
      <c r="AE40" s="118">
        <v>6</v>
      </c>
      <c r="AF40" s="118">
        <v>6</v>
      </c>
      <c r="AG40" s="118">
        <v>6</v>
      </c>
      <c r="AH40" s="11">
        <v>0</v>
      </c>
      <c r="AI40" s="11">
        <v>0</v>
      </c>
      <c r="AJ40" s="11">
        <v>0</v>
      </c>
      <c r="AK40" s="11">
        <v>0</v>
      </c>
      <c r="AL40" s="28">
        <v>0</v>
      </c>
      <c r="AM40" s="110">
        <f t="shared" si="3"/>
        <v>54</v>
      </c>
      <c r="AN40" s="144">
        <v>0</v>
      </c>
      <c r="AO40" s="144">
        <v>0</v>
      </c>
      <c r="AP40" s="144">
        <v>0</v>
      </c>
      <c r="AQ40" s="144">
        <v>0</v>
      </c>
      <c r="AR40" s="145">
        <v>0</v>
      </c>
      <c r="AS40" s="145">
        <v>0</v>
      </c>
      <c r="AT40" s="146">
        <v>0</v>
      </c>
      <c r="AU40" s="146">
        <v>0</v>
      </c>
      <c r="AV40" s="146">
        <v>0</v>
      </c>
      <c r="AW40" s="146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  <c r="BF40" s="31">
        <v>0</v>
      </c>
      <c r="BG40" s="110">
        <f t="shared" si="4"/>
        <v>106</v>
      </c>
      <c r="BH40" s="1"/>
    </row>
    <row r="41" spans="1:60" ht="29.25" customHeight="1" x14ac:dyDescent="0.25">
      <c r="A41" s="264"/>
      <c r="B41" s="253"/>
      <c r="C41" s="209"/>
      <c r="D41" s="61" t="s">
        <v>49</v>
      </c>
      <c r="E41" s="124">
        <v>0</v>
      </c>
      <c r="F41" s="107">
        <f>F40/2</f>
        <v>1.5</v>
      </c>
      <c r="G41" s="107">
        <f t="shared" ref="G41:U41" si="28">G40/2</f>
        <v>1.5</v>
      </c>
      <c r="H41" s="107">
        <f t="shared" si="28"/>
        <v>1.5</v>
      </c>
      <c r="I41" s="107">
        <f t="shared" si="28"/>
        <v>1.5</v>
      </c>
      <c r="J41" s="107">
        <f t="shared" si="28"/>
        <v>1.5</v>
      </c>
      <c r="K41" s="107">
        <f t="shared" si="28"/>
        <v>1.5</v>
      </c>
      <c r="L41" s="107">
        <f t="shared" si="28"/>
        <v>1.5</v>
      </c>
      <c r="M41" s="107">
        <f t="shared" si="28"/>
        <v>1.5</v>
      </c>
      <c r="N41" s="107">
        <f t="shared" si="28"/>
        <v>1.5</v>
      </c>
      <c r="O41" s="107">
        <f t="shared" si="28"/>
        <v>1.5</v>
      </c>
      <c r="P41" s="107">
        <f t="shared" si="28"/>
        <v>1.5</v>
      </c>
      <c r="Q41" s="107">
        <f t="shared" si="28"/>
        <v>2</v>
      </c>
      <c r="R41" s="107">
        <f t="shared" si="28"/>
        <v>2</v>
      </c>
      <c r="S41" s="13">
        <f t="shared" si="28"/>
        <v>2</v>
      </c>
      <c r="T41" s="107">
        <f t="shared" si="28"/>
        <v>2</v>
      </c>
      <c r="U41" s="13">
        <f t="shared" si="28"/>
        <v>1.5</v>
      </c>
      <c r="V41" s="42">
        <f t="shared" si="5"/>
        <v>26</v>
      </c>
      <c r="W41" s="9">
        <v>0</v>
      </c>
      <c r="X41" s="9">
        <v>0</v>
      </c>
      <c r="Y41" s="107">
        <f>Y40/2</f>
        <v>3</v>
      </c>
      <c r="Z41" s="107">
        <f t="shared" ref="Z41:AG41" si="29">Z40/2</f>
        <v>3</v>
      </c>
      <c r="AA41" s="107">
        <f t="shared" si="29"/>
        <v>3</v>
      </c>
      <c r="AB41" s="107">
        <f t="shared" si="29"/>
        <v>3</v>
      </c>
      <c r="AC41" s="107">
        <f t="shared" si="29"/>
        <v>3</v>
      </c>
      <c r="AD41" s="107">
        <f t="shared" si="29"/>
        <v>3</v>
      </c>
      <c r="AE41" s="107">
        <f t="shared" si="29"/>
        <v>3</v>
      </c>
      <c r="AF41" s="107">
        <f t="shared" si="29"/>
        <v>3</v>
      </c>
      <c r="AG41" s="107">
        <f t="shared" si="29"/>
        <v>3</v>
      </c>
      <c r="AH41" s="11">
        <v>0</v>
      </c>
      <c r="AI41" s="11">
        <v>0</v>
      </c>
      <c r="AJ41" s="11">
        <v>0</v>
      </c>
      <c r="AK41" s="11">
        <v>0</v>
      </c>
      <c r="AL41" s="28">
        <v>0</v>
      </c>
      <c r="AM41" s="110">
        <f t="shared" si="3"/>
        <v>27</v>
      </c>
      <c r="AN41" s="144">
        <v>0</v>
      </c>
      <c r="AO41" s="144">
        <v>0</v>
      </c>
      <c r="AP41" s="144">
        <v>0</v>
      </c>
      <c r="AQ41" s="144">
        <v>0</v>
      </c>
      <c r="AR41" s="145">
        <v>0</v>
      </c>
      <c r="AS41" s="145">
        <v>0</v>
      </c>
      <c r="AT41" s="146">
        <v>0</v>
      </c>
      <c r="AU41" s="146">
        <v>0</v>
      </c>
      <c r="AV41" s="146">
        <v>0</v>
      </c>
      <c r="AW41" s="146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110">
        <f t="shared" si="4"/>
        <v>53</v>
      </c>
      <c r="BH41" s="1"/>
    </row>
    <row r="42" spans="1:60" x14ac:dyDescent="0.25">
      <c r="A42" s="264"/>
      <c r="B42" s="109" t="s">
        <v>184</v>
      </c>
      <c r="C42" s="150" t="s">
        <v>78</v>
      </c>
      <c r="D42" s="61" t="s">
        <v>48</v>
      </c>
      <c r="E42" s="124">
        <v>0</v>
      </c>
      <c r="F42" s="118">
        <v>0</v>
      </c>
      <c r="G42" s="118">
        <v>0</v>
      </c>
      <c r="H42" s="118">
        <v>0</v>
      </c>
      <c r="I42" s="118">
        <v>0</v>
      </c>
      <c r="J42" s="118">
        <v>0</v>
      </c>
      <c r="K42" s="118">
        <v>0</v>
      </c>
      <c r="L42" s="118">
        <v>0</v>
      </c>
      <c r="M42" s="118">
        <v>0</v>
      </c>
      <c r="N42" s="118">
        <v>0</v>
      </c>
      <c r="O42" s="118">
        <v>0</v>
      </c>
      <c r="P42" s="118">
        <v>0</v>
      </c>
      <c r="Q42" s="118">
        <v>0</v>
      </c>
      <c r="R42" s="118">
        <v>0</v>
      </c>
      <c r="S42" s="127">
        <v>0</v>
      </c>
      <c r="T42" s="118">
        <v>0</v>
      </c>
      <c r="U42" s="127">
        <v>0</v>
      </c>
      <c r="V42" s="42">
        <f t="shared" si="5"/>
        <v>0</v>
      </c>
      <c r="W42" s="9">
        <v>0</v>
      </c>
      <c r="X42" s="9">
        <v>0</v>
      </c>
      <c r="Y42" s="114">
        <v>0</v>
      </c>
      <c r="Z42" s="114">
        <v>0</v>
      </c>
      <c r="AA42" s="114">
        <v>0</v>
      </c>
      <c r="AB42" s="114">
        <v>0</v>
      </c>
      <c r="AC42" s="114">
        <v>0</v>
      </c>
      <c r="AD42" s="114">
        <v>0</v>
      </c>
      <c r="AE42" s="114">
        <v>0</v>
      </c>
      <c r="AF42" s="114">
        <v>0</v>
      </c>
      <c r="AG42" s="114">
        <v>0</v>
      </c>
      <c r="AH42" s="11">
        <v>0</v>
      </c>
      <c r="AI42" s="11">
        <v>0</v>
      </c>
      <c r="AJ42" s="19">
        <v>36</v>
      </c>
      <c r="AK42" s="19">
        <v>36</v>
      </c>
      <c r="AL42" s="28">
        <v>0</v>
      </c>
      <c r="AM42" s="110">
        <f t="shared" si="3"/>
        <v>72</v>
      </c>
      <c r="AN42" s="144">
        <v>0</v>
      </c>
      <c r="AO42" s="144">
        <v>0</v>
      </c>
      <c r="AP42" s="144">
        <v>0</v>
      </c>
      <c r="AQ42" s="144">
        <v>0</v>
      </c>
      <c r="AR42" s="145">
        <v>0</v>
      </c>
      <c r="AS42" s="145">
        <v>0</v>
      </c>
      <c r="AT42" s="146">
        <v>0</v>
      </c>
      <c r="AU42" s="146">
        <v>0</v>
      </c>
      <c r="AV42" s="146">
        <v>0</v>
      </c>
      <c r="AW42" s="146">
        <v>0</v>
      </c>
      <c r="AX42" s="31">
        <v>0</v>
      </c>
      <c r="AY42" s="31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31">
        <v>0</v>
      </c>
      <c r="BG42" s="110">
        <f t="shared" si="4"/>
        <v>72</v>
      </c>
      <c r="BH42" s="1"/>
    </row>
    <row r="43" spans="1:60" x14ac:dyDescent="0.25">
      <c r="A43" s="264"/>
      <c r="B43" s="108" t="s">
        <v>185</v>
      </c>
      <c r="C43" s="268" t="s">
        <v>186</v>
      </c>
      <c r="D43" s="269"/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31">
        <v>0</v>
      </c>
      <c r="T43" s="111">
        <v>0</v>
      </c>
      <c r="U43" s="131">
        <v>0</v>
      </c>
      <c r="V43" s="42">
        <f t="shared" si="5"/>
        <v>0</v>
      </c>
      <c r="W43" s="130">
        <v>0</v>
      </c>
      <c r="X43" s="130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0</v>
      </c>
      <c r="AD43" s="111">
        <v>0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0</v>
      </c>
      <c r="AM43" s="110">
        <f t="shared" si="3"/>
        <v>0</v>
      </c>
      <c r="AN43" s="151">
        <v>36</v>
      </c>
      <c r="AO43" s="151">
        <v>36</v>
      </c>
      <c r="AP43" s="151">
        <v>36</v>
      </c>
      <c r="AQ43" s="151">
        <v>36</v>
      </c>
      <c r="AR43" s="145">
        <v>0</v>
      </c>
      <c r="AS43" s="145">
        <v>0</v>
      </c>
      <c r="AT43" s="145">
        <v>0</v>
      </c>
      <c r="AU43" s="145">
        <v>0</v>
      </c>
      <c r="AV43" s="145">
        <v>0</v>
      </c>
      <c r="AW43" s="145">
        <v>0</v>
      </c>
      <c r="AX43" s="31">
        <v>0</v>
      </c>
      <c r="AY43" s="31">
        <v>0</v>
      </c>
      <c r="AZ43" s="31">
        <v>0</v>
      </c>
      <c r="BA43" s="31">
        <v>0</v>
      </c>
      <c r="BB43" s="31">
        <v>0</v>
      </c>
      <c r="BC43" s="31">
        <v>0</v>
      </c>
      <c r="BD43" s="31">
        <v>0</v>
      </c>
      <c r="BE43" s="31">
        <v>0</v>
      </c>
      <c r="BF43" s="31">
        <v>0</v>
      </c>
      <c r="BG43" s="110">
        <f t="shared" si="4"/>
        <v>0</v>
      </c>
      <c r="BH43" s="1"/>
    </row>
    <row r="44" spans="1:60" x14ac:dyDescent="0.25">
      <c r="A44" s="264"/>
      <c r="B44" s="108" t="s">
        <v>187</v>
      </c>
      <c r="C44" s="268" t="s">
        <v>188</v>
      </c>
      <c r="D44" s="269"/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  <c r="Q44" s="111">
        <v>0</v>
      </c>
      <c r="R44" s="111">
        <v>0</v>
      </c>
      <c r="S44" s="131">
        <v>0</v>
      </c>
      <c r="T44" s="111">
        <v>0</v>
      </c>
      <c r="U44" s="131">
        <v>0</v>
      </c>
      <c r="V44" s="42">
        <f t="shared" si="5"/>
        <v>0</v>
      </c>
      <c r="W44" s="111">
        <v>0</v>
      </c>
      <c r="X44" s="111">
        <v>0</v>
      </c>
      <c r="Y44" s="111">
        <v>0</v>
      </c>
      <c r="Z44" s="111">
        <v>0</v>
      </c>
      <c r="AA44" s="111">
        <v>0</v>
      </c>
      <c r="AB44" s="111">
        <v>0</v>
      </c>
      <c r="AC44" s="111">
        <v>0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1">
        <v>0</v>
      </c>
      <c r="AM44" s="110">
        <f t="shared" si="3"/>
        <v>0</v>
      </c>
      <c r="AN44" s="144">
        <v>0</v>
      </c>
      <c r="AO44" s="144">
        <v>0</v>
      </c>
      <c r="AP44" s="144">
        <v>0</v>
      </c>
      <c r="AQ44" s="144">
        <v>0</v>
      </c>
      <c r="AR44" s="145">
        <v>0</v>
      </c>
      <c r="AS44" s="145">
        <v>0</v>
      </c>
      <c r="AT44" s="145">
        <v>0</v>
      </c>
      <c r="AU44" s="145">
        <v>0</v>
      </c>
      <c r="AV44" s="145">
        <v>0</v>
      </c>
      <c r="AW44" s="145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10">
        <f t="shared" si="4"/>
        <v>0</v>
      </c>
      <c r="BH44" s="1"/>
    </row>
    <row r="45" spans="1:60" x14ac:dyDescent="0.25">
      <c r="A45" s="263"/>
      <c r="B45" s="250" t="s">
        <v>50</v>
      </c>
      <c r="C45" s="250"/>
      <c r="D45" s="250"/>
      <c r="E45" s="42">
        <f t="shared" ref="E45:U46" si="30">E8+E14</f>
        <v>36</v>
      </c>
      <c r="F45" s="42">
        <f t="shared" si="30"/>
        <v>36</v>
      </c>
      <c r="G45" s="42">
        <f t="shared" si="30"/>
        <v>36</v>
      </c>
      <c r="H45" s="42">
        <f t="shared" si="30"/>
        <v>36</v>
      </c>
      <c r="I45" s="42">
        <f t="shared" si="30"/>
        <v>36</v>
      </c>
      <c r="J45" s="42">
        <f t="shared" si="30"/>
        <v>36</v>
      </c>
      <c r="K45" s="42">
        <f t="shared" si="30"/>
        <v>36</v>
      </c>
      <c r="L45" s="42">
        <f t="shared" si="30"/>
        <v>36</v>
      </c>
      <c r="M45" s="42">
        <f t="shared" si="30"/>
        <v>36</v>
      </c>
      <c r="N45" s="42">
        <f t="shared" si="30"/>
        <v>36</v>
      </c>
      <c r="O45" s="42">
        <f t="shared" si="30"/>
        <v>36</v>
      </c>
      <c r="P45" s="42">
        <f t="shared" si="30"/>
        <v>36</v>
      </c>
      <c r="Q45" s="42">
        <f t="shared" si="30"/>
        <v>36</v>
      </c>
      <c r="R45" s="42">
        <f t="shared" si="30"/>
        <v>36</v>
      </c>
      <c r="S45" s="135">
        <f t="shared" si="30"/>
        <v>36</v>
      </c>
      <c r="T45" s="42">
        <f t="shared" si="30"/>
        <v>36</v>
      </c>
      <c r="U45" s="135">
        <f t="shared" si="30"/>
        <v>36</v>
      </c>
      <c r="V45" s="42">
        <f t="shared" si="5"/>
        <v>612</v>
      </c>
      <c r="W45" s="42">
        <v>0</v>
      </c>
      <c r="X45" s="42">
        <v>0</v>
      </c>
      <c r="Y45" s="42">
        <f>Y8+Y14</f>
        <v>36</v>
      </c>
      <c r="Z45" s="42">
        <f t="shared" ref="Z45:AL46" si="31">Z8+Z14</f>
        <v>36</v>
      </c>
      <c r="AA45" s="42">
        <f t="shared" si="31"/>
        <v>36</v>
      </c>
      <c r="AB45" s="42">
        <f t="shared" si="31"/>
        <v>36</v>
      </c>
      <c r="AC45" s="42">
        <f t="shared" si="31"/>
        <v>36</v>
      </c>
      <c r="AD45" s="42">
        <f t="shared" si="31"/>
        <v>36</v>
      </c>
      <c r="AE45" s="42">
        <f t="shared" si="31"/>
        <v>36</v>
      </c>
      <c r="AF45" s="42">
        <f t="shared" si="31"/>
        <v>36</v>
      </c>
      <c r="AG45" s="42">
        <f t="shared" si="31"/>
        <v>36</v>
      </c>
      <c r="AH45" s="42">
        <f t="shared" si="31"/>
        <v>36</v>
      </c>
      <c r="AI45" s="42">
        <f t="shared" si="31"/>
        <v>36</v>
      </c>
      <c r="AJ45" s="42">
        <f t="shared" si="31"/>
        <v>36</v>
      </c>
      <c r="AK45" s="42">
        <f t="shared" si="31"/>
        <v>36</v>
      </c>
      <c r="AL45" s="42">
        <f t="shared" si="31"/>
        <v>0</v>
      </c>
      <c r="AM45" s="110">
        <f t="shared" si="3"/>
        <v>468</v>
      </c>
      <c r="AN45" s="42">
        <v>0</v>
      </c>
      <c r="AO45" s="42">
        <v>0</v>
      </c>
      <c r="AP45" s="42">
        <v>0</v>
      </c>
      <c r="AQ45" s="42">
        <v>0</v>
      </c>
      <c r="AR45" s="145">
        <v>0</v>
      </c>
      <c r="AS45" s="145">
        <v>0</v>
      </c>
      <c r="AT45" s="145">
        <v>0</v>
      </c>
      <c r="AU45" s="145">
        <v>0</v>
      </c>
      <c r="AV45" s="145">
        <v>0</v>
      </c>
      <c r="AW45" s="145">
        <v>0</v>
      </c>
      <c r="AX45" s="111">
        <v>0</v>
      </c>
      <c r="AY45" s="111">
        <v>0</v>
      </c>
      <c r="AZ45" s="111">
        <v>0</v>
      </c>
      <c r="BA45" s="111">
        <v>0</v>
      </c>
      <c r="BB45" s="111">
        <v>0</v>
      </c>
      <c r="BC45" s="111">
        <v>0</v>
      </c>
      <c r="BD45" s="111">
        <v>0</v>
      </c>
      <c r="BE45" s="111">
        <v>0</v>
      </c>
      <c r="BF45" s="111">
        <v>0</v>
      </c>
      <c r="BG45" s="110">
        <f t="shared" si="4"/>
        <v>1080</v>
      </c>
      <c r="BH45" s="1"/>
    </row>
    <row r="46" spans="1:60" x14ac:dyDescent="0.25">
      <c r="A46" s="138"/>
      <c r="B46" s="250" t="s">
        <v>51</v>
      </c>
      <c r="C46" s="250"/>
      <c r="D46" s="250"/>
      <c r="E46" s="139">
        <f t="shared" si="30"/>
        <v>0</v>
      </c>
      <c r="F46" s="139">
        <f t="shared" si="30"/>
        <v>15</v>
      </c>
      <c r="G46" s="139">
        <f t="shared" si="30"/>
        <v>15</v>
      </c>
      <c r="H46" s="139">
        <f t="shared" si="30"/>
        <v>15</v>
      </c>
      <c r="I46" s="139">
        <f t="shared" si="30"/>
        <v>15</v>
      </c>
      <c r="J46" s="139">
        <f t="shared" si="30"/>
        <v>15</v>
      </c>
      <c r="K46" s="139">
        <f t="shared" si="30"/>
        <v>15</v>
      </c>
      <c r="L46" s="139">
        <f t="shared" si="30"/>
        <v>15</v>
      </c>
      <c r="M46" s="139">
        <f t="shared" si="30"/>
        <v>15</v>
      </c>
      <c r="N46" s="139">
        <f t="shared" si="30"/>
        <v>15</v>
      </c>
      <c r="O46" s="139">
        <f t="shared" si="30"/>
        <v>15</v>
      </c>
      <c r="P46" s="139">
        <f t="shared" si="30"/>
        <v>15</v>
      </c>
      <c r="Q46" s="139">
        <f t="shared" si="30"/>
        <v>15</v>
      </c>
      <c r="R46" s="139">
        <f t="shared" si="30"/>
        <v>15</v>
      </c>
      <c r="S46" s="139">
        <f t="shared" si="30"/>
        <v>15</v>
      </c>
      <c r="T46" s="139">
        <f t="shared" si="30"/>
        <v>15</v>
      </c>
      <c r="U46" s="139">
        <f t="shared" si="30"/>
        <v>15</v>
      </c>
      <c r="V46" s="42">
        <f t="shared" si="5"/>
        <v>240</v>
      </c>
      <c r="W46" s="42">
        <v>0</v>
      </c>
      <c r="X46" s="42">
        <v>0</v>
      </c>
      <c r="Y46" s="139">
        <f>Y9+Y15</f>
        <v>18</v>
      </c>
      <c r="Z46" s="139">
        <f t="shared" si="31"/>
        <v>18</v>
      </c>
      <c r="AA46" s="139">
        <f t="shared" si="31"/>
        <v>18</v>
      </c>
      <c r="AB46" s="139">
        <f t="shared" si="31"/>
        <v>18</v>
      </c>
      <c r="AC46" s="139">
        <f t="shared" si="31"/>
        <v>18</v>
      </c>
      <c r="AD46" s="139">
        <f t="shared" si="31"/>
        <v>18</v>
      </c>
      <c r="AE46" s="139">
        <f t="shared" si="31"/>
        <v>18</v>
      </c>
      <c r="AF46" s="139">
        <f t="shared" si="31"/>
        <v>18</v>
      </c>
      <c r="AG46" s="139">
        <f t="shared" si="31"/>
        <v>18</v>
      </c>
      <c r="AH46" s="139">
        <f t="shared" si="31"/>
        <v>0</v>
      </c>
      <c r="AI46" s="135">
        <f t="shared" si="31"/>
        <v>0</v>
      </c>
      <c r="AJ46" s="135">
        <f t="shared" si="31"/>
        <v>0</v>
      </c>
      <c r="AK46" s="135">
        <f t="shared" si="31"/>
        <v>0</v>
      </c>
      <c r="AL46" s="135">
        <f t="shared" si="31"/>
        <v>0</v>
      </c>
      <c r="AM46" s="110">
        <f t="shared" si="3"/>
        <v>162</v>
      </c>
      <c r="AN46" s="135">
        <v>0</v>
      </c>
      <c r="AO46" s="135">
        <v>0</v>
      </c>
      <c r="AP46" s="135">
        <v>0</v>
      </c>
      <c r="AQ46" s="135">
        <v>0</v>
      </c>
      <c r="AR46" s="135">
        <v>0</v>
      </c>
      <c r="AS46" s="135">
        <v>0</v>
      </c>
      <c r="AT46" s="135">
        <v>0</v>
      </c>
      <c r="AU46" s="135">
        <v>0</v>
      </c>
      <c r="AV46" s="135">
        <v>0</v>
      </c>
      <c r="AW46" s="135">
        <v>0</v>
      </c>
      <c r="AX46" s="111">
        <v>0</v>
      </c>
      <c r="AY46" s="111">
        <v>0</v>
      </c>
      <c r="AZ46" s="111">
        <v>0</v>
      </c>
      <c r="BA46" s="111">
        <v>0</v>
      </c>
      <c r="BB46" s="111">
        <v>0</v>
      </c>
      <c r="BC46" s="111">
        <v>0</v>
      </c>
      <c r="BD46" s="111">
        <v>0</v>
      </c>
      <c r="BE46" s="111">
        <v>0</v>
      </c>
      <c r="BF46" s="111">
        <v>0</v>
      </c>
      <c r="BG46" s="110">
        <f t="shared" si="4"/>
        <v>402</v>
      </c>
      <c r="BH46" s="1"/>
    </row>
    <row r="47" spans="1:60" x14ac:dyDescent="0.25">
      <c r="A47" s="138"/>
      <c r="B47" s="250" t="s">
        <v>52</v>
      </c>
      <c r="C47" s="250"/>
      <c r="D47" s="250"/>
      <c r="E47" s="135">
        <f>E45+E46</f>
        <v>36</v>
      </c>
      <c r="F47" s="135">
        <f t="shared" ref="F47:AW47" si="32">F45+F46</f>
        <v>51</v>
      </c>
      <c r="G47" s="135">
        <f t="shared" si="32"/>
        <v>51</v>
      </c>
      <c r="H47" s="135">
        <f t="shared" si="32"/>
        <v>51</v>
      </c>
      <c r="I47" s="135">
        <f t="shared" si="32"/>
        <v>51</v>
      </c>
      <c r="J47" s="135">
        <f t="shared" si="32"/>
        <v>51</v>
      </c>
      <c r="K47" s="135">
        <f t="shared" si="32"/>
        <v>51</v>
      </c>
      <c r="L47" s="135">
        <f t="shared" si="32"/>
        <v>51</v>
      </c>
      <c r="M47" s="135">
        <f t="shared" si="32"/>
        <v>51</v>
      </c>
      <c r="N47" s="135">
        <f t="shared" si="32"/>
        <v>51</v>
      </c>
      <c r="O47" s="135">
        <f t="shared" si="32"/>
        <v>51</v>
      </c>
      <c r="P47" s="135">
        <f t="shared" si="32"/>
        <v>51</v>
      </c>
      <c r="Q47" s="135">
        <f t="shared" si="32"/>
        <v>51</v>
      </c>
      <c r="R47" s="135">
        <f t="shared" si="32"/>
        <v>51</v>
      </c>
      <c r="S47" s="135">
        <f t="shared" si="32"/>
        <v>51</v>
      </c>
      <c r="T47" s="135">
        <f t="shared" si="32"/>
        <v>51</v>
      </c>
      <c r="U47" s="135">
        <f t="shared" si="32"/>
        <v>51</v>
      </c>
      <c r="V47" s="42">
        <f t="shared" si="5"/>
        <v>852</v>
      </c>
      <c r="W47" s="42">
        <v>0</v>
      </c>
      <c r="X47" s="42">
        <v>0</v>
      </c>
      <c r="Y47" s="135">
        <f t="shared" si="32"/>
        <v>54</v>
      </c>
      <c r="Z47" s="135">
        <f t="shared" si="32"/>
        <v>54</v>
      </c>
      <c r="AA47" s="135">
        <f t="shared" si="32"/>
        <v>54</v>
      </c>
      <c r="AB47" s="135">
        <f t="shared" si="32"/>
        <v>54</v>
      </c>
      <c r="AC47" s="135">
        <f t="shared" si="32"/>
        <v>54</v>
      </c>
      <c r="AD47" s="135">
        <f t="shared" si="32"/>
        <v>54</v>
      </c>
      <c r="AE47" s="135">
        <f t="shared" si="32"/>
        <v>54</v>
      </c>
      <c r="AF47" s="135">
        <f t="shared" si="32"/>
        <v>54</v>
      </c>
      <c r="AG47" s="135">
        <f t="shared" si="32"/>
        <v>54</v>
      </c>
      <c r="AH47" s="135">
        <f t="shared" si="32"/>
        <v>36</v>
      </c>
      <c r="AI47" s="135">
        <f t="shared" si="32"/>
        <v>36</v>
      </c>
      <c r="AJ47" s="135">
        <f t="shared" si="32"/>
        <v>36</v>
      </c>
      <c r="AK47" s="135">
        <f t="shared" si="32"/>
        <v>36</v>
      </c>
      <c r="AL47" s="135">
        <f t="shared" si="32"/>
        <v>0</v>
      </c>
      <c r="AM47" s="110">
        <f t="shared" si="3"/>
        <v>630</v>
      </c>
      <c r="AN47" s="135">
        <f t="shared" si="32"/>
        <v>0</v>
      </c>
      <c r="AO47" s="135">
        <f t="shared" si="32"/>
        <v>0</v>
      </c>
      <c r="AP47" s="135">
        <f t="shared" si="32"/>
        <v>0</v>
      </c>
      <c r="AQ47" s="135">
        <v>0</v>
      </c>
      <c r="AR47" s="135">
        <v>0</v>
      </c>
      <c r="AS47" s="135">
        <v>0</v>
      </c>
      <c r="AT47" s="135">
        <f t="shared" si="32"/>
        <v>0</v>
      </c>
      <c r="AU47" s="135">
        <f t="shared" si="32"/>
        <v>0</v>
      </c>
      <c r="AV47" s="135">
        <f t="shared" si="32"/>
        <v>0</v>
      </c>
      <c r="AW47" s="135">
        <f t="shared" si="32"/>
        <v>0</v>
      </c>
      <c r="AX47" s="111">
        <v>0</v>
      </c>
      <c r="AY47" s="111">
        <v>0</v>
      </c>
      <c r="AZ47" s="111">
        <v>0</v>
      </c>
      <c r="BA47" s="111">
        <v>0</v>
      </c>
      <c r="BB47" s="111">
        <v>0</v>
      </c>
      <c r="BC47" s="111">
        <v>0</v>
      </c>
      <c r="BD47" s="111">
        <v>0</v>
      </c>
      <c r="BE47" s="111">
        <v>0</v>
      </c>
      <c r="BF47" s="111">
        <v>0</v>
      </c>
      <c r="BG47" s="110">
        <f t="shared" si="4"/>
        <v>1482</v>
      </c>
      <c r="BH47" s="1"/>
    </row>
    <row r="48" spans="1:6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15"/>
      <c r="T48" s="1"/>
      <c r="U48" s="115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s="1" customFormat="1" x14ac:dyDescent="0.25">
      <c r="B49" s="205" t="s">
        <v>194</v>
      </c>
      <c r="C49" s="205"/>
      <c r="S49" s="115"/>
      <c r="U49" s="115"/>
    </row>
    <row r="50" spans="1:60" s="1" customFormat="1" x14ac:dyDescent="0.25">
      <c r="S50" s="115"/>
      <c r="U50" s="115"/>
    </row>
    <row r="51" spans="1:60" x14ac:dyDescent="0.25">
      <c r="A51" s="1"/>
      <c r="B51" s="9"/>
      <c r="C51" s="18" t="s">
        <v>95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15"/>
      <c r="T51" s="1"/>
      <c r="U51" s="115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x14ac:dyDescent="0.25">
      <c r="A52" s="1"/>
      <c r="B52" s="24"/>
      <c r="C52" s="18" t="s">
        <v>96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15"/>
      <c r="T52" s="1"/>
      <c r="U52" s="115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x14ac:dyDescent="0.25">
      <c r="A53" s="1"/>
      <c r="B53" s="11"/>
      <c r="C53" s="18" t="s">
        <v>97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15"/>
      <c r="T53" s="1"/>
      <c r="U53" s="115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x14ac:dyDescent="0.25">
      <c r="A54" s="1"/>
      <c r="B54" s="142"/>
      <c r="C54" s="18" t="s">
        <v>173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x14ac:dyDescent="0.25">
      <c r="A55" s="1"/>
      <c r="B55" s="152"/>
      <c r="C55" s="153" t="s">
        <v>189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x14ac:dyDescent="0.25">
      <c r="A56" s="1"/>
      <c r="B56" s="154"/>
      <c r="C56" s="153" t="s">
        <v>190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15"/>
      <c r="T57" s="1"/>
      <c r="U57" s="115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</sheetData>
  <mergeCells count="73">
    <mergeCell ref="B34:B35"/>
    <mergeCell ref="C34:C35"/>
    <mergeCell ref="B45:D45"/>
    <mergeCell ref="B46:D46"/>
    <mergeCell ref="B47:D47"/>
    <mergeCell ref="B38:B39"/>
    <mergeCell ref="C38:C39"/>
    <mergeCell ref="B40:B41"/>
    <mergeCell ref="C40:C41"/>
    <mergeCell ref="C43:D43"/>
    <mergeCell ref="C44:D44"/>
    <mergeCell ref="B28:B29"/>
    <mergeCell ref="C28:C29"/>
    <mergeCell ref="B30:B31"/>
    <mergeCell ref="C30:C31"/>
    <mergeCell ref="B32:B33"/>
    <mergeCell ref="C32:C33"/>
    <mergeCell ref="B24:B25"/>
    <mergeCell ref="C24:C25"/>
    <mergeCell ref="B26:B27"/>
    <mergeCell ref="C26:C27"/>
    <mergeCell ref="B22:B23"/>
    <mergeCell ref="C22:C23"/>
    <mergeCell ref="B16:B17"/>
    <mergeCell ref="C16:C17"/>
    <mergeCell ref="B18:B19"/>
    <mergeCell ref="C18:C19"/>
    <mergeCell ref="B20:B21"/>
    <mergeCell ref="C20:C21"/>
    <mergeCell ref="AY2:BA2"/>
    <mergeCell ref="BB2:BB3"/>
    <mergeCell ref="BC2:BF2"/>
    <mergeCell ref="BG2:BG7"/>
    <mergeCell ref="E4:Q4"/>
    <mergeCell ref="R4:AS4"/>
    <mergeCell ref="AT4:BF4"/>
    <mergeCell ref="E6:Q6"/>
    <mergeCell ref="R6:AS6"/>
    <mergeCell ref="AT6:BF6"/>
    <mergeCell ref="AJ2:AJ3"/>
    <mergeCell ref="AK2:AN2"/>
    <mergeCell ref="AO2:AO3"/>
    <mergeCell ref="AP2:AS2"/>
    <mergeCell ref="AT2:AW2"/>
    <mergeCell ref="AX2:AX3"/>
    <mergeCell ref="AF2:AI2"/>
    <mergeCell ref="I2:I3"/>
    <mergeCell ref="J2:L2"/>
    <mergeCell ref="M2:M3"/>
    <mergeCell ref="N2:Q2"/>
    <mergeCell ref="R2:U2"/>
    <mergeCell ref="V2:V3"/>
    <mergeCell ref="W2:W3"/>
    <mergeCell ref="X2:Z2"/>
    <mergeCell ref="AA2:AA3"/>
    <mergeCell ref="AB2:AD2"/>
    <mergeCell ref="AE2:AE3"/>
    <mergeCell ref="B49:C49"/>
    <mergeCell ref="B1:H1"/>
    <mergeCell ref="A2:A7"/>
    <mergeCell ref="B2:B7"/>
    <mergeCell ref="C2:C7"/>
    <mergeCell ref="D2:D7"/>
    <mergeCell ref="E2:H2"/>
    <mergeCell ref="A8:A45"/>
    <mergeCell ref="B8:B9"/>
    <mergeCell ref="C8:C9"/>
    <mergeCell ref="B10:B11"/>
    <mergeCell ref="C10:C11"/>
    <mergeCell ref="B12:B13"/>
    <mergeCell ref="C12:C13"/>
    <mergeCell ref="B14:B15"/>
    <mergeCell ref="C14:C15"/>
  </mergeCells>
  <pageMargins left="0.31496062992125984" right="0.70866141732283472" top="0.35433070866141736" bottom="0.35433070866141736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8"/>
  <sheetViews>
    <sheetView zoomScale="80" zoomScaleNormal="80" workbookViewId="0">
      <pane xSplit="3" ySplit="3" topLeftCell="E7" activePane="bottomRight" state="frozen"/>
      <selection pane="topRight" activeCell="D1" sqref="D1"/>
      <selection pane="bottomLeft" activeCell="A2" sqref="A2"/>
      <selection pane="bottomRight" activeCell="N48" sqref="N48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8" width="4.7109375" customWidth="1"/>
    <col min="19" max="19" width="6.7109375" customWidth="1"/>
    <col min="20" max="20" width="6.5703125" customWidth="1"/>
    <col min="21" max="36" width="4.7109375" customWidth="1"/>
    <col min="37" max="37" width="6" customWidth="1"/>
    <col min="38" max="38" width="5.7109375" customWidth="1"/>
    <col min="39" max="41" width="4.7109375" customWidth="1"/>
    <col min="42" max="42" width="7" customWidth="1"/>
    <col min="43" max="43" width="4.7109375" customWidth="1"/>
    <col min="44" max="44" width="5" customWidth="1"/>
    <col min="45" max="46" width="4.7109375" customWidth="1"/>
    <col min="47" max="47" width="5.5703125" customWidth="1"/>
    <col min="48" max="55" width="4.7109375" customWidth="1"/>
    <col min="56" max="56" width="12.28515625" customWidth="1"/>
  </cols>
  <sheetData>
    <row r="1" spans="1:56" s="1" customFormat="1" x14ac:dyDescent="0.25">
      <c r="B1" s="216" t="s">
        <v>196</v>
      </c>
      <c r="C1" s="216"/>
      <c r="D1" s="216"/>
      <c r="E1" s="216"/>
      <c r="F1" s="216"/>
      <c r="G1" s="216"/>
    </row>
    <row r="2" spans="1:56" s="1" customFormat="1" x14ac:dyDescent="0.25"/>
    <row r="3" spans="1:56" s="4" customFormat="1" ht="15" customHeight="1" x14ac:dyDescent="0.25">
      <c r="A3" s="206" t="s">
        <v>1</v>
      </c>
      <c r="B3" s="262" t="s">
        <v>2</v>
      </c>
      <c r="C3" s="270" t="s">
        <v>3</v>
      </c>
      <c r="D3" s="207" t="s">
        <v>5</v>
      </c>
      <c r="E3" s="207"/>
      <c r="F3" s="207"/>
      <c r="G3" s="207"/>
      <c r="H3" s="206" t="s">
        <v>137</v>
      </c>
      <c r="I3" s="207" t="s">
        <v>6</v>
      </c>
      <c r="J3" s="207"/>
      <c r="K3" s="207"/>
      <c r="L3" s="206" t="s">
        <v>7</v>
      </c>
      <c r="M3" s="207" t="s">
        <v>8</v>
      </c>
      <c r="N3" s="207"/>
      <c r="O3" s="207"/>
      <c r="P3" s="207"/>
      <c r="Q3" s="207" t="s">
        <v>9</v>
      </c>
      <c r="R3" s="207"/>
      <c r="S3" s="207"/>
      <c r="T3" s="207"/>
      <c r="U3" s="206" t="s">
        <v>142</v>
      </c>
      <c r="V3" s="207" t="s">
        <v>10</v>
      </c>
      <c r="W3" s="207"/>
      <c r="X3" s="207"/>
      <c r="Y3" s="206" t="s">
        <v>138</v>
      </c>
      <c r="Z3" s="207" t="s">
        <v>11</v>
      </c>
      <c r="AA3" s="207"/>
      <c r="AB3" s="207"/>
      <c r="AC3" s="206" t="s">
        <v>139</v>
      </c>
      <c r="AD3" s="207" t="s">
        <v>12</v>
      </c>
      <c r="AE3" s="207"/>
      <c r="AF3" s="207"/>
      <c r="AG3" s="207"/>
      <c r="AH3" s="224" t="s">
        <v>13</v>
      </c>
      <c r="AI3" s="225" t="s">
        <v>14</v>
      </c>
      <c r="AJ3" s="225"/>
      <c r="AK3" s="225"/>
      <c r="AL3" s="224" t="s">
        <v>15</v>
      </c>
      <c r="AM3" s="226" t="s">
        <v>16</v>
      </c>
      <c r="AN3" s="227"/>
      <c r="AO3" s="227"/>
      <c r="AP3" s="228"/>
      <c r="AQ3" s="226" t="s">
        <v>17</v>
      </c>
      <c r="AR3" s="227"/>
      <c r="AS3" s="227"/>
      <c r="AT3" s="228"/>
      <c r="AU3" s="206" t="s">
        <v>18</v>
      </c>
      <c r="AV3" s="207" t="s">
        <v>19</v>
      </c>
      <c r="AW3" s="207"/>
      <c r="AX3" s="207"/>
      <c r="AY3" s="231" t="s">
        <v>20</v>
      </c>
      <c r="AZ3" s="207" t="s">
        <v>21</v>
      </c>
      <c r="BA3" s="207"/>
      <c r="BB3" s="207"/>
      <c r="BC3" s="207"/>
      <c r="BD3" s="223" t="s">
        <v>83</v>
      </c>
    </row>
    <row r="4" spans="1:56" s="4" customFormat="1" ht="56.25" customHeight="1" x14ac:dyDescent="0.25">
      <c r="A4" s="206"/>
      <c r="B4" s="264"/>
      <c r="C4" s="271"/>
      <c r="D4" s="5" t="s">
        <v>32</v>
      </c>
      <c r="E4" s="5" t="s">
        <v>33</v>
      </c>
      <c r="F4" s="5" t="s">
        <v>23</v>
      </c>
      <c r="G4" s="5" t="s">
        <v>24</v>
      </c>
      <c r="H4" s="206"/>
      <c r="I4" s="5" t="s">
        <v>25</v>
      </c>
      <c r="J4" s="5" t="s">
        <v>26</v>
      </c>
      <c r="K4" s="5" t="s">
        <v>27</v>
      </c>
      <c r="L4" s="206"/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23</v>
      </c>
      <c r="T4" s="5" t="s">
        <v>24</v>
      </c>
      <c r="U4" s="206"/>
      <c r="V4" s="5" t="s">
        <v>34</v>
      </c>
      <c r="W4" s="5" t="s">
        <v>35</v>
      </c>
      <c r="X4" s="5" t="s">
        <v>36</v>
      </c>
      <c r="Y4" s="206"/>
      <c r="Z4" s="5" t="s">
        <v>37</v>
      </c>
      <c r="AA4" s="5" t="s">
        <v>38</v>
      </c>
      <c r="AB4" s="5" t="s">
        <v>39</v>
      </c>
      <c r="AC4" s="206"/>
      <c r="AD4" s="5" t="s">
        <v>37</v>
      </c>
      <c r="AE4" s="5" t="s">
        <v>38</v>
      </c>
      <c r="AF4" s="5" t="s">
        <v>39</v>
      </c>
      <c r="AG4" s="86" t="s">
        <v>40</v>
      </c>
      <c r="AH4" s="224"/>
      <c r="AI4" s="86" t="s">
        <v>25</v>
      </c>
      <c r="AJ4" s="86" t="s">
        <v>26</v>
      </c>
      <c r="AK4" s="86" t="s">
        <v>27</v>
      </c>
      <c r="AL4" s="224"/>
      <c r="AM4" s="86" t="s">
        <v>41</v>
      </c>
      <c r="AN4" s="86" t="s">
        <v>42</v>
      </c>
      <c r="AO4" s="5" t="s">
        <v>43</v>
      </c>
      <c r="AP4" s="5" t="s">
        <v>44</v>
      </c>
      <c r="AQ4" s="5" t="s">
        <v>32</v>
      </c>
      <c r="AR4" s="5" t="s">
        <v>33</v>
      </c>
      <c r="AS4" s="5" t="s">
        <v>23</v>
      </c>
      <c r="AT4" s="5" t="s">
        <v>24</v>
      </c>
      <c r="AU4" s="206"/>
      <c r="AV4" s="5" t="s">
        <v>25</v>
      </c>
      <c r="AW4" s="5" t="s">
        <v>26</v>
      </c>
      <c r="AX4" s="5" t="s">
        <v>27</v>
      </c>
      <c r="AY4" s="206"/>
      <c r="AZ4" s="5" t="s">
        <v>28</v>
      </c>
      <c r="BA4" s="5" t="s">
        <v>29</v>
      </c>
      <c r="BB4" s="5" t="s">
        <v>30</v>
      </c>
      <c r="BC4" s="5" t="s">
        <v>31</v>
      </c>
      <c r="BD4" s="223"/>
    </row>
    <row r="5" spans="1:56" s="4" customFormat="1" x14ac:dyDescent="0.25">
      <c r="A5" s="206"/>
      <c r="B5" s="264"/>
      <c r="C5" s="271"/>
      <c r="D5" s="226" t="s">
        <v>45</v>
      </c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8"/>
      <c r="Q5" s="226" t="s">
        <v>46</v>
      </c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8"/>
      <c r="AQ5" s="226" t="s">
        <v>46</v>
      </c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8"/>
      <c r="BD5" s="223"/>
    </row>
    <row r="6" spans="1:56" s="4" customFormat="1" x14ac:dyDescent="0.25">
      <c r="A6" s="206"/>
      <c r="B6" s="264"/>
      <c r="C6" s="271"/>
      <c r="D6" s="20">
        <v>1</v>
      </c>
      <c r="E6" s="20">
        <v>2</v>
      </c>
      <c r="F6" s="20">
        <v>3</v>
      </c>
      <c r="G6" s="89">
        <v>4</v>
      </c>
      <c r="H6" s="89">
        <v>5</v>
      </c>
      <c r="I6" s="89">
        <v>6</v>
      </c>
      <c r="J6" s="89">
        <v>7</v>
      </c>
      <c r="K6" s="89">
        <v>8</v>
      </c>
      <c r="L6" s="89">
        <v>9</v>
      </c>
      <c r="M6" s="89">
        <v>10</v>
      </c>
      <c r="N6" s="89">
        <v>11</v>
      </c>
      <c r="O6" s="89">
        <v>12</v>
      </c>
      <c r="P6" s="89">
        <v>13</v>
      </c>
      <c r="Q6" s="89">
        <v>14</v>
      </c>
      <c r="R6" s="89">
        <v>15</v>
      </c>
      <c r="S6" s="89">
        <v>16</v>
      </c>
      <c r="T6" s="89">
        <v>17</v>
      </c>
      <c r="U6" s="20"/>
      <c r="V6" s="20"/>
      <c r="W6" s="20">
        <v>1</v>
      </c>
      <c r="X6" s="20">
        <v>2</v>
      </c>
      <c r="Y6" s="20">
        <v>3</v>
      </c>
      <c r="Z6" s="89">
        <v>4</v>
      </c>
      <c r="AA6" s="89">
        <v>5</v>
      </c>
      <c r="AB6" s="89">
        <v>6</v>
      </c>
      <c r="AC6" s="89">
        <v>7</v>
      </c>
      <c r="AD6" s="89">
        <v>8</v>
      </c>
      <c r="AE6" s="89">
        <v>9</v>
      </c>
      <c r="AF6" s="89">
        <v>10</v>
      </c>
      <c r="AG6" s="89">
        <v>11</v>
      </c>
      <c r="AH6" s="89">
        <v>12</v>
      </c>
      <c r="AI6" s="89">
        <v>13</v>
      </c>
      <c r="AJ6" s="89">
        <v>14</v>
      </c>
      <c r="AK6" s="89">
        <v>15</v>
      </c>
      <c r="AL6" s="89">
        <v>16</v>
      </c>
      <c r="AM6" s="89">
        <v>17</v>
      </c>
      <c r="AN6" s="89">
        <v>18</v>
      </c>
      <c r="AO6" s="89">
        <v>19</v>
      </c>
      <c r="AP6" s="89">
        <v>20</v>
      </c>
      <c r="AQ6" s="89">
        <v>21</v>
      </c>
      <c r="AR6" s="89">
        <v>22</v>
      </c>
      <c r="AS6" s="89">
        <v>23</v>
      </c>
      <c r="AT6" s="89">
        <v>24</v>
      </c>
      <c r="AU6" s="89">
        <v>25</v>
      </c>
      <c r="AV6" s="89">
        <v>26</v>
      </c>
      <c r="AW6" s="89">
        <v>27</v>
      </c>
      <c r="AX6" s="89">
        <v>28</v>
      </c>
      <c r="AY6" s="89">
        <v>29</v>
      </c>
      <c r="AZ6" s="89">
        <v>30</v>
      </c>
      <c r="BA6" s="89">
        <v>31</v>
      </c>
      <c r="BB6" s="89">
        <v>32</v>
      </c>
      <c r="BC6" s="89">
        <v>33</v>
      </c>
      <c r="BD6" s="223"/>
    </row>
    <row r="7" spans="1:56" s="4" customFormat="1" x14ac:dyDescent="0.25">
      <c r="A7" s="206"/>
      <c r="B7" s="264"/>
      <c r="C7" s="271"/>
      <c r="D7" s="226" t="s">
        <v>47</v>
      </c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8"/>
      <c r="Q7" s="226" t="s">
        <v>47</v>
      </c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 t="s">
        <v>47</v>
      </c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8"/>
      <c r="BD7" s="223"/>
    </row>
    <row r="8" spans="1:56" s="4" customFormat="1" x14ac:dyDescent="0.25">
      <c r="A8" s="206"/>
      <c r="B8" s="263"/>
      <c r="C8" s="272"/>
      <c r="D8" s="20">
        <v>1</v>
      </c>
      <c r="E8" s="20">
        <v>2</v>
      </c>
      <c r="F8" s="20">
        <v>3</v>
      </c>
      <c r="G8" s="20">
        <v>4</v>
      </c>
      <c r="H8" s="20">
        <v>5</v>
      </c>
      <c r="I8" s="20">
        <v>6</v>
      </c>
      <c r="J8" s="20">
        <v>7</v>
      </c>
      <c r="K8" s="20">
        <v>8</v>
      </c>
      <c r="L8" s="20">
        <v>9</v>
      </c>
      <c r="M8" s="20">
        <v>10</v>
      </c>
      <c r="N8" s="20">
        <v>11</v>
      </c>
      <c r="O8" s="20">
        <v>12</v>
      </c>
      <c r="P8" s="20">
        <v>13</v>
      </c>
      <c r="Q8" s="20">
        <v>14</v>
      </c>
      <c r="R8" s="20">
        <v>15</v>
      </c>
      <c r="S8" s="20">
        <v>16</v>
      </c>
      <c r="T8" s="20">
        <v>17</v>
      </c>
      <c r="U8" s="20">
        <v>18</v>
      </c>
      <c r="V8" s="20">
        <v>19</v>
      </c>
      <c r="W8" s="20">
        <v>20</v>
      </c>
      <c r="X8" s="20">
        <v>21</v>
      </c>
      <c r="Y8" s="20">
        <v>22</v>
      </c>
      <c r="Z8" s="20">
        <v>23</v>
      </c>
      <c r="AA8" s="20">
        <v>24</v>
      </c>
      <c r="AB8" s="20">
        <v>25</v>
      </c>
      <c r="AC8" s="20">
        <v>26</v>
      </c>
      <c r="AD8" s="20">
        <v>27</v>
      </c>
      <c r="AE8" s="20">
        <v>28</v>
      </c>
      <c r="AF8" s="20">
        <v>29</v>
      </c>
      <c r="AG8" s="20">
        <v>30</v>
      </c>
      <c r="AH8" s="20">
        <v>31</v>
      </c>
      <c r="AI8" s="20">
        <v>32</v>
      </c>
      <c r="AJ8" s="20">
        <v>33</v>
      </c>
      <c r="AK8" s="20">
        <v>34</v>
      </c>
      <c r="AL8" s="20">
        <v>35</v>
      </c>
      <c r="AM8" s="20">
        <v>36</v>
      </c>
      <c r="AN8" s="20">
        <v>37</v>
      </c>
      <c r="AO8" s="20">
        <v>38</v>
      </c>
      <c r="AP8" s="20">
        <v>39</v>
      </c>
      <c r="AQ8" s="20">
        <v>40</v>
      </c>
      <c r="AR8" s="20">
        <v>41</v>
      </c>
      <c r="AS8" s="20">
        <v>42</v>
      </c>
      <c r="AT8" s="20">
        <v>43</v>
      </c>
      <c r="AU8" s="20">
        <v>44</v>
      </c>
      <c r="AV8" s="20">
        <v>45</v>
      </c>
      <c r="AW8" s="20">
        <v>46</v>
      </c>
      <c r="AX8" s="20">
        <v>47</v>
      </c>
      <c r="AY8" s="20">
        <v>48</v>
      </c>
      <c r="AZ8" s="20">
        <v>49</v>
      </c>
      <c r="BA8" s="20">
        <v>50</v>
      </c>
      <c r="BB8" s="20">
        <v>51</v>
      </c>
      <c r="BC8" s="20">
        <v>52</v>
      </c>
      <c r="BD8" s="223"/>
    </row>
    <row r="9" spans="1:56" ht="15" customHeight="1" x14ac:dyDescent="0.25">
      <c r="A9" s="262" t="s">
        <v>141</v>
      </c>
      <c r="B9" s="66" t="s">
        <v>55</v>
      </c>
      <c r="C9" s="67" t="s">
        <v>56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1" t="s">
        <v>105</v>
      </c>
      <c r="T9" s="41" t="s">
        <v>87</v>
      </c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 t="s">
        <v>90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1" t="s">
        <v>149</v>
      </c>
    </row>
    <row r="10" spans="1:56" s="1" customFormat="1" ht="12.75" customHeight="1" x14ac:dyDescent="0.25">
      <c r="A10" s="264"/>
      <c r="B10" s="68" t="s">
        <v>104</v>
      </c>
      <c r="C10" s="69" t="s">
        <v>113</v>
      </c>
      <c r="D10" s="46"/>
      <c r="E10" s="46"/>
      <c r="F10" s="46"/>
      <c r="G10" s="46"/>
      <c r="H10" s="46"/>
      <c r="I10" s="46"/>
      <c r="J10" s="46"/>
      <c r="K10" s="46"/>
      <c r="L10" s="46"/>
      <c r="M10" s="43"/>
      <c r="N10" s="43"/>
      <c r="O10" s="46"/>
      <c r="P10" s="46"/>
      <c r="Q10" s="46"/>
      <c r="R10" s="46"/>
      <c r="S10" s="46"/>
      <c r="T10" s="28" t="s">
        <v>85</v>
      </c>
      <c r="U10" s="93"/>
      <c r="V10" s="9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51"/>
      <c r="AN10" s="51"/>
      <c r="AO10" s="43"/>
      <c r="AP10" s="43"/>
      <c r="AQ10" s="16"/>
      <c r="AR10" s="16"/>
      <c r="AS10" s="16"/>
      <c r="AT10" s="16"/>
      <c r="AU10" s="28"/>
      <c r="AV10" s="93"/>
      <c r="AW10" s="93"/>
      <c r="AX10" s="93"/>
      <c r="AY10" s="93"/>
      <c r="AZ10" s="93"/>
      <c r="BA10" s="93"/>
      <c r="BB10" s="93"/>
      <c r="BC10" s="93"/>
      <c r="BD10" s="44" t="s">
        <v>85</v>
      </c>
    </row>
    <row r="11" spans="1:56" ht="12" customHeight="1" x14ac:dyDescent="0.25">
      <c r="A11" s="264"/>
      <c r="B11" s="68" t="s">
        <v>57</v>
      </c>
      <c r="C11" s="69" t="s">
        <v>54</v>
      </c>
      <c r="D11" s="7"/>
      <c r="E11" s="7"/>
      <c r="F11" s="7"/>
      <c r="G11" s="7"/>
      <c r="H11" s="7"/>
      <c r="I11" s="7"/>
      <c r="J11" s="7"/>
      <c r="K11" s="7"/>
      <c r="L11" s="7"/>
      <c r="M11" s="23"/>
      <c r="N11" s="23"/>
      <c r="O11" s="7"/>
      <c r="P11" s="7"/>
      <c r="Q11" s="7"/>
      <c r="R11" s="7"/>
      <c r="S11" s="7" t="s">
        <v>84</v>
      </c>
      <c r="T11" s="28"/>
      <c r="U11" s="93"/>
      <c r="V11" s="93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43"/>
      <c r="AM11" s="51"/>
      <c r="AN11" s="51"/>
      <c r="AO11" s="43"/>
      <c r="AP11" s="43"/>
      <c r="AQ11" s="16"/>
      <c r="AR11" s="16"/>
      <c r="AS11" s="16"/>
      <c r="AT11" s="16"/>
      <c r="AU11" s="28"/>
      <c r="AV11" s="93"/>
      <c r="AW11" s="93"/>
      <c r="AX11" s="93"/>
      <c r="AY11" s="93"/>
      <c r="AZ11" s="93"/>
      <c r="BA11" s="93"/>
      <c r="BB11" s="93"/>
      <c r="BC11" s="93"/>
      <c r="BD11" s="6" t="s">
        <v>84</v>
      </c>
    </row>
    <row r="12" spans="1:56" s="27" customFormat="1" x14ac:dyDescent="0.25">
      <c r="A12" s="264"/>
      <c r="B12" s="68" t="s">
        <v>58</v>
      </c>
      <c r="C12" s="70" t="s">
        <v>53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8"/>
      <c r="U12" s="93"/>
      <c r="V12" s="9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43"/>
      <c r="AM12" s="43"/>
      <c r="AN12" s="43"/>
      <c r="AO12" s="43"/>
      <c r="AP12" s="43"/>
      <c r="AQ12" s="16"/>
      <c r="AR12" s="16"/>
      <c r="AS12" s="16"/>
      <c r="AT12" s="16"/>
      <c r="AU12" s="28"/>
      <c r="AV12" s="93"/>
      <c r="AW12" s="93"/>
      <c r="AX12" s="93"/>
      <c r="AY12" s="93"/>
      <c r="AZ12" s="93"/>
      <c r="BA12" s="93"/>
      <c r="BB12" s="93"/>
      <c r="BC12" s="93"/>
      <c r="BD12" s="6"/>
    </row>
    <row r="13" spans="1:56" s="27" customFormat="1" x14ac:dyDescent="0.25">
      <c r="A13" s="264"/>
      <c r="B13" s="68" t="s">
        <v>60</v>
      </c>
      <c r="C13" s="71" t="s">
        <v>59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 t="s">
        <v>89</v>
      </c>
      <c r="T13" s="28"/>
      <c r="U13" s="93"/>
      <c r="V13" s="9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43"/>
      <c r="AM13" s="43"/>
      <c r="AN13" s="43"/>
      <c r="AO13" s="43"/>
      <c r="AP13" s="43" t="s">
        <v>89</v>
      </c>
      <c r="AQ13" s="16"/>
      <c r="AR13" s="16"/>
      <c r="AS13" s="16"/>
      <c r="AT13" s="16"/>
      <c r="AU13" s="28"/>
      <c r="AV13" s="93"/>
      <c r="AW13" s="93"/>
      <c r="AX13" s="93"/>
      <c r="AY13" s="93"/>
      <c r="AZ13" s="93"/>
      <c r="BA13" s="93"/>
      <c r="BB13" s="93"/>
      <c r="BC13" s="93"/>
      <c r="BD13" s="6" t="s">
        <v>89</v>
      </c>
    </row>
    <row r="14" spans="1:56" s="27" customFormat="1" ht="31.5" customHeight="1" x14ac:dyDescent="0.25">
      <c r="A14" s="264"/>
      <c r="B14" s="68" t="s">
        <v>135</v>
      </c>
      <c r="C14" s="71" t="s">
        <v>143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 t="s">
        <v>84</v>
      </c>
      <c r="T14" s="28"/>
      <c r="U14" s="93"/>
      <c r="V14" s="93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16"/>
      <c r="AR14" s="16"/>
      <c r="AS14" s="16"/>
      <c r="AT14" s="16"/>
      <c r="AU14" s="28"/>
      <c r="AV14" s="93"/>
      <c r="AW14" s="93"/>
      <c r="AX14" s="93"/>
      <c r="AY14" s="93"/>
      <c r="AZ14" s="93"/>
      <c r="BA14" s="93"/>
      <c r="BB14" s="93"/>
      <c r="BC14" s="93"/>
      <c r="BD14" s="65" t="s">
        <v>84</v>
      </c>
    </row>
    <row r="15" spans="1:56" x14ac:dyDescent="0.25">
      <c r="A15" s="264"/>
      <c r="B15" s="72" t="s">
        <v>61</v>
      </c>
      <c r="C15" s="73" t="s">
        <v>62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5"/>
      <c r="AM15" s="45"/>
      <c r="AN15" s="45"/>
      <c r="AO15" s="45"/>
      <c r="AP15" s="45" t="s">
        <v>145</v>
      </c>
      <c r="AQ15" s="45"/>
      <c r="AR15" s="45"/>
      <c r="AS15" s="45"/>
      <c r="AT15" s="45"/>
      <c r="AU15" s="45"/>
      <c r="AV15" s="45"/>
      <c r="AW15" s="45"/>
      <c r="AX15" s="45"/>
      <c r="AY15" s="40"/>
      <c r="AZ15" s="40"/>
      <c r="BA15" s="40"/>
      <c r="BB15" s="40"/>
      <c r="BC15" s="40"/>
      <c r="BD15" s="41" t="s">
        <v>145</v>
      </c>
    </row>
    <row r="16" spans="1:56" x14ac:dyDescent="0.25">
      <c r="A16" s="264"/>
      <c r="B16" s="74" t="s">
        <v>63</v>
      </c>
      <c r="C16" s="75" t="s">
        <v>107</v>
      </c>
      <c r="D16" s="7"/>
      <c r="E16" s="7"/>
      <c r="F16" s="7"/>
      <c r="G16" s="7"/>
      <c r="H16" s="7"/>
      <c r="I16" s="7"/>
      <c r="J16" s="7"/>
      <c r="K16" s="7"/>
      <c r="L16" s="7"/>
      <c r="M16" s="23"/>
      <c r="N16" s="23"/>
      <c r="O16" s="7"/>
      <c r="P16" s="7"/>
      <c r="Q16" s="7"/>
      <c r="R16" s="7"/>
      <c r="S16" s="7"/>
      <c r="T16" s="28"/>
      <c r="U16" s="93"/>
      <c r="V16" s="93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43"/>
      <c r="AM16" s="43"/>
      <c r="AN16" s="51"/>
      <c r="AO16" s="43"/>
      <c r="AP16" s="43" t="s">
        <v>84</v>
      </c>
      <c r="AQ16" s="16"/>
      <c r="AR16" s="16"/>
      <c r="AS16" s="16"/>
      <c r="AT16" s="16"/>
      <c r="AU16" s="28"/>
      <c r="AV16" s="93"/>
      <c r="AW16" s="93"/>
      <c r="AX16" s="93"/>
      <c r="AY16" s="93"/>
      <c r="AZ16" s="93"/>
      <c r="BA16" s="93"/>
      <c r="BB16" s="93"/>
      <c r="BC16" s="93"/>
      <c r="BD16" s="6" t="s">
        <v>84</v>
      </c>
    </row>
    <row r="17" spans="1:56" ht="36" x14ac:dyDescent="0.25">
      <c r="A17" s="264"/>
      <c r="B17" s="74" t="s">
        <v>64</v>
      </c>
      <c r="C17" s="76" t="s">
        <v>144</v>
      </c>
      <c r="D17" s="7"/>
      <c r="E17" s="7"/>
      <c r="F17" s="7"/>
      <c r="G17" s="7"/>
      <c r="H17" s="7"/>
      <c r="I17" s="7"/>
      <c r="J17" s="7"/>
      <c r="K17" s="7"/>
      <c r="L17" s="7"/>
      <c r="M17" s="23"/>
      <c r="N17" s="23"/>
      <c r="O17" s="7"/>
      <c r="P17" s="7"/>
      <c r="Q17" s="7"/>
      <c r="R17" s="7"/>
      <c r="S17" s="7"/>
      <c r="T17" s="28"/>
      <c r="U17" s="93"/>
      <c r="V17" s="93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43"/>
      <c r="AM17" s="51"/>
      <c r="AN17" s="51"/>
      <c r="AO17" s="43"/>
      <c r="AP17" s="43"/>
      <c r="AQ17" s="16"/>
      <c r="AR17" s="16"/>
      <c r="AS17" s="16"/>
      <c r="AT17" s="16"/>
      <c r="AU17" s="28"/>
      <c r="AV17" s="93"/>
      <c r="AW17" s="93"/>
      <c r="AX17" s="93"/>
      <c r="AY17" s="93"/>
      <c r="AZ17" s="93"/>
      <c r="BA17" s="93"/>
      <c r="BB17" s="93"/>
      <c r="BC17" s="93"/>
      <c r="BD17" s="39"/>
    </row>
    <row r="18" spans="1:56" s="1" customFormat="1" x14ac:dyDescent="0.25">
      <c r="A18" s="264"/>
      <c r="B18" s="72" t="s">
        <v>65</v>
      </c>
      <c r="C18" s="77" t="s">
        <v>66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1" t="s">
        <v>145</v>
      </c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5"/>
      <c r="AM18" s="45"/>
      <c r="AN18" s="45"/>
      <c r="AO18" s="45"/>
      <c r="AP18" s="45" t="s">
        <v>147</v>
      </c>
      <c r="AQ18" s="45"/>
      <c r="AR18" s="45"/>
      <c r="AS18" s="45"/>
      <c r="AT18" s="45"/>
      <c r="AU18" s="45"/>
      <c r="AV18" s="40"/>
      <c r="AW18" s="40"/>
      <c r="AX18" s="40"/>
      <c r="AY18" s="40"/>
      <c r="AZ18" s="40"/>
      <c r="BA18" s="40"/>
      <c r="BB18" s="40"/>
      <c r="BC18" s="40"/>
      <c r="BD18" s="41" t="s">
        <v>150</v>
      </c>
    </row>
    <row r="19" spans="1:56" s="27" customFormat="1" ht="16.5" customHeight="1" x14ac:dyDescent="0.25">
      <c r="A19" s="264"/>
      <c r="B19" s="78" t="s">
        <v>67</v>
      </c>
      <c r="C19" s="79" t="s">
        <v>68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9" t="s">
        <v>145</v>
      </c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44"/>
      <c r="AM19" s="44"/>
      <c r="AN19" s="44"/>
      <c r="AO19" s="44"/>
      <c r="AP19" s="44" t="s">
        <v>91</v>
      </c>
      <c r="AQ19" s="44"/>
      <c r="AR19" s="44"/>
      <c r="AS19" s="44"/>
      <c r="AT19" s="44"/>
      <c r="AU19" s="39" t="s">
        <v>86</v>
      </c>
      <c r="AV19" s="33"/>
      <c r="AW19" s="33"/>
      <c r="AX19" s="33"/>
      <c r="AY19" s="33"/>
      <c r="AZ19" s="33"/>
      <c r="BA19" s="33"/>
      <c r="BB19" s="33"/>
      <c r="BC19" s="33"/>
      <c r="BD19" s="37" t="s">
        <v>151</v>
      </c>
    </row>
    <row r="20" spans="1:56" s="27" customFormat="1" x14ac:dyDescent="0.25">
      <c r="A20" s="264"/>
      <c r="B20" s="68" t="s">
        <v>69</v>
      </c>
      <c r="C20" s="68" t="s">
        <v>108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8"/>
      <c r="U20" s="93"/>
      <c r="V20" s="93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43"/>
      <c r="AM20" s="43"/>
      <c r="AN20" s="43"/>
      <c r="AO20" s="43"/>
      <c r="AP20" s="43" t="s">
        <v>84</v>
      </c>
      <c r="AQ20" s="16"/>
      <c r="AR20" s="16"/>
      <c r="AS20" s="16"/>
      <c r="AT20" s="16"/>
      <c r="AU20" s="28"/>
      <c r="AV20" s="93"/>
      <c r="AW20" s="93"/>
      <c r="AX20" s="93"/>
      <c r="AY20" s="93"/>
      <c r="AZ20" s="93"/>
      <c r="BA20" s="93"/>
      <c r="BB20" s="93"/>
      <c r="BC20" s="93"/>
      <c r="BD20" s="6" t="s">
        <v>84</v>
      </c>
    </row>
    <row r="21" spans="1:56" x14ac:dyDescent="0.25">
      <c r="A21" s="264"/>
      <c r="B21" s="68" t="s">
        <v>80</v>
      </c>
      <c r="C21" s="68" t="s">
        <v>109</v>
      </c>
      <c r="D21" s="7"/>
      <c r="E21" s="7"/>
      <c r="F21" s="7"/>
      <c r="G21" s="7"/>
      <c r="H21" s="7"/>
      <c r="I21" s="7"/>
      <c r="J21" s="7"/>
      <c r="K21" s="7"/>
      <c r="L21" s="7"/>
      <c r="M21" s="23"/>
      <c r="N21" s="23"/>
      <c r="O21" s="7"/>
      <c r="P21" s="7"/>
      <c r="Q21" s="7"/>
      <c r="R21" s="7"/>
      <c r="S21" s="7"/>
      <c r="T21" s="28"/>
      <c r="U21" s="93"/>
      <c r="V21" s="93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43"/>
      <c r="AM21" s="43"/>
      <c r="AN21" s="43"/>
      <c r="AO21" s="43"/>
      <c r="AP21" s="43"/>
      <c r="AQ21" s="16"/>
      <c r="AR21" s="16"/>
      <c r="AS21" s="16"/>
      <c r="AT21" s="16"/>
      <c r="AU21" s="28" t="s">
        <v>85</v>
      </c>
      <c r="AV21" s="93"/>
      <c r="AW21" s="93"/>
      <c r="AX21" s="93"/>
      <c r="AY21" s="93"/>
      <c r="AZ21" s="93"/>
      <c r="BA21" s="93"/>
      <c r="BB21" s="93"/>
      <c r="BC21" s="93"/>
      <c r="BD21" s="44" t="s">
        <v>85</v>
      </c>
    </row>
    <row r="22" spans="1:56" s="1" customFormat="1" x14ac:dyDescent="0.25">
      <c r="A22" s="264"/>
      <c r="B22" s="68" t="s">
        <v>70</v>
      </c>
      <c r="C22" s="68" t="s">
        <v>133</v>
      </c>
      <c r="D22" s="61"/>
      <c r="E22" s="61"/>
      <c r="F22" s="61"/>
      <c r="G22" s="61"/>
      <c r="H22" s="61"/>
      <c r="I22" s="61"/>
      <c r="J22" s="61"/>
      <c r="K22" s="61"/>
      <c r="L22" s="61"/>
      <c r="M22" s="64"/>
      <c r="N22" s="64"/>
      <c r="O22" s="61"/>
      <c r="P22" s="61"/>
      <c r="Q22" s="61"/>
      <c r="R22" s="61"/>
      <c r="S22" s="61"/>
      <c r="T22" s="28"/>
      <c r="U22" s="93"/>
      <c r="V22" s="93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16"/>
      <c r="AR22" s="16"/>
      <c r="AS22" s="16"/>
      <c r="AT22" s="16"/>
      <c r="AU22" s="28" t="s">
        <v>85</v>
      </c>
      <c r="AV22" s="93"/>
      <c r="AW22" s="93"/>
      <c r="AX22" s="93"/>
      <c r="AY22" s="93"/>
      <c r="AZ22" s="93"/>
      <c r="BA22" s="93"/>
      <c r="BB22" s="93"/>
      <c r="BC22" s="93"/>
      <c r="BD22" s="65" t="s">
        <v>85</v>
      </c>
    </row>
    <row r="23" spans="1:56" s="1" customFormat="1" x14ac:dyDescent="0.25">
      <c r="A23" s="264"/>
      <c r="B23" s="68" t="s">
        <v>71</v>
      </c>
      <c r="C23" s="68" t="s">
        <v>82</v>
      </c>
      <c r="D23" s="34"/>
      <c r="E23" s="34"/>
      <c r="F23" s="34"/>
      <c r="G23" s="34"/>
      <c r="H23" s="34"/>
      <c r="I23" s="34"/>
      <c r="J23" s="34"/>
      <c r="K23" s="34"/>
      <c r="L23" s="34"/>
      <c r="M23" s="35"/>
      <c r="N23" s="35"/>
      <c r="O23" s="34"/>
      <c r="P23" s="34"/>
      <c r="Q23" s="34"/>
      <c r="R23" s="34"/>
      <c r="S23" s="34"/>
      <c r="T23" s="28"/>
      <c r="U23" s="93"/>
      <c r="V23" s="93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43"/>
      <c r="AM23" s="43"/>
      <c r="AN23" s="43"/>
      <c r="AO23" s="43"/>
      <c r="AP23" s="43" t="s">
        <v>84</v>
      </c>
      <c r="AQ23" s="16"/>
      <c r="AR23" s="16"/>
      <c r="AS23" s="16"/>
      <c r="AT23" s="16"/>
      <c r="AU23" s="28"/>
      <c r="AV23" s="93"/>
      <c r="AW23" s="93"/>
      <c r="AX23" s="93"/>
      <c r="AY23" s="93"/>
      <c r="AZ23" s="93"/>
      <c r="BA23" s="93"/>
      <c r="BB23" s="93"/>
      <c r="BC23" s="93"/>
      <c r="BD23" s="44" t="s">
        <v>84</v>
      </c>
    </row>
    <row r="24" spans="1:56" s="1" customFormat="1" x14ac:dyDescent="0.25">
      <c r="A24" s="264"/>
      <c r="B24" s="80" t="s">
        <v>100</v>
      </c>
      <c r="C24" s="80" t="s">
        <v>110</v>
      </c>
      <c r="D24" s="61"/>
      <c r="E24" s="61"/>
      <c r="F24" s="61"/>
      <c r="G24" s="61"/>
      <c r="H24" s="61"/>
      <c r="I24" s="61"/>
      <c r="J24" s="61"/>
      <c r="K24" s="61"/>
      <c r="L24" s="61"/>
      <c r="M24" s="64"/>
      <c r="N24" s="64"/>
      <c r="O24" s="61"/>
      <c r="P24" s="61"/>
      <c r="Q24" s="61"/>
      <c r="R24" s="61"/>
      <c r="S24" s="61" t="s">
        <v>84</v>
      </c>
      <c r="T24" s="28"/>
      <c r="U24" s="93"/>
      <c r="V24" s="93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16"/>
      <c r="AR24" s="16"/>
      <c r="AS24" s="16"/>
      <c r="AT24" s="16"/>
      <c r="AU24" s="28"/>
      <c r="AV24" s="93"/>
      <c r="AW24" s="93"/>
      <c r="AX24" s="93"/>
      <c r="AY24" s="93"/>
      <c r="AZ24" s="93"/>
      <c r="BA24" s="93"/>
      <c r="BB24" s="93"/>
      <c r="BC24" s="93"/>
      <c r="BD24" s="65" t="s">
        <v>84</v>
      </c>
    </row>
    <row r="25" spans="1:56" s="1" customFormat="1" ht="15" customHeight="1" x14ac:dyDescent="0.25">
      <c r="A25" s="264"/>
      <c r="B25" s="80" t="s">
        <v>130</v>
      </c>
      <c r="C25" s="80" t="s">
        <v>131</v>
      </c>
      <c r="D25" s="61"/>
      <c r="E25" s="61"/>
      <c r="F25" s="61"/>
      <c r="G25" s="61"/>
      <c r="H25" s="61"/>
      <c r="I25" s="61"/>
      <c r="J25" s="61"/>
      <c r="K25" s="61"/>
      <c r="L25" s="61"/>
      <c r="M25" s="64"/>
      <c r="N25" s="64"/>
      <c r="O25" s="61"/>
      <c r="P25" s="61"/>
      <c r="Q25" s="61"/>
      <c r="R25" s="61"/>
      <c r="S25" s="61"/>
      <c r="T25" s="28"/>
      <c r="U25" s="93"/>
      <c r="V25" s="93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 t="s">
        <v>84</v>
      </c>
      <c r="AQ25" s="16"/>
      <c r="AR25" s="16"/>
      <c r="AS25" s="16"/>
      <c r="AT25" s="16"/>
      <c r="AU25" s="28"/>
      <c r="AV25" s="93"/>
      <c r="AW25" s="93"/>
      <c r="AX25" s="93"/>
      <c r="AY25" s="93"/>
      <c r="AZ25" s="93"/>
      <c r="BA25" s="93"/>
      <c r="BB25" s="93"/>
      <c r="BC25" s="93"/>
      <c r="BD25" s="65" t="s">
        <v>84</v>
      </c>
    </row>
    <row r="26" spans="1:56" x14ac:dyDescent="0.25">
      <c r="A26" s="264"/>
      <c r="B26" s="81" t="s">
        <v>72</v>
      </c>
      <c r="C26" s="81" t="s">
        <v>73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92" t="s">
        <v>91</v>
      </c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6" t="s">
        <v>91</v>
      </c>
    </row>
    <row r="27" spans="1:56" x14ac:dyDescent="0.25">
      <c r="A27" s="264"/>
      <c r="B27" s="82" t="s">
        <v>74</v>
      </c>
      <c r="C27" s="82" t="s">
        <v>111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50"/>
      <c r="AM27" s="50"/>
      <c r="AN27" s="50"/>
      <c r="AO27" s="50"/>
      <c r="AP27" s="50" t="s">
        <v>91</v>
      </c>
      <c r="AQ27" s="50"/>
      <c r="AR27" s="50"/>
      <c r="AS27" s="50"/>
      <c r="AT27" s="50"/>
      <c r="AU27" s="50"/>
      <c r="AV27" s="12"/>
      <c r="AW27" s="12"/>
      <c r="AX27" s="12"/>
      <c r="AY27" s="12"/>
      <c r="AZ27" s="12"/>
      <c r="BA27" s="12"/>
      <c r="BB27" s="12"/>
      <c r="BC27" s="12"/>
      <c r="BD27" s="37" t="s">
        <v>91</v>
      </c>
    </row>
    <row r="28" spans="1:56" x14ac:dyDescent="0.25">
      <c r="A28" s="264"/>
      <c r="B28" s="68" t="s">
        <v>92</v>
      </c>
      <c r="C28" s="68" t="s">
        <v>112</v>
      </c>
      <c r="D28" s="7"/>
      <c r="E28" s="7"/>
      <c r="F28" s="7"/>
      <c r="G28" s="7"/>
      <c r="H28" s="7"/>
      <c r="I28" s="7"/>
      <c r="J28" s="7"/>
      <c r="K28" s="7"/>
      <c r="L28" s="7"/>
      <c r="M28" s="23"/>
      <c r="N28" s="23"/>
      <c r="O28" s="7"/>
      <c r="P28" s="7"/>
      <c r="Q28" s="7"/>
      <c r="R28" s="7"/>
      <c r="S28" s="7"/>
      <c r="T28" s="28"/>
      <c r="U28" s="93"/>
      <c r="V28" s="93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43"/>
      <c r="AM28" s="43"/>
      <c r="AN28" s="43"/>
      <c r="AO28" s="13"/>
      <c r="AP28" s="13"/>
      <c r="AQ28" s="16"/>
      <c r="AR28" s="16"/>
      <c r="AS28" s="16"/>
      <c r="AT28" s="16"/>
      <c r="AU28" s="28"/>
      <c r="AV28" s="93"/>
      <c r="AW28" s="93"/>
      <c r="AX28" s="93"/>
      <c r="AY28" s="93"/>
      <c r="AZ28" s="93"/>
      <c r="BA28" s="93"/>
      <c r="BB28" s="93"/>
      <c r="BC28" s="93"/>
      <c r="BD28" s="6"/>
    </row>
    <row r="29" spans="1:56" s="1" customFormat="1" x14ac:dyDescent="0.25">
      <c r="A29" s="264"/>
      <c r="B29" s="68" t="s">
        <v>115</v>
      </c>
      <c r="C29" s="68" t="s">
        <v>116</v>
      </c>
      <c r="D29" s="46"/>
      <c r="E29" s="46"/>
      <c r="F29" s="46"/>
      <c r="G29" s="46"/>
      <c r="H29" s="46"/>
      <c r="I29" s="46"/>
      <c r="J29" s="46"/>
      <c r="K29" s="46"/>
      <c r="L29" s="46"/>
      <c r="M29" s="43"/>
      <c r="N29" s="43"/>
      <c r="O29" s="46"/>
      <c r="P29" s="46"/>
      <c r="Q29" s="46"/>
      <c r="R29" s="46"/>
      <c r="S29" s="46"/>
      <c r="T29" s="28"/>
      <c r="U29" s="93"/>
      <c r="V29" s="9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13"/>
      <c r="AP29" s="13"/>
      <c r="AQ29" s="16"/>
      <c r="AR29" s="16"/>
      <c r="AS29" s="16"/>
      <c r="AT29" s="16"/>
      <c r="AU29" s="28"/>
      <c r="AV29" s="93"/>
      <c r="AW29" s="93"/>
      <c r="AX29" s="93"/>
      <c r="AY29" s="93"/>
      <c r="AZ29" s="93"/>
      <c r="BA29" s="93"/>
      <c r="BB29" s="93"/>
      <c r="BC29" s="93"/>
      <c r="BD29" s="44"/>
    </row>
    <row r="30" spans="1:56" s="1" customFormat="1" ht="24" x14ac:dyDescent="0.25">
      <c r="A30" s="264"/>
      <c r="B30" s="68" t="s">
        <v>117</v>
      </c>
      <c r="C30" s="68" t="s">
        <v>118</v>
      </c>
      <c r="D30" s="46"/>
      <c r="E30" s="46"/>
      <c r="F30" s="46"/>
      <c r="G30" s="46"/>
      <c r="H30" s="46"/>
      <c r="I30" s="46"/>
      <c r="J30" s="46"/>
      <c r="K30" s="46"/>
      <c r="L30" s="46"/>
      <c r="M30" s="43"/>
      <c r="N30" s="43"/>
      <c r="O30" s="46"/>
      <c r="P30" s="46"/>
      <c r="Q30" s="46"/>
      <c r="R30" s="46"/>
      <c r="S30" s="46"/>
      <c r="T30" s="28"/>
      <c r="U30" s="93"/>
      <c r="V30" s="9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13"/>
      <c r="AP30" s="13"/>
      <c r="AQ30" s="16"/>
      <c r="AR30" s="16"/>
      <c r="AS30" s="16"/>
      <c r="AT30" s="16"/>
      <c r="AU30" s="28"/>
      <c r="AV30" s="93"/>
      <c r="AW30" s="93"/>
      <c r="AX30" s="93"/>
      <c r="AY30" s="93"/>
      <c r="AZ30" s="93"/>
      <c r="BA30" s="93"/>
      <c r="BB30" s="93"/>
      <c r="BC30" s="93"/>
      <c r="BD30" s="44"/>
    </row>
    <row r="31" spans="1:56" s="1" customFormat="1" x14ac:dyDescent="0.25">
      <c r="A31" s="264"/>
      <c r="B31" s="68" t="s">
        <v>119</v>
      </c>
      <c r="C31" s="68" t="s">
        <v>120</v>
      </c>
      <c r="D31" s="46"/>
      <c r="E31" s="46"/>
      <c r="F31" s="46"/>
      <c r="G31" s="46"/>
      <c r="H31" s="46"/>
      <c r="I31" s="46"/>
      <c r="J31" s="46"/>
      <c r="K31" s="46"/>
      <c r="L31" s="46"/>
      <c r="M31" s="43"/>
      <c r="N31" s="43"/>
      <c r="O31" s="46"/>
      <c r="P31" s="46"/>
      <c r="Q31" s="46"/>
      <c r="R31" s="46"/>
      <c r="S31" s="46"/>
      <c r="T31" s="28"/>
      <c r="U31" s="93"/>
      <c r="V31" s="9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13"/>
      <c r="AP31" s="13" t="s">
        <v>84</v>
      </c>
      <c r="AQ31" s="16"/>
      <c r="AR31" s="16"/>
      <c r="AS31" s="16"/>
      <c r="AT31" s="16"/>
      <c r="AU31" s="28"/>
      <c r="AV31" s="93"/>
      <c r="AW31" s="93"/>
      <c r="AX31" s="93"/>
      <c r="AY31" s="93"/>
      <c r="AZ31" s="93"/>
      <c r="BA31" s="93"/>
      <c r="BB31" s="93"/>
      <c r="BC31" s="93"/>
      <c r="BD31" s="44" t="s">
        <v>84</v>
      </c>
    </row>
    <row r="32" spans="1:56" s="1" customFormat="1" x14ac:dyDescent="0.25">
      <c r="A32" s="264"/>
      <c r="B32" s="68" t="s">
        <v>121</v>
      </c>
      <c r="C32" s="68" t="s">
        <v>122</v>
      </c>
      <c r="D32" s="46"/>
      <c r="E32" s="46"/>
      <c r="F32" s="46"/>
      <c r="G32" s="46"/>
      <c r="H32" s="46"/>
      <c r="I32" s="46"/>
      <c r="J32" s="46"/>
      <c r="K32" s="46"/>
      <c r="L32" s="46"/>
      <c r="M32" s="43"/>
      <c r="N32" s="43"/>
      <c r="O32" s="46"/>
      <c r="P32" s="46"/>
      <c r="Q32" s="46"/>
      <c r="R32" s="46"/>
      <c r="S32" s="46"/>
      <c r="T32" s="28"/>
      <c r="U32" s="93"/>
      <c r="V32" s="9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13"/>
      <c r="AP32" s="13" t="s">
        <v>84</v>
      </c>
      <c r="AQ32" s="16"/>
      <c r="AR32" s="16"/>
      <c r="AS32" s="16"/>
      <c r="AT32" s="16"/>
      <c r="AU32" s="28"/>
      <c r="AV32" s="93"/>
      <c r="AW32" s="93"/>
      <c r="AX32" s="93"/>
      <c r="AY32" s="93"/>
      <c r="AZ32" s="93"/>
      <c r="BA32" s="93"/>
      <c r="BB32" s="93"/>
      <c r="BC32" s="93"/>
      <c r="BD32" s="44" t="s">
        <v>84</v>
      </c>
    </row>
    <row r="33" spans="1:56" s="1" customFormat="1" x14ac:dyDescent="0.25">
      <c r="A33" s="264"/>
      <c r="B33" s="68" t="s">
        <v>123</v>
      </c>
      <c r="C33" s="68" t="s">
        <v>124</v>
      </c>
      <c r="D33" s="46"/>
      <c r="E33" s="46"/>
      <c r="F33" s="46"/>
      <c r="G33" s="46"/>
      <c r="H33" s="46"/>
      <c r="I33" s="46"/>
      <c r="J33" s="46"/>
      <c r="K33" s="46"/>
      <c r="L33" s="46"/>
      <c r="M33" s="43"/>
      <c r="N33" s="43"/>
      <c r="O33" s="46"/>
      <c r="P33" s="46"/>
      <c r="Q33" s="46"/>
      <c r="R33" s="46"/>
      <c r="S33" s="46"/>
      <c r="T33" s="28"/>
      <c r="U33" s="93"/>
      <c r="V33" s="9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13"/>
      <c r="AP33" s="13" t="s">
        <v>84</v>
      </c>
      <c r="AQ33" s="16"/>
      <c r="AR33" s="16"/>
      <c r="AS33" s="16"/>
      <c r="AT33" s="16"/>
      <c r="AU33" s="28"/>
      <c r="AV33" s="93"/>
      <c r="AW33" s="93"/>
      <c r="AX33" s="93"/>
      <c r="AY33" s="93"/>
      <c r="AZ33" s="93"/>
      <c r="BA33" s="93"/>
      <c r="BB33" s="93"/>
      <c r="BC33" s="93"/>
      <c r="BD33" s="44" t="s">
        <v>84</v>
      </c>
    </row>
    <row r="34" spans="1:56" s="1" customFormat="1" x14ac:dyDescent="0.25">
      <c r="A34" s="264"/>
      <c r="B34" s="68" t="s">
        <v>125</v>
      </c>
      <c r="C34" s="68" t="s">
        <v>126</v>
      </c>
      <c r="D34" s="46"/>
      <c r="E34" s="46"/>
      <c r="F34" s="46"/>
      <c r="G34" s="46"/>
      <c r="H34" s="46"/>
      <c r="I34" s="46"/>
      <c r="J34" s="46"/>
      <c r="K34" s="46"/>
      <c r="L34" s="46"/>
      <c r="M34" s="43"/>
      <c r="N34" s="43"/>
      <c r="O34" s="46"/>
      <c r="P34" s="46"/>
      <c r="Q34" s="46"/>
      <c r="R34" s="46"/>
      <c r="S34" s="46"/>
      <c r="T34" s="28"/>
      <c r="U34" s="93"/>
      <c r="V34" s="9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13"/>
      <c r="AP34" s="13"/>
      <c r="AQ34" s="16"/>
      <c r="AR34" s="16"/>
      <c r="AS34" s="16"/>
      <c r="AT34" s="16"/>
      <c r="AU34" s="28"/>
      <c r="AV34" s="93"/>
      <c r="AW34" s="93"/>
      <c r="AX34" s="93"/>
      <c r="AY34" s="93"/>
      <c r="AZ34" s="93"/>
      <c r="BA34" s="93"/>
      <c r="BB34" s="93"/>
      <c r="BC34" s="93"/>
      <c r="BD34" s="44"/>
    </row>
    <row r="35" spans="1:56" s="1" customFormat="1" x14ac:dyDescent="0.25">
      <c r="A35" s="264"/>
      <c r="B35" s="83" t="s">
        <v>81</v>
      </c>
      <c r="C35" s="84" t="s">
        <v>78</v>
      </c>
      <c r="D35" s="46"/>
      <c r="E35" s="46"/>
      <c r="F35" s="46"/>
      <c r="G35" s="46"/>
      <c r="H35" s="46"/>
      <c r="I35" s="46"/>
      <c r="J35" s="46"/>
      <c r="K35" s="46"/>
      <c r="L35" s="46"/>
      <c r="M35" s="43"/>
      <c r="N35" s="43"/>
      <c r="O35" s="46"/>
      <c r="P35" s="46"/>
      <c r="Q35" s="46"/>
      <c r="R35" s="46"/>
      <c r="S35" s="46"/>
      <c r="T35" s="28"/>
      <c r="U35" s="93"/>
      <c r="V35" s="9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13"/>
      <c r="AP35" s="13"/>
      <c r="AQ35" s="16"/>
      <c r="AR35" s="16"/>
      <c r="AS35" s="16"/>
      <c r="AT35" s="16"/>
      <c r="AU35" s="28"/>
      <c r="AV35" s="93"/>
      <c r="AW35" s="93"/>
      <c r="AX35" s="93"/>
      <c r="AY35" s="93"/>
      <c r="AZ35" s="93"/>
      <c r="BA35" s="93"/>
      <c r="BB35" s="93"/>
      <c r="BC35" s="93"/>
      <c r="BD35" s="44"/>
    </row>
    <row r="36" spans="1:56" s="1" customFormat="1" ht="33.75" customHeight="1" x14ac:dyDescent="0.25">
      <c r="A36" s="264"/>
      <c r="B36" s="82" t="s">
        <v>75</v>
      </c>
      <c r="C36" s="82" t="s">
        <v>127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12"/>
      <c r="AY36" s="12"/>
      <c r="AZ36" s="12"/>
      <c r="BA36" s="12"/>
      <c r="BB36" s="12"/>
      <c r="BC36" s="12"/>
      <c r="BD36" s="37"/>
    </row>
    <row r="37" spans="1:56" s="27" customFormat="1" x14ac:dyDescent="0.25">
      <c r="A37" s="264"/>
      <c r="B37" s="68" t="s">
        <v>76</v>
      </c>
      <c r="C37" s="68" t="s">
        <v>128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8"/>
      <c r="U37" s="93"/>
      <c r="V37" s="93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43"/>
      <c r="AM37" s="43"/>
      <c r="AN37" s="43"/>
      <c r="AO37" s="43"/>
      <c r="AP37" s="43"/>
      <c r="AQ37" s="16"/>
      <c r="AR37" s="16"/>
      <c r="AS37" s="16"/>
      <c r="AT37" s="16"/>
      <c r="AU37" s="28"/>
      <c r="AV37" s="93"/>
      <c r="AW37" s="93"/>
      <c r="AX37" s="93"/>
      <c r="AY37" s="93"/>
      <c r="AZ37" s="93"/>
      <c r="BA37" s="93"/>
      <c r="BB37" s="93"/>
      <c r="BC37" s="93"/>
      <c r="BD37" s="6"/>
    </row>
    <row r="38" spans="1:56" s="27" customFormat="1" ht="27" customHeight="1" x14ac:dyDescent="0.25">
      <c r="A38" s="264"/>
      <c r="B38" s="68" t="s">
        <v>98</v>
      </c>
      <c r="C38" s="80" t="s">
        <v>129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8"/>
      <c r="U38" s="93"/>
      <c r="V38" s="93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43"/>
      <c r="AM38" s="43"/>
      <c r="AN38" s="43"/>
      <c r="AO38" s="43"/>
      <c r="AP38" s="43"/>
      <c r="AQ38" s="16"/>
      <c r="AR38" s="16"/>
      <c r="AS38" s="16"/>
      <c r="AT38" s="16"/>
      <c r="AU38" s="28"/>
      <c r="AV38" s="93"/>
      <c r="AW38" s="93"/>
      <c r="AX38" s="93"/>
      <c r="AY38" s="93"/>
      <c r="AZ38" s="93"/>
      <c r="BA38" s="93"/>
      <c r="BB38" s="93"/>
      <c r="BC38" s="93"/>
      <c r="BD38" s="32"/>
    </row>
    <row r="39" spans="1:56" s="27" customFormat="1" ht="22.5" customHeight="1" x14ac:dyDescent="0.25">
      <c r="A39" s="264"/>
      <c r="B39" s="85" t="s">
        <v>77</v>
      </c>
      <c r="C39" s="84" t="s">
        <v>78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28"/>
      <c r="U39" s="93"/>
      <c r="V39" s="9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16"/>
      <c r="AR39" s="16"/>
      <c r="AS39" s="16"/>
      <c r="AT39" s="16"/>
      <c r="AU39" s="28"/>
      <c r="AV39" s="93"/>
      <c r="AW39" s="93"/>
      <c r="AX39" s="93"/>
      <c r="AY39" s="93"/>
      <c r="AZ39" s="93"/>
      <c r="BA39" s="93"/>
      <c r="BB39" s="93"/>
      <c r="BC39" s="93"/>
      <c r="BD39" s="44"/>
    </row>
    <row r="40" spans="1:56" ht="19.5" customHeight="1" x14ac:dyDescent="0.25">
      <c r="A40" s="263"/>
      <c r="B40" s="273" t="s">
        <v>88</v>
      </c>
      <c r="C40" s="27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42" t="s">
        <v>146</v>
      </c>
      <c r="T40" s="42" t="s">
        <v>87</v>
      </c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148</v>
      </c>
      <c r="AQ40" s="42"/>
      <c r="AR40" s="42"/>
      <c r="AS40" s="42"/>
      <c r="AT40" s="42"/>
      <c r="AU40" s="42" t="s">
        <v>86</v>
      </c>
      <c r="AV40" s="14"/>
      <c r="AW40" s="14"/>
      <c r="AX40" s="14"/>
      <c r="AY40" s="14"/>
      <c r="AZ40" s="14"/>
      <c r="BA40" s="14"/>
      <c r="BB40" s="14"/>
      <c r="BC40" s="14"/>
      <c r="BD40" s="29" t="s">
        <v>136</v>
      </c>
    </row>
    <row r="42" spans="1:56" x14ac:dyDescent="0.25">
      <c r="B42" s="205" t="s">
        <v>194</v>
      </c>
      <c r="C42" s="205"/>
      <c r="D42" s="1"/>
      <c r="E42" s="1"/>
      <c r="F42" s="1"/>
      <c r="G42" s="1"/>
      <c r="H42" s="1"/>
      <c r="I42" s="1"/>
      <c r="J42" s="1"/>
    </row>
    <row r="43" spans="1:56" s="1" customFormat="1" ht="15.75" x14ac:dyDescent="0.25">
      <c r="B43" s="167" t="s">
        <v>195</v>
      </c>
      <c r="C43" s="167"/>
      <c r="D43" s="167"/>
      <c r="E43" s="167"/>
      <c r="F43" s="167"/>
      <c r="G43" s="167"/>
      <c r="H43" s="167"/>
      <c r="I43" s="167"/>
      <c r="J43" s="167"/>
    </row>
    <row r="44" spans="1:56" s="1" customFormat="1" ht="15.75" x14ac:dyDescent="0.25">
      <c r="B44" s="167"/>
      <c r="C44" s="167"/>
      <c r="D44" s="167"/>
      <c r="E44" s="167"/>
      <c r="F44" s="167"/>
      <c r="G44" s="167"/>
      <c r="H44" s="167"/>
      <c r="I44" s="167"/>
      <c r="J44" s="167"/>
    </row>
    <row r="45" spans="1:56" x14ac:dyDescent="0.25">
      <c r="A45" s="1"/>
      <c r="B45" s="93"/>
      <c r="C45" s="18" t="s">
        <v>95</v>
      </c>
    </row>
    <row r="46" spans="1:56" x14ac:dyDescent="0.25">
      <c r="A46" s="1"/>
      <c r="B46" s="15"/>
      <c r="C46" s="18" t="s">
        <v>96</v>
      </c>
    </row>
    <row r="47" spans="1:56" x14ac:dyDescent="0.25">
      <c r="A47" s="1"/>
      <c r="B47" s="16"/>
      <c r="C47" s="18" t="s">
        <v>97</v>
      </c>
    </row>
    <row r="48" spans="1:56" x14ac:dyDescent="0.25">
      <c r="A48" s="1"/>
      <c r="B48" s="1"/>
      <c r="C48" s="1"/>
    </row>
  </sheetData>
  <mergeCells count="35">
    <mergeCell ref="AH3:AH4"/>
    <mergeCell ref="B42:C42"/>
    <mergeCell ref="B1:G1"/>
    <mergeCell ref="A3:A8"/>
    <mergeCell ref="B3:B8"/>
    <mergeCell ref="C3:C8"/>
    <mergeCell ref="D3:G3"/>
    <mergeCell ref="B40:C40"/>
    <mergeCell ref="A9:A40"/>
    <mergeCell ref="V3:X3"/>
    <mergeCell ref="Y3:Y4"/>
    <mergeCell ref="Z3:AB3"/>
    <mergeCell ref="AC3:AC4"/>
    <mergeCell ref="AD3:AG3"/>
    <mergeCell ref="I3:K3"/>
    <mergeCell ref="L3:L4"/>
    <mergeCell ref="M3:P3"/>
    <mergeCell ref="Q3:T3"/>
    <mergeCell ref="U3:U4"/>
    <mergeCell ref="AZ3:BC3"/>
    <mergeCell ref="BD3:BD8"/>
    <mergeCell ref="D5:P5"/>
    <mergeCell ref="Q5:AP5"/>
    <mergeCell ref="AQ5:BC5"/>
    <mergeCell ref="D7:P7"/>
    <mergeCell ref="Q7:AP7"/>
    <mergeCell ref="AQ7:BC7"/>
    <mergeCell ref="AL3:AL4"/>
    <mergeCell ref="AM3:AP3"/>
    <mergeCell ref="AQ3:AT3"/>
    <mergeCell ref="AU3:AU4"/>
    <mergeCell ref="AV3:AX3"/>
    <mergeCell ref="AY3:AY4"/>
    <mergeCell ref="H3:H4"/>
    <mergeCell ref="AI3:AK3"/>
  </mergeCells>
  <pageMargins left="0.23622047244094491" right="0.23622047244094491" top="0.35433070866141736" bottom="0.35433070866141736" header="0.31496062992125984" footer="0.31496062992125984"/>
  <pageSetup paperSize="9" scale="59" orientation="landscape" verticalDpi="300" r:id="rId1"/>
  <colBreaks count="1" manualBreakCount="1"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3"/>
  <sheetViews>
    <sheetView topLeftCell="C1" zoomScale="73" zoomScaleNormal="73" workbookViewId="0">
      <selection activeCell="AX44" sqref="AX44"/>
    </sheetView>
  </sheetViews>
  <sheetFormatPr defaultRowHeight="15" x14ac:dyDescent="0.25"/>
  <cols>
    <col min="1" max="1" width="4.5703125" customWidth="1"/>
    <col min="2" max="2" width="11.140625" customWidth="1"/>
    <col min="3" max="3" width="56" customWidth="1"/>
    <col min="4" max="16" width="5.28515625" customWidth="1"/>
    <col min="17" max="17" width="7.140625" customWidth="1"/>
    <col min="18" max="18" width="5.28515625" customWidth="1"/>
    <col min="19" max="19" width="7.5703125" customWidth="1"/>
    <col min="20" max="20" width="6.85546875" customWidth="1"/>
    <col min="21" max="33" width="5.28515625" customWidth="1"/>
    <col min="34" max="34" width="7.85546875" customWidth="1"/>
    <col min="35" max="37" width="5.28515625" customWidth="1"/>
    <col min="38" max="38" width="6.85546875" customWidth="1"/>
    <col min="39" max="41" width="5.28515625" customWidth="1"/>
    <col min="42" max="42" width="7.7109375" customWidth="1"/>
    <col min="43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1" spans="1:56" s="1" customFormat="1" x14ac:dyDescent="0.25">
      <c r="B1" s="216" t="s">
        <v>196</v>
      </c>
      <c r="C1" s="216"/>
      <c r="D1" s="216"/>
      <c r="E1" s="216"/>
      <c r="F1" s="216"/>
      <c r="G1" s="216"/>
    </row>
    <row r="2" spans="1:56" s="1" customFormat="1" x14ac:dyDescent="0.25"/>
    <row r="3" spans="1:56" s="4" customFormat="1" ht="15" customHeight="1" x14ac:dyDescent="0.25">
      <c r="A3" s="206" t="s">
        <v>1</v>
      </c>
      <c r="B3" s="206" t="s">
        <v>2</v>
      </c>
      <c r="C3" s="236" t="s">
        <v>3</v>
      </c>
      <c r="D3" s="207" t="s">
        <v>5</v>
      </c>
      <c r="E3" s="207"/>
      <c r="F3" s="207"/>
      <c r="G3" s="207"/>
      <c r="H3" s="206" t="s">
        <v>137</v>
      </c>
      <c r="I3" s="207" t="s">
        <v>6</v>
      </c>
      <c r="J3" s="207"/>
      <c r="K3" s="207"/>
      <c r="L3" s="206" t="s">
        <v>7</v>
      </c>
      <c r="M3" s="207" t="s">
        <v>8</v>
      </c>
      <c r="N3" s="207"/>
      <c r="O3" s="207"/>
      <c r="P3" s="207"/>
      <c r="Q3" s="207" t="s">
        <v>9</v>
      </c>
      <c r="R3" s="207"/>
      <c r="S3" s="207"/>
      <c r="T3" s="207"/>
      <c r="U3" s="206" t="s">
        <v>142</v>
      </c>
      <c r="V3" s="207" t="s">
        <v>10</v>
      </c>
      <c r="W3" s="207"/>
      <c r="X3" s="207"/>
      <c r="Y3" s="206" t="s">
        <v>138</v>
      </c>
      <c r="Z3" s="207" t="s">
        <v>11</v>
      </c>
      <c r="AA3" s="207"/>
      <c r="AB3" s="207"/>
      <c r="AC3" s="206" t="s">
        <v>139</v>
      </c>
      <c r="AD3" s="207" t="s">
        <v>12</v>
      </c>
      <c r="AE3" s="207"/>
      <c r="AF3" s="207"/>
      <c r="AG3" s="207"/>
      <c r="AH3" s="224" t="s">
        <v>13</v>
      </c>
      <c r="AI3" s="225" t="s">
        <v>14</v>
      </c>
      <c r="AJ3" s="225"/>
      <c r="AK3" s="225"/>
      <c r="AL3" s="224" t="s">
        <v>15</v>
      </c>
      <c r="AM3" s="226" t="s">
        <v>16</v>
      </c>
      <c r="AN3" s="227"/>
      <c r="AO3" s="227"/>
      <c r="AP3" s="228"/>
      <c r="AQ3" s="226" t="s">
        <v>17</v>
      </c>
      <c r="AR3" s="227"/>
      <c r="AS3" s="227"/>
      <c r="AT3" s="228"/>
      <c r="AU3" s="206" t="s">
        <v>18</v>
      </c>
      <c r="AV3" s="207" t="s">
        <v>19</v>
      </c>
      <c r="AW3" s="207"/>
      <c r="AX3" s="207"/>
      <c r="AY3" s="231" t="s">
        <v>20</v>
      </c>
      <c r="AZ3" s="207" t="s">
        <v>21</v>
      </c>
      <c r="BA3" s="207"/>
      <c r="BB3" s="207"/>
      <c r="BC3" s="207"/>
      <c r="BD3" s="223" t="s">
        <v>83</v>
      </c>
    </row>
    <row r="4" spans="1:56" s="4" customFormat="1" ht="57" customHeight="1" x14ac:dyDescent="0.25">
      <c r="A4" s="206"/>
      <c r="B4" s="206"/>
      <c r="C4" s="236"/>
      <c r="D4" s="5" t="s">
        <v>32</v>
      </c>
      <c r="E4" s="5" t="s">
        <v>33</v>
      </c>
      <c r="F4" s="5" t="s">
        <v>23</v>
      </c>
      <c r="G4" s="5" t="s">
        <v>24</v>
      </c>
      <c r="H4" s="206"/>
      <c r="I4" s="5" t="s">
        <v>25</v>
      </c>
      <c r="J4" s="5" t="s">
        <v>26</v>
      </c>
      <c r="K4" s="5" t="s">
        <v>27</v>
      </c>
      <c r="L4" s="206"/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23</v>
      </c>
      <c r="T4" s="5" t="s">
        <v>24</v>
      </c>
      <c r="U4" s="206"/>
      <c r="V4" s="5" t="s">
        <v>34</v>
      </c>
      <c r="W4" s="5" t="s">
        <v>35</v>
      </c>
      <c r="X4" s="5" t="s">
        <v>36</v>
      </c>
      <c r="Y4" s="206"/>
      <c r="Z4" s="5" t="s">
        <v>37</v>
      </c>
      <c r="AA4" s="5" t="s">
        <v>38</v>
      </c>
      <c r="AB4" s="5" t="s">
        <v>39</v>
      </c>
      <c r="AC4" s="206"/>
      <c r="AD4" s="5" t="s">
        <v>37</v>
      </c>
      <c r="AE4" s="5" t="s">
        <v>38</v>
      </c>
      <c r="AF4" s="5" t="s">
        <v>39</v>
      </c>
      <c r="AG4" s="86" t="s">
        <v>40</v>
      </c>
      <c r="AH4" s="224"/>
      <c r="AI4" s="86" t="s">
        <v>25</v>
      </c>
      <c r="AJ4" s="86" t="s">
        <v>26</v>
      </c>
      <c r="AK4" s="86" t="s">
        <v>27</v>
      </c>
      <c r="AL4" s="224"/>
      <c r="AM4" s="86" t="s">
        <v>41</v>
      </c>
      <c r="AN4" s="86" t="s">
        <v>42</v>
      </c>
      <c r="AO4" s="5" t="s">
        <v>43</v>
      </c>
      <c r="AP4" s="5" t="s">
        <v>44</v>
      </c>
      <c r="AQ4" s="5" t="s">
        <v>32</v>
      </c>
      <c r="AR4" s="5" t="s">
        <v>33</v>
      </c>
      <c r="AS4" s="5" t="s">
        <v>23</v>
      </c>
      <c r="AT4" s="5" t="s">
        <v>24</v>
      </c>
      <c r="AU4" s="206"/>
      <c r="AV4" s="5" t="s">
        <v>25</v>
      </c>
      <c r="AW4" s="5" t="s">
        <v>26</v>
      </c>
      <c r="AX4" s="5" t="s">
        <v>27</v>
      </c>
      <c r="AY4" s="206"/>
      <c r="AZ4" s="5" t="s">
        <v>28</v>
      </c>
      <c r="BA4" s="5" t="s">
        <v>29</v>
      </c>
      <c r="BB4" s="5" t="s">
        <v>30</v>
      </c>
      <c r="BC4" s="5" t="s">
        <v>31</v>
      </c>
      <c r="BD4" s="223"/>
    </row>
    <row r="5" spans="1:56" s="4" customFormat="1" x14ac:dyDescent="0.25">
      <c r="A5" s="206"/>
      <c r="B5" s="206"/>
      <c r="C5" s="236"/>
      <c r="D5" s="226" t="s">
        <v>45</v>
      </c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8"/>
      <c r="Q5" s="226" t="s">
        <v>46</v>
      </c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8"/>
      <c r="AQ5" s="226" t="s">
        <v>46</v>
      </c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8"/>
      <c r="BD5" s="223"/>
    </row>
    <row r="6" spans="1:56" s="4" customFormat="1" x14ac:dyDescent="0.25">
      <c r="A6" s="206"/>
      <c r="B6" s="206"/>
      <c r="C6" s="236"/>
      <c r="D6" s="163">
        <v>1</v>
      </c>
      <c r="E6" s="163">
        <v>2</v>
      </c>
      <c r="F6" s="163">
        <v>3</v>
      </c>
      <c r="G6" s="163">
        <v>4</v>
      </c>
      <c r="H6" s="163">
        <v>5</v>
      </c>
      <c r="I6" s="163">
        <v>6</v>
      </c>
      <c r="J6" s="163">
        <v>7</v>
      </c>
      <c r="K6" s="163">
        <v>8</v>
      </c>
      <c r="L6" s="163">
        <v>9</v>
      </c>
      <c r="M6" s="163">
        <v>10</v>
      </c>
      <c r="N6" s="163">
        <v>11</v>
      </c>
      <c r="O6" s="163">
        <v>12</v>
      </c>
      <c r="P6" s="163">
        <v>13</v>
      </c>
      <c r="Q6" s="163">
        <v>14</v>
      </c>
      <c r="R6" s="163">
        <v>15</v>
      </c>
      <c r="S6" s="163">
        <v>16</v>
      </c>
      <c r="T6" s="163">
        <v>17</v>
      </c>
      <c r="U6" s="163"/>
      <c r="V6" s="163"/>
      <c r="W6" s="163">
        <v>1</v>
      </c>
      <c r="X6" s="163">
        <v>2</v>
      </c>
      <c r="Y6" s="163">
        <v>3</v>
      </c>
      <c r="Z6" s="163">
        <v>4</v>
      </c>
      <c r="AA6" s="163">
        <v>5</v>
      </c>
      <c r="AB6" s="163">
        <v>6</v>
      </c>
      <c r="AC6" s="163">
        <v>7</v>
      </c>
      <c r="AD6" s="163">
        <v>8</v>
      </c>
      <c r="AE6" s="163">
        <v>9</v>
      </c>
      <c r="AF6" s="163">
        <v>10</v>
      </c>
      <c r="AG6" s="163">
        <v>11</v>
      </c>
      <c r="AH6" s="163">
        <v>12</v>
      </c>
      <c r="AI6" s="163">
        <v>13</v>
      </c>
      <c r="AJ6" s="163">
        <v>14</v>
      </c>
      <c r="AK6" s="163">
        <v>15</v>
      </c>
      <c r="AL6" s="163">
        <v>16</v>
      </c>
      <c r="AM6" s="163">
        <v>17</v>
      </c>
      <c r="AN6" s="163">
        <v>18</v>
      </c>
      <c r="AO6" s="163">
        <v>19</v>
      </c>
      <c r="AP6" s="163">
        <v>20</v>
      </c>
      <c r="AQ6" s="163">
        <v>21</v>
      </c>
      <c r="AR6" s="163">
        <v>22</v>
      </c>
      <c r="AS6" s="163">
        <v>23</v>
      </c>
      <c r="AT6" s="163">
        <v>24</v>
      </c>
      <c r="AU6" s="163">
        <v>25</v>
      </c>
      <c r="AV6" s="163">
        <v>26</v>
      </c>
      <c r="AW6" s="163">
        <v>27</v>
      </c>
      <c r="AX6" s="163">
        <v>28</v>
      </c>
      <c r="AY6" s="163">
        <v>29</v>
      </c>
      <c r="AZ6" s="163">
        <v>30</v>
      </c>
      <c r="BA6" s="163">
        <v>31</v>
      </c>
      <c r="BB6" s="163">
        <v>32</v>
      </c>
      <c r="BC6" s="163">
        <v>33</v>
      </c>
      <c r="BD6" s="223"/>
    </row>
    <row r="7" spans="1:56" s="4" customFormat="1" x14ac:dyDescent="0.25">
      <c r="A7" s="206"/>
      <c r="B7" s="206"/>
      <c r="C7" s="236"/>
      <c r="D7" s="226" t="s">
        <v>47</v>
      </c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8"/>
      <c r="Q7" s="226" t="s">
        <v>47</v>
      </c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 t="s">
        <v>47</v>
      </c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8"/>
      <c r="BD7" s="223"/>
    </row>
    <row r="8" spans="1:56" s="4" customFormat="1" x14ac:dyDescent="0.25">
      <c r="A8" s="206"/>
      <c r="B8" s="206"/>
      <c r="C8" s="236"/>
      <c r="D8" s="163">
        <v>1</v>
      </c>
      <c r="E8" s="163">
        <v>2</v>
      </c>
      <c r="F8" s="163">
        <v>3</v>
      </c>
      <c r="G8" s="163">
        <v>4</v>
      </c>
      <c r="H8" s="163">
        <v>5</v>
      </c>
      <c r="I8" s="163">
        <v>6</v>
      </c>
      <c r="J8" s="163">
        <v>7</v>
      </c>
      <c r="K8" s="163">
        <v>8</v>
      </c>
      <c r="L8" s="163">
        <v>9</v>
      </c>
      <c r="M8" s="163">
        <v>10</v>
      </c>
      <c r="N8" s="163">
        <v>11</v>
      </c>
      <c r="O8" s="163">
        <v>12</v>
      </c>
      <c r="P8" s="163">
        <v>13</v>
      </c>
      <c r="Q8" s="163">
        <v>14</v>
      </c>
      <c r="R8" s="163">
        <v>15</v>
      </c>
      <c r="S8" s="163">
        <v>16</v>
      </c>
      <c r="T8" s="163">
        <v>17</v>
      </c>
      <c r="U8" s="163">
        <v>18</v>
      </c>
      <c r="V8" s="163">
        <v>19</v>
      </c>
      <c r="W8" s="163">
        <v>20</v>
      </c>
      <c r="X8" s="163">
        <v>21</v>
      </c>
      <c r="Y8" s="163">
        <v>22</v>
      </c>
      <c r="Z8" s="163">
        <v>23</v>
      </c>
      <c r="AA8" s="163">
        <v>24</v>
      </c>
      <c r="AB8" s="163">
        <v>25</v>
      </c>
      <c r="AC8" s="163">
        <v>26</v>
      </c>
      <c r="AD8" s="163">
        <v>27</v>
      </c>
      <c r="AE8" s="163">
        <v>28</v>
      </c>
      <c r="AF8" s="163">
        <v>29</v>
      </c>
      <c r="AG8" s="163">
        <v>30</v>
      </c>
      <c r="AH8" s="163">
        <v>31</v>
      </c>
      <c r="AI8" s="163">
        <v>32</v>
      </c>
      <c r="AJ8" s="163">
        <v>33</v>
      </c>
      <c r="AK8" s="163">
        <v>34</v>
      </c>
      <c r="AL8" s="163">
        <v>35</v>
      </c>
      <c r="AM8" s="163">
        <v>36</v>
      </c>
      <c r="AN8" s="163">
        <v>37</v>
      </c>
      <c r="AO8" s="163">
        <v>38</v>
      </c>
      <c r="AP8" s="163">
        <v>39</v>
      </c>
      <c r="AQ8" s="163">
        <v>40</v>
      </c>
      <c r="AR8" s="163">
        <v>41</v>
      </c>
      <c r="AS8" s="163">
        <v>42</v>
      </c>
      <c r="AT8" s="163">
        <v>43</v>
      </c>
      <c r="AU8" s="163">
        <v>44</v>
      </c>
      <c r="AV8" s="163">
        <v>45</v>
      </c>
      <c r="AW8" s="163">
        <v>46</v>
      </c>
      <c r="AX8" s="163">
        <v>47</v>
      </c>
      <c r="AY8" s="163">
        <v>48</v>
      </c>
      <c r="AZ8" s="163">
        <v>49</v>
      </c>
      <c r="BA8" s="163">
        <v>50</v>
      </c>
      <c r="BB8" s="163">
        <v>51</v>
      </c>
      <c r="BC8" s="163">
        <v>52</v>
      </c>
      <c r="BD8" s="223"/>
    </row>
    <row r="9" spans="1:56" s="27" customFormat="1" x14ac:dyDescent="0.25">
      <c r="A9" s="206" t="s">
        <v>154</v>
      </c>
      <c r="B9" s="160" t="s">
        <v>55</v>
      </c>
      <c r="C9" s="164" t="s">
        <v>56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160" t="s">
        <v>90</v>
      </c>
      <c r="T9" s="160" t="s">
        <v>87</v>
      </c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160"/>
      <c r="AI9" s="40"/>
      <c r="AJ9" s="40"/>
      <c r="AK9" s="40"/>
      <c r="AL9" s="40"/>
      <c r="AM9" s="40"/>
      <c r="AN9" s="40"/>
      <c r="AO9" s="40"/>
      <c r="AP9" s="40" t="s">
        <v>90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160" t="s">
        <v>197</v>
      </c>
    </row>
    <row r="10" spans="1:56" s="27" customFormat="1" x14ac:dyDescent="0.25">
      <c r="A10" s="206"/>
      <c r="B10" s="157" t="s">
        <v>155</v>
      </c>
      <c r="C10" s="168" t="s">
        <v>156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69" t="s">
        <v>85</v>
      </c>
      <c r="U10" s="93"/>
      <c r="V10" s="93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9"/>
      <c r="AR10" s="123"/>
      <c r="AS10" s="123"/>
      <c r="AT10" s="170"/>
      <c r="AU10" s="93"/>
      <c r="AV10" s="93"/>
      <c r="AW10" s="93"/>
      <c r="AX10" s="93"/>
      <c r="AY10" s="93"/>
      <c r="AZ10" s="93"/>
      <c r="BA10" s="93"/>
      <c r="BB10" s="93"/>
      <c r="BC10" s="93"/>
      <c r="BD10" s="161" t="s">
        <v>85</v>
      </c>
    </row>
    <row r="11" spans="1:56" s="27" customFormat="1" x14ac:dyDescent="0.25">
      <c r="A11" s="206"/>
      <c r="B11" s="157" t="s">
        <v>58</v>
      </c>
      <c r="C11" s="171" t="s">
        <v>53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69"/>
      <c r="U11" s="93"/>
      <c r="V11" s="93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9"/>
      <c r="AR11" s="123"/>
      <c r="AS11" s="123"/>
      <c r="AT11" s="170"/>
      <c r="AU11" s="93"/>
      <c r="AV11" s="93"/>
      <c r="AW11" s="93"/>
      <c r="AX11" s="93"/>
      <c r="AY11" s="93"/>
      <c r="AZ11" s="93"/>
      <c r="BA11" s="93"/>
      <c r="BB11" s="93"/>
      <c r="BC11" s="93"/>
      <c r="BD11" s="161"/>
    </row>
    <row r="12" spans="1:56" s="27" customFormat="1" x14ac:dyDescent="0.25">
      <c r="A12" s="206"/>
      <c r="B12" s="157" t="s">
        <v>60</v>
      </c>
      <c r="C12" s="171" t="s">
        <v>59</v>
      </c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 t="s">
        <v>89</v>
      </c>
      <c r="T12" s="28"/>
      <c r="U12" s="93"/>
      <c r="V12" s="93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 t="s">
        <v>89</v>
      </c>
      <c r="AQ12" s="19"/>
      <c r="AR12" s="123"/>
      <c r="AS12" s="123"/>
      <c r="AT12" s="170"/>
      <c r="AU12" s="93"/>
      <c r="AV12" s="93"/>
      <c r="AW12" s="93"/>
      <c r="AX12" s="93"/>
      <c r="AY12" s="93"/>
      <c r="AZ12" s="93"/>
      <c r="BA12" s="93"/>
      <c r="BB12" s="93"/>
      <c r="BC12" s="93"/>
      <c r="BD12" s="161" t="s">
        <v>198</v>
      </c>
    </row>
    <row r="13" spans="1:56" s="27" customFormat="1" x14ac:dyDescent="0.25">
      <c r="A13" s="206"/>
      <c r="B13" s="160" t="s">
        <v>61</v>
      </c>
      <c r="C13" s="172" t="s">
        <v>62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160"/>
      <c r="T13" s="40" t="s">
        <v>87</v>
      </c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160"/>
      <c r="AW13" s="40"/>
      <c r="AX13" s="40"/>
      <c r="AY13" s="40"/>
      <c r="AZ13" s="40"/>
      <c r="BA13" s="40"/>
      <c r="BB13" s="40"/>
      <c r="BC13" s="40"/>
      <c r="BD13" s="160" t="s">
        <v>87</v>
      </c>
    </row>
    <row r="14" spans="1:56" s="27" customFormat="1" ht="42" customHeight="1" x14ac:dyDescent="0.25">
      <c r="A14" s="206"/>
      <c r="B14" s="157" t="s">
        <v>64</v>
      </c>
      <c r="C14" s="150" t="s">
        <v>199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28" t="s">
        <v>85</v>
      </c>
      <c r="U14" s="93"/>
      <c r="V14" s="93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9"/>
      <c r="AR14" s="123"/>
      <c r="AS14" s="123"/>
      <c r="AT14" s="170"/>
      <c r="AU14" s="93"/>
      <c r="AV14" s="93"/>
      <c r="AW14" s="93"/>
      <c r="AX14" s="93"/>
      <c r="AY14" s="93"/>
      <c r="AZ14" s="93"/>
      <c r="BA14" s="93"/>
      <c r="BB14" s="93"/>
      <c r="BC14" s="93"/>
      <c r="BD14" s="161" t="s">
        <v>85</v>
      </c>
    </row>
    <row r="15" spans="1:56" s="27" customFormat="1" x14ac:dyDescent="0.25">
      <c r="A15" s="206"/>
      <c r="B15" s="173" t="s">
        <v>65</v>
      </c>
      <c r="C15" s="174" t="s">
        <v>66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 t="s">
        <v>200</v>
      </c>
      <c r="T15" s="16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 t="s">
        <v>145</v>
      </c>
      <c r="AN15" s="40"/>
      <c r="AO15" s="40"/>
      <c r="AP15" s="40" t="s">
        <v>91</v>
      </c>
      <c r="AQ15" s="40" t="s">
        <v>145</v>
      </c>
      <c r="AR15" s="40"/>
      <c r="AS15" s="40" t="s">
        <v>145</v>
      </c>
      <c r="AT15" s="40" t="s">
        <v>86</v>
      </c>
      <c r="AU15" s="40"/>
      <c r="AV15" s="40"/>
      <c r="AW15" s="40"/>
      <c r="AX15" s="40"/>
      <c r="AY15" s="40"/>
      <c r="AZ15" s="40"/>
      <c r="BA15" s="40"/>
      <c r="BB15" s="40"/>
      <c r="BC15" s="40"/>
      <c r="BD15" s="160" t="s">
        <v>201</v>
      </c>
    </row>
    <row r="16" spans="1:56" s="27" customFormat="1" x14ac:dyDescent="0.25">
      <c r="A16" s="206"/>
      <c r="B16" s="29" t="s">
        <v>72</v>
      </c>
      <c r="C16" s="175" t="s">
        <v>73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 t="s">
        <v>200</v>
      </c>
      <c r="T16" s="162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 t="s">
        <v>145</v>
      </c>
      <c r="AN16" s="38"/>
      <c r="AO16" s="38"/>
      <c r="AP16" s="38" t="s">
        <v>91</v>
      </c>
      <c r="AQ16" s="38" t="s">
        <v>145</v>
      </c>
      <c r="AR16" s="38"/>
      <c r="AS16" s="38" t="s">
        <v>145</v>
      </c>
      <c r="AT16" s="38" t="s">
        <v>86</v>
      </c>
      <c r="AU16" s="38"/>
      <c r="AV16" s="38"/>
      <c r="AW16" s="38"/>
      <c r="AX16" s="38"/>
      <c r="AY16" s="38"/>
      <c r="AZ16" s="38"/>
      <c r="BA16" s="38"/>
      <c r="BB16" s="38"/>
      <c r="BC16" s="38"/>
      <c r="BD16" s="162" t="s">
        <v>201</v>
      </c>
    </row>
    <row r="17" spans="1:56" s="27" customFormat="1" x14ac:dyDescent="0.25">
      <c r="A17" s="206"/>
      <c r="B17" s="29" t="s">
        <v>74</v>
      </c>
      <c r="C17" s="176" t="s">
        <v>111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 t="s">
        <v>145</v>
      </c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1" t="s">
        <v>145</v>
      </c>
    </row>
    <row r="18" spans="1:56" s="27" customFormat="1" x14ac:dyDescent="0.25">
      <c r="A18" s="206"/>
      <c r="B18" s="177" t="s">
        <v>92</v>
      </c>
      <c r="C18" s="178" t="s">
        <v>112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28"/>
      <c r="U18" s="93"/>
      <c r="V18" s="93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1"/>
      <c r="AR18" s="124"/>
      <c r="AS18" s="124"/>
      <c r="AT18" s="28"/>
      <c r="AU18" s="93"/>
      <c r="AV18" s="93"/>
      <c r="AW18" s="93"/>
      <c r="AX18" s="93"/>
      <c r="AY18" s="93"/>
      <c r="AZ18" s="93"/>
      <c r="BA18" s="93"/>
      <c r="BB18" s="93"/>
      <c r="BC18" s="93"/>
      <c r="BD18" s="161"/>
    </row>
    <row r="19" spans="1:56" s="27" customFormat="1" x14ac:dyDescent="0.25">
      <c r="A19" s="206"/>
      <c r="B19" s="177" t="s">
        <v>115</v>
      </c>
      <c r="C19" s="178" t="s">
        <v>116</v>
      </c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28"/>
      <c r="U19" s="93"/>
      <c r="V19" s="93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1"/>
      <c r="AR19" s="124"/>
      <c r="AS19" s="124"/>
      <c r="AT19" s="28"/>
      <c r="AU19" s="93"/>
      <c r="AV19" s="93"/>
      <c r="AW19" s="93"/>
      <c r="AX19" s="93"/>
      <c r="AY19" s="93"/>
      <c r="AZ19" s="93"/>
      <c r="BA19" s="93"/>
      <c r="BB19" s="93"/>
      <c r="BC19" s="93"/>
      <c r="BD19" s="161"/>
    </row>
    <row r="20" spans="1:56" s="27" customFormat="1" x14ac:dyDescent="0.25">
      <c r="A20" s="206"/>
      <c r="B20" s="177" t="s">
        <v>157</v>
      </c>
      <c r="C20" s="178" t="s">
        <v>158</v>
      </c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28"/>
      <c r="U20" s="93"/>
      <c r="V20" s="93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1"/>
      <c r="AR20" s="124"/>
      <c r="AS20" s="124"/>
      <c r="AT20" s="28"/>
      <c r="AU20" s="93"/>
      <c r="AV20" s="93"/>
      <c r="AW20" s="93"/>
      <c r="AX20" s="93"/>
      <c r="AY20" s="93"/>
      <c r="AZ20" s="93"/>
      <c r="BA20" s="93"/>
      <c r="BB20" s="93"/>
      <c r="BC20" s="93"/>
      <c r="BD20" s="161"/>
    </row>
    <row r="21" spans="1:56" s="27" customFormat="1" ht="24" x14ac:dyDescent="0.25">
      <c r="A21" s="206"/>
      <c r="B21" s="177" t="s">
        <v>117</v>
      </c>
      <c r="C21" s="178" t="s">
        <v>118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28"/>
      <c r="U21" s="93"/>
      <c r="V21" s="93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1"/>
      <c r="AR21" s="124"/>
      <c r="AS21" s="124"/>
      <c r="AT21" s="28"/>
      <c r="AU21" s="93"/>
      <c r="AV21" s="93"/>
      <c r="AW21" s="93"/>
      <c r="AX21" s="93"/>
      <c r="AY21" s="93"/>
      <c r="AZ21" s="93"/>
      <c r="BA21" s="93"/>
      <c r="BB21" s="93"/>
      <c r="BC21" s="93"/>
      <c r="BD21" s="161"/>
    </row>
    <row r="22" spans="1:56" s="27" customFormat="1" x14ac:dyDescent="0.25">
      <c r="A22" s="206"/>
      <c r="B22" s="177" t="s">
        <v>125</v>
      </c>
      <c r="C22" s="178" t="s">
        <v>126</v>
      </c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 t="s">
        <v>84</v>
      </c>
      <c r="T22" s="28"/>
      <c r="U22" s="93"/>
      <c r="V22" s="93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1"/>
      <c r="AR22" s="124"/>
      <c r="AS22" s="124"/>
      <c r="AT22" s="28"/>
      <c r="AU22" s="93"/>
      <c r="AV22" s="93"/>
      <c r="AW22" s="93"/>
      <c r="AX22" s="93"/>
      <c r="AY22" s="93"/>
      <c r="AZ22" s="93"/>
      <c r="BA22" s="93"/>
      <c r="BB22" s="93"/>
      <c r="BC22" s="93"/>
      <c r="BD22" s="161" t="s">
        <v>84</v>
      </c>
    </row>
    <row r="23" spans="1:56" s="27" customFormat="1" x14ac:dyDescent="0.25">
      <c r="A23" s="206"/>
      <c r="B23" s="47" t="s">
        <v>159</v>
      </c>
      <c r="C23" s="48" t="s">
        <v>160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28"/>
      <c r="U23" s="93"/>
      <c r="V23" s="93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57"/>
      <c r="AO23" s="157"/>
      <c r="AP23" s="157"/>
      <c r="AQ23" s="11"/>
      <c r="AR23" s="124"/>
      <c r="AS23" s="124"/>
      <c r="AT23" s="28"/>
      <c r="AU23" s="93"/>
      <c r="AV23" s="93"/>
      <c r="AW23" s="93"/>
      <c r="AX23" s="93"/>
      <c r="AY23" s="93"/>
      <c r="AZ23" s="93"/>
      <c r="BA23" s="93"/>
      <c r="BB23" s="93"/>
      <c r="BC23" s="93"/>
      <c r="BD23" s="161"/>
    </row>
    <row r="24" spans="1:56" s="27" customFormat="1" ht="24" x14ac:dyDescent="0.25">
      <c r="A24" s="206"/>
      <c r="B24" s="29" t="s">
        <v>75</v>
      </c>
      <c r="C24" s="176" t="s">
        <v>127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 t="s">
        <v>145</v>
      </c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 t="s">
        <v>200</v>
      </c>
      <c r="AQ24" s="166" t="s">
        <v>145</v>
      </c>
      <c r="AR24" s="166"/>
      <c r="AS24" s="166" t="s">
        <v>145</v>
      </c>
      <c r="AT24" s="166" t="s">
        <v>202</v>
      </c>
      <c r="AU24" s="166"/>
      <c r="AV24" s="166"/>
      <c r="AW24" s="166"/>
      <c r="AX24" s="166"/>
      <c r="AY24" s="166"/>
      <c r="AZ24" s="166"/>
      <c r="BA24" s="166"/>
      <c r="BB24" s="166"/>
      <c r="BC24" s="166"/>
      <c r="BD24" s="161" t="s">
        <v>203</v>
      </c>
    </row>
    <row r="25" spans="1:56" s="27" customFormat="1" ht="20.25" customHeight="1" x14ac:dyDescent="0.25">
      <c r="A25" s="206"/>
      <c r="B25" s="177" t="s">
        <v>76</v>
      </c>
      <c r="C25" s="178" t="s">
        <v>128</v>
      </c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28"/>
      <c r="U25" s="93"/>
      <c r="V25" s="93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 t="s">
        <v>84</v>
      </c>
      <c r="AQ25" s="11"/>
      <c r="AR25" s="124"/>
      <c r="AS25" s="124"/>
      <c r="AT25" s="28"/>
      <c r="AU25" s="93"/>
      <c r="AV25" s="93"/>
      <c r="AW25" s="93"/>
      <c r="AX25" s="93"/>
      <c r="AY25" s="93"/>
      <c r="AZ25" s="93"/>
      <c r="BA25" s="93"/>
      <c r="BB25" s="93"/>
      <c r="BC25" s="93"/>
      <c r="BD25" s="161" t="s">
        <v>84</v>
      </c>
    </row>
    <row r="26" spans="1:56" s="27" customFormat="1" ht="29.25" customHeight="1" x14ac:dyDescent="0.25">
      <c r="A26" s="206"/>
      <c r="B26" s="179" t="s">
        <v>98</v>
      </c>
      <c r="C26" s="180" t="s">
        <v>129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 t="s">
        <v>84</v>
      </c>
      <c r="T26" s="28"/>
      <c r="U26" s="93"/>
      <c r="V26" s="93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9"/>
      <c r="AR26" s="123"/>
      <c r="AS26" s="123"/>
      <c r="AT26" s="170"/>
      <c r="AU26" s="93"/>
      <c r="AV26" s="93"/>
      <c r="AW26" s="93"/>
      <c r="AX26" s="93"/>
      <c r="AY26" s="93"/>
      <c r="AZ26" s="93"/>
      <c r="BA26" s="93"/>
      <c r="BB26" s="93"/>
      <c r="BC26" s="93"/>
      <c r="BD26" s="161" t="s">
        <v>84</v>
      </c>
    </row>
    <row r="27" spans="1:56" s="27" customFormat="1" ht="31.5" customHeight="1" x14ac:dyDescent="0.25">
      <c r="A27" s="206"/>
      <c r="B27" s="177" t="s">
        <v>161</v>
      </c>
      <c r="C27" s="180" t="s">
        <v>162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28"/>
      <c r="U27" s="93"/>
      <c r="V27" s="93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 t="s">
        <v>84</v>
      </c>
      <c r="AQ27" s="19"/>
      <c r="AR27" s="123"/>
      <c r="AS27" s="123"/>
      <c r="AT27" s="170"/>
      <c r="AU27" s="93"/>
      <c r="AV27" s="93"/>
      <c r="AW27" s="93"/>
      <c r="AX27" s="93"/>
      <c r="AY27" s="93"/>
      <c r="AZ27" s="93"/>
      <c r="BA27" s="93"/>
      <c r="BB27" s="93"/>
      <c r="BC27" s="93"/>
      <c r="BD27" s="161" t="s">
        <v>84</v>
      </c>
    </row>
    <row r="28" spans="1:56" s="27" customFormat="1" x14ac:dyDescent="0.25">
      <c r="A28" s="206"/>
      <c r="B28" s="155" t="s">
        <v>77</v>
      </c>
      <c r="C28" s="156" t="s">
        <v>78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28"/>
      <c r="U28" s="93"/>
      <c r="V28" s="93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9" t="s">
        <v>84</v>
      </c>
      <c r="AR28" s="123"/>
      <c r="AS28" s="123"/>
      <c r="AT28" s="170"/>
      <c r="AU28" s="93"/>
      <c r="AV28" s="93"/>
      <c r="AW28" s="93"/>
      <c r="AX28" s="93"/>
      <c r="AY28" s="93"/>
      <c r="AZ28" s="93"/>
      <c r="BA28" s="93"/>
      <c r="BB28" s="93"/>
      <c r="BC28" s="93"/>
      <c r="BD28" s="161" t="s">
        <v>84</v>
      </c>
    </row>
    <row r="29" spans="1:56" s="27" customFormat="1" x14ac:dyDescent="0.25">
      <c r="A29" s="206"/>
      <c r="B29" s="155" t="s">
        <v>163</v>
      </c>
      <c r="C29" s="156" t="s">
        <v>160</v>
      </c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28"/>
      <c r="U29" s="93"/>
      <c r="V29" s="93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57"/>
      <c r="AO29" s="157"/>
      <c r="AP29" s="157"/>
      <c r="AQ29" s="19"/>
      <c r="AR29" s="123"/>
      <c r="AS29" s="123" t="s">
        <v>84</v>
      </c>
      <c r="AT29" s="170"/>
      <c r="AU29" s="93"/>
      <c r="AV29" s="93"/>
      <c r="AW29" s="93"/>
      <c r="AX29" s="93"/>
      <c r="AY29" s="93"/>
      <c r="AZ29" s="93"/>
      <c r="BA29" s="93"/>
      <c r="BB29" s="93"/>
      <c r="BC29" s="93"/>
      <c r="BD29" s="161" t="s">
        <v>84</v>
      </c>
    </row>
    <row r="30" spans="1:56" s="27" customFormat="1" ht="33" customHeight="1" x14ac:dyDescent="0.25">
      <c r="A30" s="206"/>
      <c r="B30" s="29" t="s">
        <v>164</v>
      </c>
      <c r="C30" s="176" t="s">
        <v>165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 t="s">
        <v>145</v>
      </c>
      <c r="AN30" s="166"/>
      <c r="AO30" s="166"/>
      <c r="AP30" s="166" t="s">
        <v>145</v>
      </c>
      <c r="AQ30" s="166"/>
      <c r="AR30" s="166"/>
      <c r="AS30" s="166"/>
      <c r="AT30" s="166" t="s">
        <v>202</v>
      </c>
      <c r="AU30" s="166"/>
      <c r="AV30" s="166"/>
      <c r="AW30" s="161"/>
      <c r="AX30" s="166"/>
      <c r="AY30" s="166"/>
      <c r="AZ30" s="166"/>
      <c r="BA30" s="166"/>
      <c r="BB30" s="166"/>
      <c r="BC30" s="166"/>
      <c r="BD30" s="161" t="s">
        <v>204</v>
      </c>
    </row>
    <row r="31" spans="1:56" s="27" customFormat="1" ht="33" customHeight="1" x14ac:dyDescent="0.25">
      <c r="A31" s="206"/>
      <c r="B31" s="177" t="s">
        <v>166</v>
      </c>
      <c r="C31" s="178" t="s">
        <v>167</v>
      </c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28"/>
      <c r="U31" s="93"/>
      <c r="V31" s="93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 t="s">
        <v>84</v>
      </c>
      <c r="AQ31" s="11"/>
      <c r="AR31" s="123"/>
      <c r="AS31" s="123"/>
      <c r="AT31" s="170"/>
      <c r="AU31" s="93"/>
      <c r="AV31" s="93"/>
      <c r="AW31" s="93"/>
      <c r="AX31" s="93"/>
      <c r="AY31" s="93"/>
      <c r="AZ31" s="93"/>
      <c r="BA31" s="93"/>
      <c r="BB31" s="93"/>
      <c r="BC31" s="93"/>
      <c r="BD31" s="161" t="s">
        <v>84</v>
      </c>
    </row>
    <row r="32" spans="1:56" s="27" customFormat="1" x14ac:dyDescent="0.25">
      <c r="A32" s="206"/>
      <c r="B32" s="177" t="s">
        <v>168</v>
      </c>
      <c r="C32" s="178" t="s">
        <v>160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28"/>
      <c r="U32" s="93"/>
      <c r="V32" s="93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 t="s">
        <v>84</v>
      </c>
      <c r="AN32" s="157"/>
      <c r="AO32" s="157"/>
      <c r="AP32" s="157"/>
      <c r="AQ32" s="19"/>
      <c r="AR32" s="123"/>
      <c r="AS32" s="123"/>
      <c r="AT32" s="170"/>
      <c r="AU32" s="93"/>
      <c r="AV32" s="93"/>
      <c r="AW32" s="93"/>
      <c r="AX32" s="93"/>
      <c r="AY32" s="93"/>
      <c r="AZ32" s="93"/>
      <c r="BA32" s="93"/>
      <c r="BB32" s="93"/>
      <c r="BC32" s="93"/>
      <c r="BD32" s="161" t="s">
        <v>84</v>
      </c>
    </row>
    <row r="33" spans="1:56" s="27" customFormat="1" x14ac:dyDescent="0.25">
      <c r="A33" s="206"/>
      <c r="B33" s="29" t="s">
        <v>169</v>
      </c>
      <c r="C33" s="176" t="s">
        <v>170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6"/>
      <c r="AX33" s="166"/>
      <c r="AY33" s="166"/>
      <c r="AZ33" s="166"/>
      <c r="BA33" s="166"/>
      <c r="BB33" s="166"/>
      <c r="BC33" s="166"/>
      <c r="BD33" s="161"/>
    </row>
    <row r="34" spans="1:56" s="27" customFormat="1" ht="27" customHeight="1" x14ac:dyDescent="0.25">
      <c r="A34" s="206"/>
      <c r="B34" s="177" t="s">
        <v>171</v>
      </c>
      <c r="C34" s="178" t="s">
        <v>172</v>
      </c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28"/>
      <c r="U34" s="93"/>
      <c r="V34" s="93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9"/>
      <c r="AR34" s="123"/>
      <c r="AS34" s="123"/>
      <c r="AT34" s="170"/>
      <c r="AU34" s="93"/>
      <c r="AV34" s="93"/>
      <c r="AW34" s="93"/>
      <c r="AX34" s="93"/>
      <c r="AY34" s="93"/>
      <c r="AZ34" s="93"/>
      <c r="BA34" s="93"/>
      <c r="BB34" s="93"/>
      <c r="BC34" s="93"/>
      <c r="BD34" s="161"/>
    </row>
    <row r="35" spans="1:56" s="1" customFormat="1" x14ac:dyDescent="0.25">
      <c r="A35" s="206"/>
      <c r="B35" s="250" t="s">
        <v>88</v>
      </c>
      <c r="C35" s="250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166"/>
      <c r="S35" s="161" t="s">
        <v>105</v>
      </c>
      <c r="T35" s="161" t="s">
        <v>86</v>
      </c>
      <c r="U35" s="161"/>
      <c r="V35" s="161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161" t="s">
        <v>145</v>
      </c>
      <c r="AN35" s="161"/>
      <c r="AO35" s="161"/>
      <c r="AP35" s="161" t="s">
        <v>205</v>
      </c>
      <c r="AQ35" s="161" t="s">
        <v>145</v>
      </c>
      <c r="AR35" s="161"/>
      <c r="AS35" s="161" t="s">
        <v>145</v>
      </c>
      <c r="AT35" s="161" t="s">
        <v>86</v>
      </c>
      <c r="AU35" s="166"/>
      <c r="AV35" s="166"/>
      <c r="AW35" s="166"/>
      <c r="AX35" s="166"/>
      <c r="AY35" s="166"/>
      <c r="AZ35" s="22"/>
      <c r="BA35" s="22"/>
      <c r="BB35" s="22"/>
      <c r="BC35" s="22"/>
      <c r="BD35" s="29" t="s">
        <v>206</v>
      </c>
    </row>
    <row r="36" spans="1:56" s="1" customFormat="1" x14ac:dyDescent="0.25"/>
    <row r="37" spans="1:56" s="1" customFormat="1" x14ac:dyDescent="0.25">
      <c r="B37" s="205" t="s">
        <v>194</v>
      </c>
      <c r="C37" s="205"/>
    </row>
    <row r="38" spans="1:56" s="1" customFormat="1" ht="15.75" x14ac:dyDescent="0.25">
      <c r="B38" s="275" t="s">
        <v>195</v>
      </c>
      <c r="C38" s="275"/>
      <c r="D38" s="275"/>
      <c r="E38" s="275"/>
      <c r="F38" s="275"/>
      <c r="G38" s="275"/>
      <c r="H38" s="275"/>
      <c r="I38" s="275"/>
      <c r="J38" s="275"/>
    </row>
    <row r="39" spans="1:56" s="1" customFormat="1" x14ac:dyDescent="0.25"/>
    <row r="40" spans="1:56" s="1" customFormat="1" x14ac:dyDescent="0.25">
      <c r="B40" s="93"/>
      <c r="C40" s="18" t="s">
        <v>95</v>
      </c>
    </row>
    <row r="41" spans="1:56" s="1" customFormat="1" x14ac:dyDescent="0.25">
      <c r="B41" s="15"/>
      <c r="C41" s="18" t="s">
        <v>96</v>
      </c>
    </row>
    <row r="42" spans="1:56" s="1" customFormat="1" x14ac:dyDescent="0.25">
      <c r="B42" s="16"/>
      <c r="C42" s="18" t="s">
        <v>97</v>
      </c>
    </row>
    <row r="43" spans="1:56" s="1" customFormat="1" x14ac:dyDescent="0.25">
      <c r="B43" s="142"/>
      <c r="C43" s="18" t="s">
        <v>173</v>
      </c>
    </row>
  </sheetData>
  <mergeCells count="36">
    <mergeCell ref="A9:A35"/>
    <mergeCell ref="B35:C35"/>
    <mergeCell ref="B37:C37"/>
    <mergeCell ref="B38:J38"/>
    <mergeCell ref="AZ3:BC3"/>
    <mergeCell ref="AD3:AG3"/>
    <mergeCell ref="AH3:AH4"/>
    <mergeCell ref="AI3:AK3"/>
    <mergeCell ref="I3:K3"/>
    <mergeCell ref="L3:L4"/>
    <mergeCell ref="M3:P3"/>
    <mergeCell ref="Q3:T3"/>
    <mergeCell ref="U3:U4"/>
    <mergeCell ref="V3:X3"/>
    <mergeCell ref="H3:H4"/>
    <mergeCell ref="BD3:BD8"/>
    <mergeCell ref="D5:P5"/>
    <mergeCell ref="Q5:AP5"/>
    <mergeCell ref="AQ5:BC5"/>
    <mergeCell ref="D7:P7"/>
    <mergeCell ref="Q7:AP7"/>
    <mergeCell ref="AQ7:BC7"/>
    <mergeCell ref="AL3:AL4"/>
    <mergeCell ref="AM3:AP3"/>
    <mergeCell ref="AQ3:AT3"/>
    <mergeCell ref="AU3:AU4"/>
    <mergeCell ref="AV3:AX3"/>
    <mergeCell ref="AY3:AY4"/>
    <mergeCell ref="Y3:Y4"/>
    <mergeCell ref="Z3:AB3"/>
    <mergeCell ref="AC3:AC4"/>
    <mergeCell ref="B1:G1"/>
    <mergeCell ref="A3:A8"/>
    <mergeCell ref="B3:B8"/>
    <mergeCell ref="C3:C8"/>
    <mergeCell ref="D3:G3"/>
  </mergeCells>
  <pageMargins left="0.31496062992125984" right="0.70866141732283472" top="0.35433070866141736" bottom="0.35433070866141736" header="0.31496062992125984" footer="0.31496062992125984"/>
  <pageSetup paperSize="9" scale="65" orientation="landscape" r:id="rId1"/>
  <colBreaks count="1" manualBreakCount="1">
    <brk id="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1"/>
  <sheetViews>
    <sheetView tabSelected="1" topLeftCell="C1" zoomScale="75" zoomScaleNormal="75" workbookViewId="0">
      <selection activeCell="AD35" sqref="AD35"/>
    </sheetView>
  </sheetViews>
  <sheetFormatPr defaultRowHeight="15" x14ac:dyDescent="0.25"/>
  <cols>
    <col min="1" max="1" width="4.7109375" customWidth="1"/>
    <col min="2" max="2" width="12.140625" customWidth="1"/>
    <col min="3" max="3" width="56.85546875" customWidth="1"/>
    <col min="4" max="4" width="5.140625" customWidth="1"/>
    <col min="5" max="5" width="5" customWidth="1"/>
    <col min="6" max="6" width="4.85546875" customWidth="1"/>
    <col min="7" max="7" width="5" customWidth="1"/>
    <col min="8" max="8" width="5.140625" customWidth="1"/>
    <col min="9" max="10" width="5" customWidth="1"/>
    <col min="11" max="11" width="4.85546875" customWidth="1"/>
    <col min="12" max="12" width="5.42578125" customWidth="1"/>
    <col min="13" max="13" width="5" customWidth="1"/>
    <col min="14" max="14" width="4.85546875" customWidth="1"/>
    <col min="15" max="15" width="5" customWidth="1"/>
    <col min="16" max="16" width="7" customWidth="1"/>
    <col min="17" max="17" width="5.140625" customWidth="1"/>
    <col min="18" max="19" width="5" customWidth="1"/>
    <col min="20" max="20" width="8.7109375" customWidth="1"/>
    <col min="21" max="21" width="5.140625" customWidth="1"/>
    <col min="22" max="22" width="5.28515625" customWidth="1"/>
    <col min="23" max="23" width="5.42578125" customWidth="1"/>
    <col min="24" max="24" width="5.28515625" customWidth="1"/>
    <col min="25" max="25" width="5.140625" customWidth="1"/>
    <col min="26" max="26" width="5.28515625" customWidth="1"/>
    <col min="27" max="27" width="5" customWidth="1"/>
    <col min="28" max="28" width="6.5703125" customWidth="1"/>
    <col min="29" max="29" width="5.28515625" customWidth="1"/>
    <col min="30" max="30" width="5" customWidth="1"/>
    <col min="31" max="31" width="4.85546875" customWidth="1"/>
    <col min="32" max="32" width="5" customWidth="1"/>
    <col min="33" max="33" width="4.85546875" customWidth="1"/>
    <col min="34" max="35" width="5.140625" customWidth="1"/>
    <col min="36" max="36" width="7.28515625" customWidth="1"/>
    <col min="37" max="38" width="5.28515625" customWidth="1"/>
    <col min="39" max="39" width="5.140625" customWidth="1"/>
    <col min="40" max="41" width="5.28515625" customWidth="1"/>
    <col min="42" max="42" width="5.7109375" customWidth="1"/>
    <col min="43" max="43" width="5.42578125" customWidth="1"/>
    <col min="44" max="44" width="5" customWidth="1"/>
    <col min="45" max="45" width="5.28515625" customWidth="1"/>
    <col min="46" max="46" width="5.140625" customWidth="1"/>
    <col min="47" max="47" width="5" customWidth="1"/>
    <col min="48" max="48" width="5.140625" customWidth="1"/>
    <col min="49" max="49" width="5.28515625" customWidth="1"/>
    <col min="50" max="50" width="5" customWidth="1"/>
    <col min="51" max="51" width="5.28515625" customWidth="1"/>
    <col min="52" max="53" width="5.5703125" customWidth="1"/>
    <col min="54" max="54" width="5.42578125" customWidth="1"/>
    <col min="55" max="55" width="5.28515625" customWidth="1"/>
    <col min="56" max="56" width="12.42578125" customWidth="1"/>
  </cols>
  <sheetData>
    <row r="1" spans="1:56" s="1" customFormat="1" x14ac:dyDescent="0.25">
      <c r="B1" s="216" t="s">
        <v>196</v>
      </c>
      <c r="C1" s="216"/>
      <c r="D1" s="216"/>
      <c r="E1" s="216"/>
      <c r="F1" s="216"/>
      <c r="G1" s="216"/>
    </row>
    <row r="2" spans="1:56" s="1" customFormat="1" x14ac:dyDescent="0.25"/>
    <row r="3" spans="1:56" s="4" customFormat="1" ht="15" customHeight="1" x14ac:dyDescent="0.25">
      <c r="A3" s="276" t="s">
        <v>1</v>
      </c>
      <c r="B3" s="276" t="s">
        <v>2</v>
      </c>
      <c r="C3" s="277" t="s">
        <v>3</v>
      </c>
      <c r="D3" s="207" t="s">
        <v>5</v>
      </c>
      <c r="E3" s="207"/>
      <c r="F3" s="207"/>
      <c r="G3" s="207"/>
      <c r="H3" s="206" t="s">
        <v>137</v>
      </c>
      <c r="I3" s="207" t="s">
        <v>6</v>
      </c>
      <c r="J3" s="207"/>
      <c r="K3" s="207"/>
      <c r="L3" s="206" t="s">
        <v>7</v>
      </c>
      <c r="M3" s="207" t="s">
        <v>8</v>
      </c>
      <c r="N3" s="207"/>
      <c r="O3" s="207"/>
      <c r="P3" s="207"/>
      <c r="Q3" s="207" t="s">
        <v>9</v>
      </c>
      <c r="R3" s="207"/>
      <c r="S3" s="207"/>
      <c r="T3" s="207"/>
      <c r="U3" s="206" t="s">
        <v>142</v>
      </c>
      <c r="V3" s="207" t="s">
        <v>10</v>
      </c>
      <c r="W3" s="207"/>
      <c r="X3" s="207"/>
      <c r="Y3" s="206" t="s">
        <v>138</v>
      </c>
      <c r="Z3" s="207" t="s">
        <v>11</v>
      </c>
      <c r="AA3" s="207"/>
      <c r="AB3" s="207"/>
      <c r="AC3" s="206" t="s">
        <v>139</v>
      </c>
      <c r="AD3" s="207" t="s">
        <v>12</v>
      </c>
      <c r="AE3" s="207"/>
      <c r="AF3" s="207"/>
      <c r="AG3" s="207"/>
      <c r="AH3" s="224" t="s">
        <v>13</v>
      </c>
      <c r="AI3" s="225" t="s">
        <v>14</v>
      </c>
      <c r="AJ3" s="225"/>
      <c r="AK3" s="225"/>
      <c r="AL3" s="224" t="s">
        <v>15</v>
      </c>
      <c r="AM3" s="226" t="s">
        <v>16</v>
      </c>
      <c r="AN3" s="227"/>
      <c r="AO3" s="227"/>
      <c r="AP3" s="228"/>
      <c r="AQ3" s="226" t="s">
        <v>17</v>
      </c>
      <c r="AR3" s="227"/>
      <c r="AS3" s="227"/>
      <c r="AT3" s="228"/>
      <c r="AU3" s="206" t="s">
        <v>18</v>
      </c>
      <c r="AV3" s="207" t="s">
        <v>19</v>
      </c>
      <c r="AW3" s="207"/>
      <c r="AX3" s="207"/>
      <c r="AY3" s="231" t="s">
        <v>20</v>
      </c>
      <c r="AZ3" s="207" t="s">
        <v>21</v>
      </c>
      <c r="BA3" s="207"/>
      <c r="BB3" s="207"/>
      <c r="BC3" s="207"/>
      <c r="BD3" s="278" t="s">
        <v>83</v>
      </c>
    </row>
    <row r="4" spans="1:56" s="4" customFormat="1" ht="57.75" customHeight="1" x14ac:dyDescent="0.25">
      <c r="A4" s="276"/>
      <c r="B4" s="276"/>
      <c r="C4" s="277"/>
      <c r="D4" s="5" t="s">
        <v>32</v>
      </c>
      <c r="E4" s="5" t="s">
        <v>33</v>
      </c>
      <c r="F4" s="5" t="s">
        <v>23</v>
      </c>
      <c r="G4" s="5" t="s">
        <v>24</v>
      </c>
      <c r="H4" s="206"/>
      <c r="I4" s="5" t="s">
        <v>25</v>
      </c>
      <c r="J4" s="5" t="s">
        <v>26</v>
      </c>
      <c r="K4" s="5" t="s">
        <v>27</v>
      </c>
      <c r="L4" s="206"/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23</v>
      </c>
      <c r="T4" s="5" t="s">
        <v>24</v>
      </c>
      <c r="U4" s="206"/>
      <c r="V4" s="5" t="s">
        <v>34</v>
      </c>
      <c r="W4" s="5" t="s">
        <v>35</v>
      </c>
      <c r="X4" s="5" t="s">
        <v>36</v>
      </c>
      <c r="Y4" s="206"/>
      <c r="Z4" s="5" t="s">
        <v>37</v>
      </c>
      <c r="AA4" s="5" t="s">
        <v>38</v>
      </c>
      <c r="AB4" s="5" t="s">
        <v>39</v>
      </c>
      <c r="AC4" s="206"/>
      <c r="AD4" s="5" t="s">
        <v>37</v>
      </c>
      <c r="AE4" s="5" t="s">
        <v>38</v>
      </c>
      <c r="AF4" s="5" t="s">
        <v>39</v>
      </c>
      <c r="AG4" s="86" t="s">
        <v>40</v>
      </c>
      <c r="AH4" s="224"/>
      <c r="AI4" s="86" t="s">
        <v>25</v>
      </c>
      <c r="AJ4" s="86" t="s">
        <v>26</v>
      </c>
      <c r="AK4" s="86" t="s">
        <v>27</v>
      </c>
      <c r="AL4" s="224"/>
      <c r="AM4" s="86" t="s">
        <v>41</v>
      </c>
      <c r="AN4" s="86" t="s">
        <v>42</v>
      </c>
      <c r="AO4" s="5" t="s">
        <v>43</v>
      </c>
      <c r="AP4" s="5" t="s">
        <v>44</v>
      </c>
      <c r="AQ4" s="5" t="s">
        <v>32</v>
      </c>
      <c r="AR4" s="5" t="s">
        <v>33</v>
      </c>
      <c r="AS4" s="5" t="s">
        <v>23</v>
      </c>
      <c r="AT4" s="5" t="s">
        <v>24</v>
      </c>
      <c r="AU4" s="206"/>
      <c r="AV4" s="5" t="s">
        <v>25</v>
      </c>
      <c r="AW4" s="5" t="s">
        <v>26</v>
      </c>
      <c r="AX4" s="5" t="s">
        <v>27</v>
      </c>
      <c r="AY4" s="206"/>
      <c r="AZ4" s="5" t="s">
        <v>28</v>
      </c>
      <c r="BA4" s="5" t="s">
        <v>29</v>
      </c>
      <c r="BB4" s="5" t="s">
        <v>30</v>
      </c>
      <c r="BC4" s="5" t="s">
        <v>31</v>
      </c>
      <c r="BD4" s="278"/>
    </row>
    <row r="5" spans="1:56" s="4" customFormat="1" x14ac:dyDescent="0.25">
      <c r="A5" s="276"/>
      <c r="B5" s="276"/>
      <c r="C5" s="277"/>
      <c r="D5" s="279" t="s">
        <v>45</v>
      </c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1"/>
      <c r="Q5" s="279" t="s">
        <v>46</v>
      </c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1"/>
      <c r="AQ5" s="279" t="s">
        <v>46</v>
      </c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1"/>
      <c r="BD5" s="278"/>
    </row>
    <row r="6" spans="1:56" s="4" customFormat="1" x14ac:dyDescent="0.25">
      <c r="A6" s="276"/>
      <c r="B6" s="276"/>
      <c r="C6" s="277"/>
      <c r="D6" s="181">
        <v>1</v>
      </c>
      <c r="E6" s="181">
        <v>2</v>
      </c>
      <c r="F6" s="181">
        <v>3</v>
      </c>
      <c r="G6" s="181">
        <v>4</v>
      </c>
      <c r="H6" s="181">
        <v>5</v>
      </c>
      <c r="I6" s="181">
        <v>6</v>
      </c>
      <c r="J6" s="181">
        <v>7</v>
      </c>
      <c r="K6" s="181">
        <v>8</v>
      </c>
      <c r="L6" s="181">
        <v>9</v>
      </c>
      <c r="M6" s="181">
        <v>10</v>
      </c>
      <c r="N6" s="181">
        <v>11</v>
      </c>
      <c r="O6" s="181">
        <v>12</v>
      </c>
      <c r="P6" s="181">
        <v>13</v>
      </c>
      <c r="Q6" s="181">
        <v>14</v>
      </c>
      <c r="R6" s="181">
        <v>15</v>
      </c>
      <c r="S6" s="181">
        <v>16</v>
      </c>
      <c r="T6" s="181">
        <v>17</v>
      </c>
      <c r="U6" s="181"/>
      <c r="V6" s="181"/>
      <c r="W6" s="181">
        <v>1</v>
      </c>
      <c r="X6" s="181">
        <v>2</v>
      </c>
      <c r="Y6" s="181">
        <v>3</v>
      </c>
      <c r="Z6" s="181">
        <v>4</v>
      </c>
      <c r="AA6" s="181">
        <v>5</v>
      </c>
      <c r="AB6" s="181">
        <v>6</v>
      </c>
      <c r="AC6" s="181">
        <v>7</v>
      </c>
      <c r="AD6" s="181">
        <v>8</v>
      </c>
      <c r="AE6" s="181">
        <v>9</v>
      </c>
      <c r="AF6" s="181">
        <v>10</v>
      </c>
      <c r="AG6" s="181">
        <v>11</v>
      </c>
      <c r="AH6" s="181">
        <v>12</v>
      </c>
      <c r="AI6" s="181">
        <v>13</v>
      </c>
      <c r="AJ6" s="181">
        <v>14</v>
      </c>
      <c r="AK6" s="181">
        <v>15</v>
      </c>
      <c r="AL6" s="181">
        <v>16</v>
      </c>
      <c r="AM6" s="181">
        <v>17</v>
      </c>
      <c r="AN6" s="181">
        <v>18</v>
      </c>
      <c r="AO6" s="181">
        <v>19</v>
      </c>
      <c r="AP6" s="181">
        <v>20</v>
      </c>
      <c r="AQ6" s="181">
        <v>21</v>
      </c>
      <c r="AR6" s="181">
        <v>22</v>
      </c>
      <c r="AS6" s="181">
        <v>23</v>
      </c>
      <c r="AT6" s="181">
        <v>24</v>
      </c>
      <c r="AU6" s="181">
        <v>25</v>
      </c>
      <c r="AV6" s="181">
        <v>26</v>
      </c>
      <c r="AW6" s="181">
        <v>27</v>
      </c>
      <c r="AX6" s="181">
        <v>28</v>
      </c>
      <c r="AY6" s="181">
        <v>29</v>
      </c>
      <c r="AZ6" s="181">
        <v>30</v>
      </c>
      <c r="BA6" s="181">
        <v>31</v>
      </c>
      <c r="BB6" s="181">
        <v>32</v>
      </c>
      <c r="BC6" s="181">
        <v>33</v>
      </c>
      <c r="BD6" s="278"/>
    </row>
    <row r="7" spans="1:56" s="4" customFormat="1" x14ac:dyDescent="0.25">
      <c r="A7" s="276"/>
      <c r="B7" s="276"/>
      <c r="C7" s="277"/>
      <c r="D7" s="279" t="s">
        <v>47</v>
      </c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1"/>
      <c r="Q7" s="279" t="s">
        <v>47</v>
      </c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 t="s">
        <v>47</v>
      </c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1"/>
      <c r="BD7" s="278"/>
    </row>
    <row r="8" spans="1:56" s="4" customFormat="1" x14ac:dyDescent="0.25">
      <c r="A8" s="276"/>
      <c r="B8" s="276"/>
      <c r="C8" s="277"/>
      <c r="D8" s="181">
        <v>1</v>
      </c>
      <c r="E8" s="181">
        <v>2</v>
      </c>
      <c r="F8" s="181">
        <v>3</v>
      </c>
      <c r="G8" s="181">
        <v>4</v>
      </c>
      <c r="H8" s="181">
        <v>5</v>
      </c>
      <c r="I8" s="181">
        <v>6</v>
      </c>
      <c r="J8" s="181">
        <v>7</v>
      </c>
      <c r="K8" s="181">
        <v>8</v>
      </c>
      <c r="L8" s="181">
        <v>9</v>
      </c>
      <c r="M8" s="181">
        <v>10</v>
      </c>
      <c r="N8" s="181">
        <v>11</v>
      </c>
      <c r="O8" s="181">
        <v>12</v>
      </c>
      <c r="P8" s="181">
        <v>13</v>
      </c>
      <c r="Q8" s="181">
        <v>14</v>
      </c>
      <c r="R8" s="181">
        <v>15</v>
      </c>
      <c r="S8" s="181">
        <v>16</v>
      </c>
      <c r="T8" s="181">
        <v>17</v>
      </c>
      <c r="U8" s="181">
        <v>18</v>
      </c>
      <c r="V8" s="181">
        <v>19</v>
      </c>
      <c r="W8" s="181">
        <v>20</v>
      </c>
      <c r="X8" s="181">
        <v>21</v>
      </c>
      <c r="Y8" s="181">
        <v>22</v>
      </c>
      <c r="Z8" s="181">
        <v>23</v>
      </c>
      <c r="AA8" s="181">
        <v>24</v>
      </c>
      <c r="AB8" s="181">
        <v>25</v>
      </c>
      <c r="AC8" s="181">
        <v>26</v>
      </c>
      <c r="AD8" s="181">
        <v>27</v>
      </c>
      <c r="AE8" s="181">
        <v>28</v>
      </c>
      <c r="AF8" s="181">
        <v>29</v>
      </c>
      <c r="AG8" s="181">
        <v>30</v>
      </c>
      <c r="AH8" s="181">
        <v>31</v>
      </c>
      <c r="AI8" s="181">
        <v>32</v>
      </c>
      <c r="AJ8" s="181">
        <v>33</v>
      </c>
      <c r="AK8" s="181">
        <v>34</v>
      </c>
      <c r="AL8" s="181">
        <v>35</v>
      </c>
      <c r="AM8" s="181">
        <v>36</v>
      </c>
      <c r="AN8" s="181">
        <v>37</v>
      </c>
      <c r="AO8" s="181">
        <v>38</v>
      </c>
      <c r="AP8" s="181">
        <v>39</v>
      </c>
      <c r="AQ8" s="181">
        <v>40</v>
      </c>
      <c r="AR8" s="181">
        <v>41</v>
      </c>
      <c r="AS8" s="181">
        <v>42</v>
      </c>
      <c r="AT8" s="181">
        <v>43</v>
      </c>
      <c r="AU8" s="181">
        <v>44</v>
      </c>
      <c r="AV8" s="181">
        <v>45</v>
      </c>
      <c r="AW8" s="181">
        <v>46</v>
      </c>
      <c r="AX8" s="181">
        <v>47</v>
      </c>
      <c r="AY8" s="181">
        <v>48</v>
      </c>
      <c r="AZ8" s="181">
        <v>49</v>
      </c>
      <c r="BA8" s="181">
        <v>50</v>
      </c>
      <c r="BB8" s="181">
        <v>51</v>
      </c>
      <c r="BC8" s="181">
        <v>52</v>
      </c>
      <c r="BD8" s="278"/>
    </row>
    <row r="9" spans="1:56" s="27" customFormat="1" ht="25.5" customHeight="1" x14ac:dyDescent="0.25">
      <c r="A9" s="276" t="s">
        <v>191</v>
      </c>
      <c r="B9" s="165" t="s">
        <v>55</v>
      </c>
      <c r="C9" s="182" t="s">
        <v>56</v>
      </c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40"/>
      <c r="T9" s="160" t="s">
        <v>90</v>
      </c>
      <c r="U9" s="40"/>
      <c r="V9" s="40"/>
      <c r="W9" s="40"/>
      <c r="X9" s="40"/>
      <c r="Y9" s="40"/>
      <c r="Z9" s="40"/>
      <c r="AA9" s="40"/>
      <c r="AB9" s="40"/>
      <c r="AC9" s="40"/>
      <c r="AD9" s="40"/>
      <c r="AE9" s="40" t="s">
        <v>200</v>
      </c>
      <c r="AF9" s="160"/>
      <c r="AG9" s="40"/>
      <c r="AH9" s="40"/>
      <c r="AI9" s="40"/>
      <c r="AJ9" s="40"/>
      <c r="AK9" s="40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4" t="s">
        <v>105</v>
      </c>
    </row>
    <row r="10" spans="1:56" s="27" customFormat="1" x14ac:dyDescent="0.25">
      <c r="A10" s="276"/>
      <c r="B10" s="159" t="s">
        <v>58</v>
      </c>
      <c r="C10" s="185" t="s">
        <v>53</v>
      </c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7"/>
      <c r="Q10" s="186"/>
      <c r="R10" s="188"/>
      <c r="S10" s="157"/>
      <c r="T10" s="157"/>
      <c r="U10" s="93"/>
      <c r="V10" s="93"/>
      <c r="W10" s="157"/>
      <c r="X10" s="157"/>
      <c r="Y10" s="157"/>
      <c r="Z10" s="157"/>
      <c r="AA10" s="157"/>
      <c r="AB10" s="189"/>
      <c r="AC10" s="157"/>
      <c r="AD10" s="157"/>
      <c r="AE10" s="157" t="s">
        <v>84</v>
      </c>
      <c r="AF10" s="16"/>
      <c r="AG10" s="16"/>
      <c r="AH10" s="16"/>
      <c r="AI10" s="16"/>
      <c r="AJ10" s="28"/>
      <c r="AK10" s="152"/>
      <c r="AL10" s="152"/>
      <c r="AM10" s="152"/>
      <c r="AN10" s="152"/>
      <c r="AO10" s="190"/>
      <c r="AP10" s="190"/>
      <c r="AQ10" s="190"/>
      <c r="AR10" s="190"/>
      <c r="AS10" s="190"/>
      <c r="AT10" s="190"/>
      <c r="AU10" s="186"/>
      <c r="AV10" s="186"/>
      <c r="AW10" s="186"/>
      <c r="AX10" s="186"/>
      <c r="AY10" s="186"/>
      <c r="AZ10" s="186"/>
      <c r="BA10" s="186"/>
      <c r="BB10" s="186"/>
      <c r="BC10" s="186"/>
      <c r="BD10" s="191" t="s">
        <v>84</v>
      </c>
    </row>
    <row r="11" spans="1:56" s="27" customFormat="1" x14ac:dyDescent="0.25">
      <c r="A11" s="276"/>
      <c r="B11" s="159" t="s">
        <v>60</v>
      </c>
      <c r="C11" s="185" t="s">
        <v>59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7"/>
      <c r="Q11" s="186"/>
      <c r="R11" s="188"/>
      <c r="S11" s="157"/>
      <c r="T11" s="157" t="s">
        <v>89</v>
      </c>
      <c r="U11" s="93"/>
      <c r="V11" s="93"/>
      <c r="W11" s="157"/>
      <c r="X11" s="157"/>
      <c r="Y11" s="157"/>
      <c r="Z11" s="157"/>
      <c r="AA11" s="157"/>
      <c r="AB11" s="192"/>
      <c r="AC11" s="157"/>
      <c r="AD11" s="157"/>
      <c r="AE11" s="157" t="s">
        <v>84</v>
      </c>
      <c r="AF11" s="16"/>
      <c r="AG11" s="16"/>
      <c r="AH11" s="16"/>
      <c r="AI11" s="16"/>
      <c r="AJ11" s="28"/>
      <c r="AK11" s="152"/>
      <c r="AL11" s="152"/>
      <c r="AM11" s="152"/>
      <c r="AN11" s="152"/>
      <c r="AO11" s="190"/>
      <c r="AP11" s="190"/>
      <c r="AQ11" s="190"/>
      <c r="AR11" s="190"/>
      <c r="AS11" s="190"/>
      <c r="AT11" s="190"/>
      <c r="AU11" s="186"/>
      <c r="AV11" s="186"/>
      <c r="AW11" s="186"/>
      <c r="AX11" s="186"/>
      <c r="AY11" s="186"/>
      <c r="AZ11" s="186"/>
      <c r="BA11" s="186"/>
      <c r="BB11" s="186"/>
      <c r="BC11" s="186"/>
      <c r="BD11" s="191" t="s">
        <v>207</v>
      </c>
    </row>
    <row r="12" spans="1:56" s="27" customFormat="1" x14ac:dyDescent="0.25">
      <c r="A12" s="276"/>
      <c r="B12" s="165" t="s">
        <v>65</v>
      </c>
      <c r="C12" s="182" t="s">
        <v>66</v>
      </c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40"/>
      <c r="T12" s="40" t="s">
        <v>145</v>
      </c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 t="s">
        <v>208</v>
      </c>
      <c r="AF12" s="40"/>
      <c r="AG12" s="40" t="s">
        <v>145</v>
      </c>
      <c r="AH12" s="40"/>
      <c r="AI12" s="40" t="s">
        <v>145</v>
      </c>
      <c r="AJ12" s="40" t="s">
        <v>86</v>
      </c>
      <c r="AK12" s="40"/>
      <c r="AL12" s="184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4" t="s">
        <v>209</v>
      </c>
    </row>
    <row r="13" spans="1:56" s="27" customFormat="1" x14ac:dyDescent="0.25">
      <c r="A13" s="276"/>
      <c r="B13" s="158" t="s">
        <v>67</v>
      </c>
      <c r="C13" s="193" t="s">
        <v>68</v>
      </c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1" t="s">
        <v>210</v>
      </c>
    </row>
    <row r="14" spans="1:56" s="27" customFormat="1" x14ac:dyDescent="0.25">
      <c r="A14" s="276"/>
      <c r="B14" s="177" t="s">
        <v>178</v>
      </c>
      <c r="C14" s="178" t="s">
        <v>179</v>
      </c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8"/>
      <c r="Q14" s="186"/>
      <c r="R14" s="188"/>
      <c r="S14" s="157"/>
      <c r="T14" s="157"/>
      <c r="U14" s="93"/>
      <c r="V14" s="93"/>
      <c r="W14" s="157"/>
      <c r="X14" s="157"/>
      <c r="Y14" s="157"/>
      <c r="Z14" s="157"/>
      <c r="AA14" s="157"/>
      <c r="AB14" s="189"/>
      <c r="AC14" s="157"/>
      <c r="AD14" s="157"/>
      <c r="AE14" s="157"/>
      <c r="AF14" s="16"/>
      <c r="AG14" s="16"/>
      <c r="AH14" s="16"/>
      <c r="AI14" s="16"/>
      <c r="AJ14" s="28" t="s">
        <v>85</v>
      </c>
      <c r="AK14" s="152"/>
      <c r="AL14" s="152"/>
      <c r="AM14" s="152"/>
      <c r="AN14" s="152"/>
      <c r="AO14" s="190"/>
      <c r="AP14" s="190"/>
      <c r="AQ14" s="190"/>
      <c r="AR14" s="190"/>
      <c r="AS14" s="190"/>
      <c r="AT14" s="190"/>
      <c r="AU14" s="186"/>
      <c r="AV14" s="186"/>
      <c r="AW14" s="186"/>
      <c r="AX14" s="186"/>
      <c r="AY14" s="186"/>
      <c r="AZ14" s="186"/>
      <c r="BA14" s="186"/>
      <c r="BB14" s="186"/>
      <c r="BC14" s="186"/>
      <c r="BD14" s="191" t="s">
        <v>85</v>
      </c>
    </row>
    <row r="15" spans="1:56" s="27" customFormat="1" x14ac:dyDescent="0.25">
      <c r="A15" s="276"/>
      <c r="B15" s="179" t="s">
        <v>180</v>
      </c>
      <c r="C15" s="180" t="s">
        <v>211</v>
      </c>
      <c r="D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8"/>
      <c r="Q15" s="186"/>
      <c r="R15" s="188"/>
      <c r="S15" s="157"/>
      <c r="T15" s="186" t="s">
        <v>84</v>
      </c>
      <c r="U15" s="93"/>
      <c r="V15" s="93"/>
      <c r="W15" s="157"/>
      <c r="X15" s="157"/>
      <c r="Y15" s="157"/>
      <c r="Z15" s="157"/>
      <c r="AA15" s="157"/>
      <c r="AB15" s="189"/>
      <c r="AC15" s="157"/>
      <c r="AD15" s="157"/>
      <c r="AE15" s="157"/>
      <c r="AF15" s="16"/>
      <c r="AG15" s="16"/>
      <c r="AH15" s="16"/>
      <c r="AI15" s="16"/>
      <c r="AJ15" s="28"/>
      <c r="AK15" s="152"/>
      <c r="AL15" s="152"/>
      <c r="AM15" s="152"/>
      <c r="AN15" s="152"/>
      <c r="AO15" s="190"/>
      <c r="AP15" s="190"/>
      <c r="AQ15" s="190"/>
      <c r="AR15" s="190"/>
      <c r="AS15" s="190"/>
      <c r="AT15" s="190"/>
      <c r="AU15" s="186"/>
      <c r="AV15" s="186"/>
      <c r="AW15" s="186"/>
      <c r="AX15" s="186"/>
      <c r="AY15" s="186"/>
      <c r="AZ15" s="186"/>
      <c r="BA15" s="186"/>
      <c r="BB15" s="186"/>
      <c r="BC15" s="186"/>
      <c r="BD15" s="191" t="s">
        <v>84</v>
      </c>
    </row>
    <row r="16" spans="1:56" s="27" customFormat="1" x14ac:dyDescent="0.25">
      <c r="A16" s="276"/>
      <c r="B16" s="179" t="s">
        <v>212</v>
      </c>
      <c r="C16" s="180" t="s">
        <v>213</v>
      </c>
      <c r="D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8"/>
      <c r="Q16" s="186"/>
      <c r="R16" s="188"/>
      <c r="S16" s="157"/>
      <c r="T16" s="186"/>
      <c r="U16" s="93"/>
      <c r="V16" s="93"/>
      <c r="W16" s="157"/>
      <c r="X16" s="157"/>
      <c r="Y16" s="157"/>
      <c r="Z16" s="157"/>
      <c r="AA16" s="157"/>
      <c r="AB16" s="189"/>
      <c r="AC16" s="157"/>
      <c r="AD16" s="157"/>
      <c r="AE16" s="157"/>
      <c r="AF16" s="16"/>
      <c r="AG16" s="16"/>
      <c r="AH16" s="16"/>
      <c r="AI16" s="16"/>
      <c r="AJ16" s="28" t="s">
        <v>85</v>
      </c>
      <c r="AK16" s="152"/>
      <c r="AL16" s="152"/>
      <c r="AM16" s="152"/>
      <c r="AN16" s="152"/>
      <c r="AO16" s="190"/>
      <c r="AP16" s="190"/>
      <c r="AQ16" s="190"/>
      <c r="AR16" s="190"/>
      <c r="AS16" s="190"/>
      <c r="AT16" s="190"/>
      <c r="AU16" s="186"/>
      <c r="AV16" s="186"/>
      <c r="AW16" s="186"/>
      <c r="AX16" s="186"/>
      <c r="AY16" s="186"/>
      <c r="AZ16" s="186"/>
      <c r="BA16" s="186"/>
      <c r="BB16" s="186"/>
      <c r="BC16" s="186"/>
      <c r="BD16" s="191" t="s">
        <v>85</v>
      </c>
    </row>
    <row r="17" spans="1:56" s="27" customFormat="1" ht="28.5" customHeight="1" x14ac:dyDescent="0.25">
      <c r="A17" s="276"/>
      <c r="B17" s="195" t="s">
        <v>72</v>
      </c>
      <c r="C17" s="175" t="s">
        <v>73</v>
      </c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38"/>
      <c r="T17" s="38" t="s">
        <v>200</v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 t="s">
        <v>214</v>
      </c>
      <c r="AF17" s="38"/>
      <c r="AG17" s="38" t="s">
        <v>145</v>
      </c>
      <c r="AH17" s="38"/>
      <c r="AI17" s="38" t="s">
        <v>145</v>
      </c>
      <c r="AJ17" s="38" t="s">
        <v>86</v>
      </c>
      <c r="AK17" s="162"/>
      <c r="AL17" s="197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7" t="s">
        <v>201</v>
      </c>
    </row>
    <row r="18" spans="1:56" s="27" customFormat="1" ht="29.25" customHeight="1" x14ac:dyDescent="0.25">
      <c r="A18" s="276"/>
      <c r="B18" s="29" t="s">
        <v>74</v>
      </c>
      <c r="C18" s="176" t="s">
        <v>111</v>
      </c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66"/>
      <c r="T18" s="166" t="s">
        <v>200</v>
      </c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 t="s">
        <v>91</v>
      </c>
      <c r="AF18" s="166"/>
      <c r="AG18" s="166" t="s">
        <v>145</v>
      </c>
      <c r="AH18" s="166"/>
      <c r="AI18" s="166"/>
      <c r="AJ18" s="198" t="s">
        <v>202</v>
      </c>
      <c r="AK18" s="166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1" t="s">
        <v>215</v>
      </c>
    </row>
    <row r="19" spans="1:56" s="27" customFormat="1" x14ac:dyDescent="0.25">
      <c r="A19" s="276"/>
      <c r="B19" s="177" t="s">
        <v>92</v>
      </c>
      <c r="C19" s="178" t="s">
        <v>112</v>
      </c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8"/>
      <c r="Q19" s="186"/>
      <c r="R19" s="188"/>
      <c r="S19" s="157"/>
      <c r="T19" s="157" t="s">
        <v>84</v>
      </c>
      <c r="U19" s="93"/>
      <c r="V19" s="93"/>
      <c r="W19" s="157"/>
      <c r="X19" s="157"/>
      <c r="Y19" s="157"/>
      <c r="Z19" s="157"/>
      <c r="AA19" s="157"/>
      <c r="AB19" s="189"/>
      <c r="AC19" s="157"/>
      <c r="AD19" s="157"/>
      <c r="AE19" s="157"/>
      <c r="AF19" s="16"/>
      <c r="AG19" s="16"/>
      <c r="AH19" s="16"/>
      <c r="AI19" s="16"/>
      <c r="AJ19" s="28"/>
      <c r="AK19" s="152"/>
      <c r="AL19" s="152"/>
      <c r="AM19" s="152"/>
      <c r="AN19" s="152"/>
      <c r="AO19" s="190"/>
      <c r="AP19" s="190"/>
      <c r="AQ19" s="190"/>
      <c r="AR19" s="190"/>
      <c r="AS19" s="190"/>
      <c r="AT19" s="190"/>
      <c r="AU19" s="186"/>
      <c r="AV19" s="186"/>
      <c r="AW19" s="186"/>
      <c r="AX19" s="186"/>
      <c r="AY19" s="186"/>
      <c r="AZ19" s="186"/>
      <c r="BA19" s="186"/>
      <c r="BB19" s="186"/>
      <c r="BC19" s="186"/>
      <c r="BD19" s="191" t="s">
        <v>84</v>
      </c>
    </row>
    <row r="20" spans="1:56" s="27" customFormat="1" x14ac:dyDescent="0.25">
      <c r="A20" s="276"/>
      <c r="B20" s="177" t="s">
        <v>115</v>
      </c>
      <c r="C20" s="178" t="s">
        <v>116</v>
      </c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8"/>
      <c r="Q20" s="186"/>
      <c r="R20" s="188"/>
      <c r="S20" s="157"/>
      <c r="T20" s="157"/>
      <c r="U20" s="93"/>
      <c r="V20" s="93"/>
      <c r="W20" s="157"/>
      <c r="X20" s="157"/>
      <c r="Y20" s="157"/>
      <c r="Z20" s="157"/>
      <c r="AA20" s="157"/>
      <c r="AB20" s="189"/>
      <c r="AC20" s="157"/>
      <c r="AD20" s="157"/>
      <c r="AE20" s="157" t="s">
        <v>84</v>
      </c>
      <c r="AF20" s="16"/>
      <c r="AG20" s="16"/>
      <c r="AH20" s="16"/>
      <c r="AI20" s="16"/>
      <c r="AJ20" s="28"/>
      <c r="AK20" s="152"/>
      <c r="AL20" s="152"/>
      <c r="AM20" s="152"/>
      <c r="AN20" s="152"/>
      <c r="AO20" s="190"/>
      <c r="AP20" s="190"/>
      <c r="AQ20" s="190"/>
      <c r="AR20" s="190"/>
      <c r="AS20" s="190"/>
      <c r="AT20" s="190"/>
      <c r="AU20" s="186"/>
      <c r="AV20" s="186"/>
      <c r="AW20" s="186"/>
      <c r="AX20" s="186"/>
      <c r="AY20" s="186"/>
      <c r="AZ20" s="186"/>
      <c r="BA20" s="186"/>
      <c r="BB20" s="186"/>
      <c r="BC20" s="186"/>
      <c r="BD20" s="191" t="s">
        <v>84</v>
      </c>
    </row>
    <row r="21" spans="1:56" s="27" customFormat="1" x14ac:dyDescent="0.25">
      <c r="A21" s="276"/>
      <c r="B21" s="177" t="s">
        <v>157</v>
      </c>
      <c r="C21" s="178" t="s">
        <v>158</v>
      </c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8"/>
      <c r="Q21" s="186"/>
      <c r="R21" s="188"/>
      <c r="S21" s="157"/>
      <c r="T21" s="157"/>
      <c r="U21" s="93"/>
      <c r="V21" s="93"/>
      <c r="W21" s="157"/>
      <c r="X21" s="157"/>
      <c r="Y21" s="157"/>
      <c r="Z21" s="157"/>
      <c r="AA21" s="157"/>
      <c r="AB21" s="189"/>
      <c r="AC21" s="157"/>
      <c r="AD21" s="157"/>
      <c r="AE21" s="157" t="s">
        <v>84</v>
      </c>
      <c r="AF21" s="16"/>
      <c r="AG21" s="16"/>
      <c r="AH21" s="16"/>
      <c r="AI21" s="16"/>
      <c r="AJ21" s="28"/>
      <c r="AK21" s="152"/>
      <c r="AL21" s="152"/>
      <c r="AM21" s="152"/>
      <c r="AN21" s="152"/>
      <c r="AO21" s="190"/>
      <c r="AP21" s="190"/>
      <c r="AQ21" s="190"/>
      <c r="AR21" s="190"/>
      <c r="AS21" s="190"/>
      <c r="AT21" s="190"/>
      <c r="AU21" s="186"/>
      <c r="AV21" s="186"/>
      <c r="AW21" s="186"/>
      <c r="AX21" s="186"/>
      <c r="AY21" s="186"/>
      <c r="AZ21" s="186"/>
      <c r="BA21" s="186"/>
      <c r="BB21" s="186"/>
      <c r="BC21" s="186"/>
      <c r="BD21" s="191" t="s">
        <v>84</v>
      </c>
    </row>
    <row r="22" spans="1:56" s="27" customFormat="1" ht="24" x14ac:dyDescent="0.25">
      <c r="A22" s="276"/>
      <c r="B22" s="177" t="s">
        <v>117</v>
      </c>
      <c r="C22" s="178" t="s">
        <v>118</v>
      </c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8"/>
      <c r="Q22" s="186"/>
      <c r="R22" s="188"/>
      <c r="S22" s="157"/>
      <c r="T22" s="157"/>
      <c r="U22" s="93"/>
      <c r="V22" s="93"/>
      <c r="W22" s="157"/>
      <c r="X22" s="157"/>
      <c r="Y22" s="157"/>
      <c r="Z22" s="157"/>
      <c r="AA22" s="157"/>
      <c r="AB22" s="189"/>
      <c r="AC22" s="157"/>
      <c r="AD22" s="157"/>
      <c r="AE22" s="157" t="s">
        <v>84</v>
      </c>
      <c r="AF22" s="16"/>
      <c r="AG22" s="16"/>
      <c r="AH22" s="16"/>
      <c r="AI22" s="16"/>
      <c r="AJ22" s="28"/>
      <c r="AK22" s="152"/>
      <c r="AL22" s="152"/>
      <c r="AM22" s="152"/>
      <c r="AN22" s="152"/>
      <c r="AO22" s="190"/>
      <c r="AP22" s="190"/>
      <c r="AQ22" s="190"/>
      <c r="AR22" s="190"/>
      <c r="AS22" s="190"/>
      <c r="AT22" s="190"/>
      <c r="AU22" s="186"/>
      <c r="AV22" s="186"/>
      <c r="AW22" s="186"/>
      <c r="AX22" s="186"/>
      <c r="AY22" s="186"/>
      <c r="AZ22" s="186"/>
      <c r="BA22" s="186"/>
      <c r="BB22" s="186"/>
      <c r="BC22" s="186"/>
      <c r="BD22" s="191" t="s">
        <v>84</v>
      </c>
    </row>
    <row r="23" spans="1:56" s="27" customFormat="1" x14ac:dyDescent="0.25">
      <c r="A23" s="276"/>
      <c r="B23" s="177" t="s">
        <v>81</v>
      </c>
      <c r="C23" s="178" t="s">
        <v>78</v>
      </c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8"/>
      <c r="Q23" s="186"/>
      <c r="R23" s="188"/>
      <c r="S23" s="157"/>
      <c r="T23" s="157"/>
      <c r="U23" s="93"/>
      <c r="V23" s="93"/>
      <c r="W23" s="157"/>
      <c r="X23" s="157"/>
      <c r="Y23" s="157"/>
      <c r="Z23" s="157"/>
      <c r="AA23" s="157"/>
      <c r="AB23" s="189"/>
      <c r="AC23" s="157"/>
      <c r="AD23" s="157"/>
      <c r="AE23" s="157"/>
      <c r="AF23" s="16"/>
      <c r="AG23" s="199" t="s">
        <v>84</v>
      </c>
      <c r="AH23" s="16"/>
      <c r="AI23" s="16"/>
      <c r="AJ23" s="28"/>
      <c r="AK23" s="152"/>
      <c r="AL23" s="152"/>
      <c r="AM23" s="152"/>
      <c r="AN23" s="152"/>
      <c r="AO23" s="190"/>
      <c r="AP23" s="190"/>
      <c r="AQ23" s="190"/>
      <c r="AR23" s="190"/>
      <c r="AS23" s="190"/>
      <c r="AT23" s="190"/>
      <c r="AU23" s="186"/>
      <c r="AV23" s="186"/>
      <c r="AW23" s="186"/>
      <c r="AX23" s="186"/>
      <c r="AY23" s="186"/>
      <c r="AZ23" s="186"/>
      <c r="BA23" s="186"/>
      <c r="BB23" s="186"/>
      <c r="BC23" s="186"/>
      <c r="BD23" s="191" t="s">
        <v>84</v>
      </c>
    </row>
    <row r="24" spans="1:56" s="27" customFormat="1" x14ac:dyDescent="0.25">
      <c r="A24" s="276"/>
      <c r="B24" s="177" t="s">
        <v>216</v>
      </c>
      <c r="C24" s="178" t="s">
        <v>160</v>
      </c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124"/>
      <c r="T24" s="124" t="s">
        <v>84</v>
      </c>
      <c r="U24" s="93"/>
      <c r="V24" s="93"/>
      <c r="W24" s="157"/>
      <c r="X24" s="157"/>
      <c r="Y24" s="157"/>
      <c r="Z24" s="157"/>
      <c r="AA24" s="157"/>
      <c r="AB24" s="189"/>
      <c r="AC24" s="157"/>
      <c r="AD24" s="157"/>
      <c r="AE24" s="157"/>
      <c r="AF24" s="16"/>
      <c r="AG24" s="16"/>
      <c r="AH24" s="16"/>
      <c r="AI24" s="16"/>
      <c r="AJ24" s="28"/>
      <c r="AK24" s="152"/>
      <c r="AL24" s="152"/>
      <c r="AM24" s="152"/>
      <c r="AN24" s="152"/>
      <c r="AO24" s="190"/>
      <c r="AP24" s="190"/>
      <c r="AQ24" s="190"/>
      <c r="AR24" s="190"/>
      <c r="AS24" s="190"/>
      <c r="AT24" s="190"/>
      <c r="AU24" s="186"/>
      <c r="AV24" s="186"/>
      <c r="AW24" s="186"/>
      <c r="AX24" s="186"/>
      <c r="AY24" s="186"/>
      <c r="AZ24" s="186"/>
      <c r="BA24" s="186"/>
      <c r="BB24" s="186"/>
      <c r="BC24" s="186"/>
      <c r="BD24" s="191" t="s">
        <v>84</v>
      </c>
    </row>
    <row r="25" spans="1:56" s="27" customFormat="1" ht="24.75" customHeight="1" x14ac:dyDescent="0.25">
      <c r="A25" s="276"/>
      <c r="B25" s="29" t="s">
        <v>169</v>
      </c>
      <c r="C25" s="176" t="s">
        <v>170</v>
      </c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 t="s">
        <v>145</v>
      </c>
      <c r="AF25" s="166"/>
      <c r="AG25" s="166"/>
      <c r="AH25" s="166"/>
      <c r="AI25" s="166" t="s">
        <v>145</v>
      </c>
      <c r="AJ25" s="198" t="s">
        <v>202</v>
      </c>
      <c r="AK25" s="166"/>
      <c r="AL25" s="166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1" t="s">
        <v>204</v>
      </c>
    </row>
    <row r="26" spans="1:56" s="27" customFormat="1" ht="26.25" customHeight="1" x14ac:dyDescent="0.25">
      <c r="A26" s="276"/>
      <c r="B26" s="177" t="s">
        <v>171</v>
      </c>
      <c r="C26" s="178" t="s">
        <v>172</v>
      </c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57"/>
      <c r="T26" s="157"/>
      <c r="U26" s="93"/>
      <c r="V26" s="93"/>
      <c r="W26" s="157"/>
      <c r="X26" s="157"/>
      <c r="Y26" s="157"/>
      <c r="Z26" s="157"/>
      <c r="AA26" s="157"/>
      <c r="AB26" s="157"/>
      <c r="AC26" s="157"/>
      <c r="AD26" s="157"/>
      <c r="AE26" s="157" t="s">
        <v>84</v>
      </c>
      <c r="AF26" s="16"/>
      <c r="AG26" s="16"/>
      <c r="AH26" s="16"/>
      <c r="AI26" s="16"/>
      <c r="AJ26" s="201"/>
      <c r="AK26" s="152"/>
      <c r="AL26" s="152"/>
      <c r="AM26" s="152"/>
      <c r="AN26" s="152"/>
      <c r="AO26" s="190"/>
      <c r="AP26" s="190"/>
      <c r="AQ26" s="190"/>
      <c r="AR26" s="190"/>
      <c r="AS26" s="190"/>
      <c r="AT26" s="190"/>
      <c r="AU26" s="186"/>
      <c r="AV26" s="186"/>
      <c r="AW26" s="186"/>
      <c r="AX26" s="186"/>
      <c r="AY26" s="186"/>
      <c r="AZ26" s="186"/>
      <c r="BA26" s="186"/>
      <c r="BB26" s="186"/>
      <c r="BC26" s="186"/>
      <c r="BD26" s="191" t="s">
        <v>84</v>
      </c>
    </row>
    <row r="27" spans="1:56" s="27" customFormat="1" x14ac:dyDescent="0.25">
      <c r="A27" s="276"/>
      <c r="B27" s="177" t="s">
        <v>184</v>
      </c>
      <c r="C27" s="178" t="s">
        <v>78</v>
      </c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57"/>
      <c r="T27" s="157"/>
      <c r="U27" s="93"/>
      <c r="V27" s="93"/>
      <c r="W27" s="157"/>
      <c r="X27" s="157"/>
      <c r="Y27" s="157"/>
      <c r="Z27" s="157"/>
      <c r="AA27" s="157"/>
      <c r="AB27" s="157"/>
      <c r="AC27" s="157"/>
      <c r="AD27" s="157"/>
      <c r="AE27" s="157"/>
      <c r="AF27" s="16"/>
      <c r="AG27" s="16"/>
      <c r="AH27" s="16"/>
      <c r="AI27" s="199" t="s">
        <v>84</v>
      </c>
      <c r="AJ27" s="201"/>
      <c r="AK27" s="152"/>
      <c r="AL27" s="152"/>
      <c r="AM27" s="152"/>
      <c r="AN27" s="152"/>
      <c r="AO27" s="190"/>
      <c r="AP27" s="190"/>
      <c r="AQ27" s="190"/>
      <c r="AR27" s="190"/>
      <c r="AS27" s="190"/>
      <c r="AT27" s="190"/>
      <c r="AU27" s="186"/>
      <c r="AV27" s="186"/>
      <c r="AW27" s="186"/>
      <c r="AX27" s="186"/>
      <c r="AY27" s="186"/>
      <c r="AZ27" s="186"/>
      <c r="BA27" s="186"/>
      <c r="BB27" s="186"/>
      <c r="BC27" s="186"/>
      <c r="BD27" s="191" t="s">
        <v>84</v>
      </c>
    </row>
    <row r="28" spans="1:56" s="27" customFormat="1" x14ac:dyDescent="0.25">
      <c r="A28" s="276"/>
      <c r="B28" s="29" t="s">
        <v>185</v>
      </c>
      <c r="C28" s="176" t="s">
        <v>186</v>
      </c>
      <c r="D28" s="29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52"/>
      <c r="AL28" s="152"/>
      <c r="AM28" s="152"/>
      <c r="AN28" s="152"/>
      <c r="AO28" s="190"/>
      <c r="AP28" s="190"/>
      <c r="AQ28" s="190"/>
      <c r="AR28" s="190"/>
      <c r="AS28" s="190"/>
      <c r="AT28" s="190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</row>
    <row r="29" spans="1:56" s="27" customFormat="1" x14ac:dyDescent="0.25">
      <c r="A29" s="276"/>
      <c r="B29" s="29" t="s">
        <v>187</v>
      </c>
      <c r="C29" s="176" t="s">
        <v>188</v>
      </c>
      <c r="D29" s="29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94"/>
      <c r="AM29" s="194"/>
      <c r="AN29" s="194"/>
      <c r="AO29" s="190"/>
      <c r="AP29" s="190"/>
      <c r="AQ29" s="190"/>
      <c r="AR29" s="190"/>
      <c r="AS29" s="190"/>
      <c r="AT29" s="190"/>
      <c r="AU29" s="194"/>
      <c r="AV29" s="194"/>
      <c r="AW29" s="194"/>
      <c r="AX29" s="194"/>
      <c r="AY29" s="194"/>
      <c r="AZ29" s="194"/>
      <c r="BA29" s="194"/>
      <c r="BB29" s="194"/>
      <c r="BC29" s="194"/>
      <c r="BD29" s="191"/>
    </row>
    <row r="30" spans="1:56" s="1" customFormat="1" ht="24" customHeight="1" x14ac:dyDescent="0.25">
      <c r="A30" s="276"/>
      <c r="B30" s="282" t="s">
        <v>88</v>
      </c>
      <c r="C30" s="28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166"/>
      <c r="T30" s="204" t="s">
        <v>217</v>
      </c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 t="s">
        <v>147</v>
      </c>
      <c r="AF30" s="204"/>
      <c r="AG30" s="204" t="s">
        <v>145</v>
      </c>
      <c r="AH30" s="204"/>
      <c r="AI30" s="204" t="s">
        <v>145</v>
      </c>
      <c r="AJ30" s="204" t="s">
        <v>218</v>
      </c>
      <c r="AK30" s="204"/>
      <c r="AL30" s="191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3" t="s">
        <v>219</v>
      </c>
    </row>
    <row r="31" spans="1:56" s="1" customFormat="1" x14ac:dyDescent="0.25"/>
    <row r="32" spans="1:56" s="1" customFormat="1" x14ac:dyDescent="0.25">
      <c r="B32" s="205" t="s">
        <v>194</v>
      </c>
      <c r="C32" s="205"/>
    </row>
    <row r="33" spans="2:10" s="1" customFormat="1" ht="15.75" x14ac:dyDescent="0.25">
      <c r="B33" s="275" t="s">
        <v>195</v>
      </c>
      <c r="C33" s="275"/>
      <c r="D33" s="275"/>
      <c r="E33" s="275"/>
      <c r="F33" s="275"/>
      <c r="G33" s="275"/>
      <c r="H33" s="275"/>
      <c r="I33" s="275"/>
      <c r="J33" s="275"/>
    </row>
    <row r="34" spans="2:10" s="1" customFormat="1" x14ac:dyDescent="0.25"/>
    <row r="35" spans="2:10" s="1" customFormat="1" x14ac:dyDescent="0.25">
      <c r="B35" s="93"/>
      <c r="C35" s="18" t="s">
        <v>95</v>
      </c>
    </row>
    <row r="36" spans="2:10" s="1" customFormat="1" x14ac:dyDescent="0.25">
      <c r="B36" s="15"/>
      <c r="C36" s="18" t="s">
        <v>96</v>
      </c>
    </row>
    <row r="37" spans="2:10" s="1" customFormat="1" x14ac:dyDescent="0.25">
      <c r="B37" s="16"/>
      <c r="C37" s="18" t="s">
        <v>97</v>
      </c>
    </row>
    <row r="38" spans="2:10" s="1" customFormat="1" x14ac:dyDescent="0.25">
      <c r="B38" s="142"/>
      <c r="C38" s="18" t="s">
        <v>173</v>
      </c>
    </row>
    <row r="39" spans="2:10" s="1" customFormat="1" x14ac:dyDescent="0.25">
      <c r="B39" s="152"/>
      <c r="C39" s="153" t="s">
        <v>189</v>
      </c>
    </row>
    <row r="40" spans="2:10" s="1" customFormat="1" x14ac:dyDescent="0.25">
      <c r="B40" s="154"/>
      <c r="C40" s="153" t="s">
        <v>190</v>
      </c>
    </row>
    <row r="41" spans="2:10" s="1" customFormat="1" x14ac:dyDescent="0.25"/>
  </sheetData>
  <mergeCells count="36">
    <mergeCell ref="A9:A30"/>
    <mergeCell ref="B30:C30"/>
    <mergeCell ref="B32:C32"/>
    <mergeCell ref="B33:J33"/>
    <mergeCell ref="AZ3:BC3"/>
    <mergeCell ref="AD3:AG3"/>
    <mergeCell ref="AH3:AH4"/>
    <mergeCell ref="AI3:AK3"/>
    <mergeCell ref="I3:K3"/>
    <mergeCell ref="L3:L4"/>
    <mergeCell ref="M3:P3"/>
    <mergeCell ref="Q3:T3"/>
    <mergeCell ref="U3:U4"/>
    <mergeCell ref="V3:X3"/>
    <mergeCell ref="H3:H4"/>
    <mergeCell ref="BD3:BD8"/>
    <mergeCell ref="D5:P5"/>
    <mergeCell ref="Q5:AP5"/>
    <mergeCell ref="AQ5:BC5"/>
    <mergeCell ref="D7:P7"/>
    <mergeCell ref="Q7:AP7"/>
    <mergeCell ref="AQ7:BC7"/>
    <mergeCell ref="AL3:AL4"/>
    <mergeCell ref="AM3:AP3"/>
    <mergeCell ref="AQ3:AT3"/>
    <mergeCell ref="AU3:AU4"/>
    <mergeCell ref="AV3:AX3"/>
    <mergeCell ref="AY3:AY4"/>
    <mergeCell ref="Y3:Y4"/>
    <mergeCell ref="Z3:AB3"/>
    <mergeCell ref="AC3:AC4"/>
    <mergeCell ref="B1:G1"/>
    <mergeCell ref="A3:A8"/>
    <mergeCell ref="B3:B8"/>
    <mergeCell ref="C3:C8"/>
    <mergeCell ref="D3:G3"/>
  </mergeCells>
  <pageMargins left="0.31496062992125984" right="0.70866141732283472" top="0.35433070866141736" bottom="0.35433070866141736" header="0.31496062992125984" footer="0.31496062992125984"/>
  <pageSetup paperSize="9" scale="71" orientation="landscape" r:id="rId1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курс</vt:lpstr>
      <vt:lpstr>2 курс </vt:lpstr>
      <vt:lpstr>3 курс</vt:lpstr>
      <vt:lpstr>Кал.гр.ат. 1 курс</vt:lpstr>
      <vt:lpstr>Кал.гр.ат. 2 курс</vt:lpstr>
      <vt:lpstr>Кал.гр.ат. 3 курс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2021-10-21T09:33:22Z</cp:lastPrinted>
  <dcterms:created xsi:type="dcterms:W3CDTF">2012-08-18T05:46:47Z</dcterms:created>
  <dcterms:modified xsi:type="dcterms:W3CDTF">2022-08-17T07:08:31Z</dcterms:modified>
</cp:coreProperties>
</file>