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5480" windowHeight="11640" activeTab="5"/>
  </bookViews>
  <sheets>
    <sheet name="1_курс" sheetId="1" r:id="rId1"/>
    <sheet name="2_курс" sheetId="2" r:id="rId2"/>
    <sheet name="3_курс" sheetId="3" r:id="rId3"/>
    <sheet name="Кал_гр__ат__1_курс" sheetId="4" r:id="rId4"/>
    <sheet name="Кал_гр_ат__2_курс" sheetId="5" r:id="rId5"/>
    <sheet name="Кал_гр_ат__3_курс" sheetId="6" r:id="rId6"/>
  </sheets>
  <definedNames>
    <definedName name="_xlnm.Print_Area" localSheetId="0">'1_курс'!$A$1:$BH$67</definedName>
    <definedName name="_xlnm.Print_Area" localSheetId="1">'2_курс'!$A$1:$BG$79</definedName>
    <definedName name="_xlnm.Print_Area" localSheetId="2">'3_курс'!$A$1:$BG$53</definedName>
    <definedName name="_xlnm.Print_Area" localSheetId="3">Кал_гр__ат__1_курс!$A$1:$BD$41</definedName>
    <definedName name="_xlnm.Print_Area" localSheetId="4">Кал_гр_ат__2_курс!$A$1:$BD$46</definedName>
    <definedName name="_xlnm.Print_Area" localSheetId="5">Кал_гр_ат__3_курс!$A$1:$BD$37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9" i="3"/>
  <c r="Z39"/>
  <c r="Y39"/>
  <c r="V40"/>
  <c r="V9" l="1"/>
  <c r="BG9" s="1"/>
  <c r="BG7" s="1"/>
  <c r="AW9"/>
  <c r="V17"/>
  <c r="V19"/>
  <c r="V15" s="1"/>
  <c r="V20"/>
  <c r="V23"/>
  <c r="V25"/>
  <c r="V27"/>
  <c r="V28"/>
  <c r="V31"/>
  <c r="BG31" s="1"/>
  <c r="V33"/>
  <c r="V34"/>
  <c r="V37"/>
  <c r="V35" s="1"/>
  <c r="V36" s="1"/>
  <c r="V39"/>
  <c r="AW17"/>
  <c r="AW19"/>
  <c r="AW15" s="1"/>
  <c r="AW20"/>
  <c r="AW23"/>
  <c r="AW25"/>
  <c r="AW27"/>
  <c r="AW28"/>
  <c r="AW21"/>
  <c r="AW31"/>
  <c r="AW33"/>
  <c r="AW34"/>
  <c r="AW29"/>
  <c r="AW37"/>
  <c r="AW39"/>
  <c r="AW35" s="1"/>
  <c r="AW36" s="1"/>
  <c r="AW40"/>
  <c r="BF7"/>
  <c r="BF15"/>
  <c r="BF21"/>
  <c r="BF29"/>
  <c r="BF35"/>
  <c r="BF13"/>
  <c r="BF11"/>
  <c r="BF43"/>
  <c r="BF8"/>
  <c r="BF14"/>
  <c r="BF12"/>
  <c r="BF44"/>
  <c r="BF46"/>
  <c r="BE7"/>
  <c r="BE15"/>
  <c r="BE21"/>
  <c r="BE29"/>
  <c r="BE35"/>
  <c r="BE13"/>
  <c r="BE11"/>
  <c r="BE43"/>
  <c r="BE8"/>
  <c r="BE14"/>
  <c r="BE12"/>
  <c r="BE44"/>
  <c r="BE46"/>
  <c r="BD7"/>
  <c r="BD15"/>
  <c r="BD21"/>
  <c r="BD29"/>
  <c r="BD35"/>
  <c r="BD13"/>
  <c r="BD11"/>
  <c r="BD43"/>
  <c r="BD8"/>
  <c r="BD14"/>
  <c r="BD12"/>
  <c r="BD44"/>
  <c r="BD46"/>
  <c r="BC7"/>
  <c r="BC15"/>
  <c r="BC21"/>
  <c r="BC29"/>
  <c r="BC35"/>
  <c r="BC13"/>
  <c r="BC11"/>
  <c r="BC43"/>
  <c r="BC8"/>
  <c r="BC14"/>
  <c r="BC12"/>
  <c r="BC44"/>
  <c r="BC46"/>
  <c r="BB7"/>
  <c r="BB15"/>
  <c r="BB21"/>
  <c r="BB29"/>
  <c r="BB35"/>
  <c r="BB13"/>
  <c r="BB11"/>
  <c r="BB43"/>
  <c r="BB8"/>
  <c r="BB14"/>
  <c r="BB12"/>
  <c r="BB44"/>
  <c r="BB46"/>
  <c r="BA7"/>
  <c r="BA15"/>
  <c r="BA21"/>
  <c r="BA29"/>
  <c r="BA35"/>
  <c r="BA13"/>
  <c r="BA11"/>
  <c r="BA43"/>
  <c r="BA8"/>
  <c r="BA14"/>
  <c r="BA12"/>
  <c r="BA44"/>
  <c r="BA46"/>
  <c r="AZ7"/>
  <c r="AZ15"/>
  <c r="AZ21"/>
  <c r="AZ29"/>
  <c r="AZ35"/>
  <c r="AZ13"/>
  <c r="AZ11"/>
  <c r="AZ43"/>
  <c r="AZ8"/>
  <c r="AZ14"/>
  <c r="AZ12"/>
  <c r="AZ44"/>
  <c r="AZ46"/>
  <c r="AY7"/>
  <c r="AY15"/>
  <c r="AY21"/>
  <c r="AY29"/>
  <c r="AY35"/>
  <c r="AY13"/>
  <c r="AY11"/>
  <c r="AY43"/>
  <c r="AY8"/>
  <c r="AY14"/>
  <c r="AY12"/>
  <c r="AY44"/>
  <c r="AY46"/>
  <c r="AX7"/>
  <c r="AX15"/>
  <c r="AX21"/>
  <c r="AX29"/>
  <c r="AX35"/>
  <c r="AX13"/>
  <c r="AX11"/>
  <c r="AX43"/>
  <c r="AX8"/>
  <c r="AX14"/>
  <c r="AX12"/>
  <c r="AX44"/>
  <c r="AX46"/>
  <c r="AW7"/>
  <c r="AW8"/>
  <c r="AV7"/>
  <c r="AV15"/>
  <c r="AV21"/>
  <c r="AV29"/>
  <c r="AV35"/>
  <c r="AV13"/>
  <c r="AV11"/>
  <c r="AV43"/>
  <c r="AV8"/>
  <c r="AV14"/>
  <c r="AV12"/>
  <c r="AV44"/>
  <c r="AV46"/>
  <c r="AU7"/>
  <c r="AU15"/>
  <c r="AU21"/>
  <c r="AU29"/>
  <c r="AU35"/>
  <c r="AU13"/>
  <c r="AU11"/>
  <c r="AU43"/>
  <c r="AU8"/>
  <c r="AU14"/>
  <c r="AU12"/>
  <c r="AU44"/>
  <c r="AU46"/>
  <c r="AT7"/>
  <c r="AT15"/>
  <c r="AT21"/>
  <c r="AT29"/>
  <c r="AT35"/>
  <c r="AT13"/>
  <c r="AT11"/>
  <c r="AT43"/>
  <c r="AT8"/>
  <c r="AT14"/>
  <c r="AT12"/>
  <c r="AT44"/>
  <c r="AT46"/>
  <c r="AS7"/>
  <c r="AS15"/>
  <c r="AS21"/>
  <c r="AS29"/>
  <c r="AS35"/>
  <c r="AS13"/>
  <c r="AS11"/>
  <c r="AS43"/>
  <c r="AS8"/>
  <c r="AS14"/>
  <c r="AS12"/>
  <c r="AS44"/>
  <c r="AS46"/>
  <c r="AR7"/>
  <c r="AR15"/>
  <c r="AR21"/>
  <c r="AR29"/>
  <c r="AR35"/>
  <c r="AR13"/>
  <c r="AR11"/>
  <c r="AR43"/>
  <c r="AR8"/>
  <c r="AR14"/>
  <c r="AR12"/>
  <c r="AR44"/>
  <c r="AR46"/>
  <c r="AQ7"/>
  <c r="AQ15"/>
  <c r="AQ21"/>
  <c r="AQ29"/>
  <c r="AQ35"/>
  <c r="AQ13"/>
  <c r="AQ11"/>
  <c r="AQ43"/>
  <c r="AQ8"/>
  <c r="AQ14"/>
  <c r="AQ12"/>
  <c r="AQ44"/>
  <c r="AQ46"/>
  <c r="AP7"/>
  <c r="AP15"/>
  <c r="AP21"/>
  <c r="AP29"/>
  <c r="AP35"/>
  <c r="AP13"/>
  <c r="AP11"/>
  <c r="AP43"/>
  <c r="AP8"/>
  <c r="AP14"/>
  <c r="AP12"/>
  <c r="AP44"/>
  <c r="AP46"/>
  <c r="AO7"/>
  <c r="AO15"/>
  <c r="AO21"/>
  <c r="AO29"/>
  <c r="AO35"/>
  <c r="AO13"/>
  <c r="AO11"/>
  <c r="AO43"/>
  <c r="AO8"/>
  <c r="AO14"/>
  <c r="AO12"/>
  <c r="AO44"/>
  <c r="AO46"/>
  <c r="AN7"/>
  <c r="AN15"/>
  <c r="AN21"/>
  <c r="AN29"/>
  <c r="AN35"/>
  <c r="AN13"/>
  <c r="AN11"/>
  <c r="AN43"/>
  <c r="AN8"/>
  <c r="AN14"/>
  <c r="AN12"/>
  <c r="AN44"/>
  <c r="AN46"/>
  <c r="AM7"/>
  <c r="AM15"/>
  <c r="AM21"/>
  <c r="AM29"/>
  <c r="AM35"/>
  <c r="AM13"/>
  <c r="AM11"/>
  <c r="AM43"/>
  <c r="AM8"/>
  <c r="AM14"/>
  <c r="AM12"/>
  <c r="AM44"/>
  <c r="AM46"/>
  <c r="AL7"/>
  <c r="AL15"/>
  <c r="AL21"/>
  <c r="AL29"/>
  <c r="AL35"/>
  <c r="AL13"/>
  <c r="AL11"/>
  <c r="AL43"/>
  <c r="AL8"/>
  <c r="AL14"/>
  <c r="AL12"/>
  <c r="AL44"/>
  <c r="AL46"/>
  <c r="AK7"/>
  <c r="AK15"/>
  <c r="AK21"/>
  <c r="AK29"/>
  <c r="AK35"/>
  <c r="AK13"/>
  <c r="AK11"/>
  <c r="AK43"/>
  <c r="AK8"/>
  <c r="AK14"/>
  <c r="AK12"/>
  <c r="AK44"/>
  <c r="AK46"/>
  <c r="AJ7"/>
  <c r="AJ15"/>
  <c r="AJ21"/>
  <c r="AJ29"/>
  <c r="AJ35"/>
  <c r="AJ13"/>
  <c r="AJ11"/>
  <c r="AJ43"/>
  <c r="AJ8"/>
  <c r="AJ14"/>
  <c r="AJ12"/>
  <c r="AJ44"/>
  <c r="AJ46"/>
  <c r="AI7"/>
  <c r="AI15"/>
  <c r="AI21"/>
  <c r="AI29"/>
  <c r="AI35"/>
  <c r="AI13"/>
  <c r="AI11"/>
  <c r="AI43"/>
  <c r="AI8"/>
  <c r="AI14"/>
  <c r="AI12"/>
  <c r="AI44"/>
  <c r="AI46"/>
  <c r="AH7"/>
  <c r="AH15"/>
  <c r="AH21"/>
  <c r="AH29"/>
  <c r="AH35"/>
  <c r="AH13"/>
  <c r="AH11"/>
  <c r="AH43"/>
  <c r="AH8"/>
  <c r="AH14"/>
  <c r="AH12"/>
  <c r="AH44"/>
  <c r="AH46"/>
  <c r="AG7"/>
  <c r="AG15"/>
  <c r="AG21"/>
  <c r="AG29"/>
  <c r="AG35"/>
  <c r="AG13"/>
  <c r="AG11"/>
  <c r="AG43"/>
  <c r="AG8"/>
  <c r="AG14"/>
  <c r="AG12"/>
  <c r="AG44"/>
  <c r="AG46"/>
  <c r="AF7"/>
  <c r="AF15"/>
  <c r="AF21"/>
  <c r="AF29"/>
  <c r="AF35"/>
  <c r="AF13"/>
  <c r="AF11"/>
  <c r="AF43"/>
  <c r="AF8"/>
  <c r="AF14"/>
  <c r="AF12"/>
  <c r="AF44"/>
  <c r="AF46"/>
  <c r="AE7"/>
  <c r="AE15"/>
  <c r="AE21"/>
  <c r="AE29"/>
  <c r="AE35"/>
  <c r="AE13"/>
  <c r="AE11"/>
  <c r="AE43"/>
  <c r="AE8"/>
  <c r="AE14"/>
  <c r="AE12"/>
  <c r="AE44"/>
  <c r="AE46"/>
  <c r="AD7"/>
  <c r="AD15"/>
  <c r="AD21"/>
  <c r="AD29"/>
  <c r="AD35"/>
  <c r="AD13" s="1"/>
  <c r="AD8"/>
  <c r="AC7"/>
  <c r="AC15"/>
  <c r="AC21"/>
  <c r="AC29"/>
  <c r="AC35"/>
  <c r="AC13" s="1"/>
  <c r="AC8"/>
  <c r="AB7"/>
  <c r="AB15"/>
  <c r="AB16" s="1"/>
  <c r="AB21"/>
  <c r="AB29"/>
  <c r="AB35"/>
  <c r="AB36" s="1"/>
  <c r="AB8"/>
  <c r="AA7"/>
  <c r="AA15"/>
  <c r="AA21"/>
  <c r="AA29"/>
  <c r="AA35"/>
  <c r="AA13"/>
  <c r="AA11" s="1"/>
  <c r="AA43" s="1"/>
  <c r="AA8"/>
  <c r="AA14"/>
  <c r="AA12" s="1"/>
  <c r="AA44" s="1"/>
  <c r="Z7"/>
  <c r="Z15"/>
  <c r="Z21"/>
  <c r="Z29"/>
  <c r="Z35"/>
  <c r="Z13"/>
  <c r="Z11" s="1"/>
  <c r="Z43" s="1"/>
  <c r="Z8"/>
  <c r="Y7"/>
  <c r="Y15"/>
  <c r="Y21"/>
  <c r="Y29"/>
  <c r="Y35"/>
  <c r="Y13"/>
  <c r="Y11" s="1"/>
  <c r="Y43" s="1"/>
  <c r="Y46" s="1"/>
  <c r="Y8"/>
  <c r="Y14"/>
  <c r="Y12" s="1"/>
  <c r="Y44" s="1"/>
  <c r="X7"/>
  <c r="X15"/>
  <c r="X21"/>
  <c r="X29"/>
  <c r="X35"/>
  <c r="X13"/>
  <c r="X11"/>
  <c r="X43"/>
  <c r="X8"/>
  <c r="X14"/>
  <c r="X12"/>
  <c r="X44"/>
  <c r="X46"/>
  <c r="W7"/>
  <c r="W15"/>
  <c r="W21"/>
  <c r="W29"/>
  <c r="W35"/>
  <c r="W13"/>
  <c r="W11"/>
  <c r="W43"/>
  <c r="W8"/>
  <c r="W14"/>
  <c r="W12"/>
  <c r="W44"/>
  <c r="W46"/>
  <c r="V7"/>
  <c r="V8" s="1"/>
  <c r="U7"/>
  <c r="U15"/>
  <c r="U21"/>
  <c r="U29"/>
  <c r="U35"/>
  <c r="U36" s="1"/>
  <c r="U8"/>
  <c r="T7"/>
  <c r="T15"/>
  <c r="T21"/>
  <c r="T29"/>
  <c r="T30" s="1"/>
  <c r="T35"/>
  <c r="T36" s="1"/>
  <c r="T8"/>
  <c r="S7"/>
  <c r="S15"/>
  <c r="S21"/>
  <c r="S29"/>
  <c r="S35"/>
  <c r="S36" s="1"/>
  <c r="S8"/>
  <c r="R7"/>
  <c r="R15"/>
  <c r="R21"/>
  <c r="R29"/>
  <c r="R30" s="1"/>
  <c r="R35"/>
  <c r="R8"/>
  <c r="Q7"/>
  <c r="Q15"/>
  <c r="Q21"/>
  <c r="Q29"/>
  <c r="Q35"/>
  <c r="Q8"/>
  <c r="P7"/>
  <c r="P15"/>
  <c r="P21"/>
  <c r="P29"/>
  <c r="P30" s="1"/>
  <c r="P35"/>
  <c r="P13"/>
  <c r="P11" s="1"/>
  <c r="P43" s="1"/>
  <c r="P8"/>
  <c r="O7"/>
  <c r="O15"/>
  <c r="O21"/>
  <c r="O29"/>
  <c r="O35"/>
  <c r="O8"/>
  <c r="N7"/>
  <c r="N15"/>
  <c r="N21"/>
  <c r="N29"/>
  <c r="N30" s="1"/>
  <c r="N35"/>
  <c r="N8"/>
  <c r="M7"/>
  <c r="M15"/>
  <c r="M21"/>
  <c r="M29"/>
  <c r="M35"/>
  <c r="M8"/>
  <c r="L7"/>
  <c r="L15"/>
  <c r="L21"/>
  <c r="L13" s="1"/>
  <c r="L29"/>
  <c r="L35"/>
  <c r="L8"/>
  <c r="K7"/>
  <c r="K15"/>
  <c r="K21"/>
  <c r="K29"/>
  <c r="K35"/>
  <c r="K13" s="1"/>
  <c r="K11" s="1"/>
  <c r="K43" s="1"/>
  <c r="K8"/>
  <c r="J7"/>
  <c r="J15"/>
  <c r="J21"/>
  <c r="J29"/>
  <c r="J30" s="1"/>
  <c r="J35"/>
  <c r="J8"/>
  <c r="I7"/>
  <c r="I15"/>
  <c r="I21"/>
  <c r="I13" s="1"/>
  <c r="I29"/>
  <c r="I35"/>
  <c r="I8"/>
  <c r="H7"/>
  <c r="H15"/>
  <c r="H21"/>
  <c r="H13" s="1"/>
  <c r="H14" s="1"/>
  <c r="H12" s="1"/>
  <c r="H44" s="1"/>
  <c r="H29"/>
  <c r="H35"/>
  <c r="H8"/>
  <c r="G7"/>
  <c r="G15"/>
  <c r="G21"/>
  <c r="G29"/>
  <c r="G35"/>
  <c r="G13"/>
  <c r="G11"/>
  <c r="G43"/>
  <c r="G8"/>
  <c r="G14"/>
  <c r="G12"/>
  <c r="G44"/>
  <c r="G46"/>
  <c r="F7"/>
  <c r="F15"/>
  <c r="F21"/>
  <c r="F29"/>
  <c r="F35"/>
  <c r="F13"/>
  <c r="F11"/>
  <c r="F43"/>
  <c r="F8"/>
  <c r="F14"/>
  <c r="F12"/>
  <c r="F44"/>
  <c r="F46"/>
  <c r="E7"/>
  <c r="E15"/>
  <c r="E21"/>
  <c r="E29"/>
  <c r="E35"/>
  <c r="E13"/>
  <c r="E11"/>
  <c r="E43"/>
  <c r="E8"/>
  <c r="E14"/>
  <c r="E12"/>
  <c r="E44"/>
  <c r="E46"/>
  <c r="BG20"/>
  <c r="BG27"/>
  <c r="BG28"/>
  <c r="BG33"/>
  <c r="BG34"/>
  <c r="BF45"/>
  <c r="BE45"/>
  <c r="BD45"/>
  <c r="BC45"/>
  <c r="BB45"/>
  <c r="BA45"/>
  <c r="AZ45"/>
  <c r="AY45"/>
  <c r="AX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BG42"/>
  <c r="E41"/>
  <c r="F41"/>
  <c r="G41"/>
  <c r="H41"/>
  <c r="I41"/>
  <c r="J41"/>
  <c r="K41"/>
  <c r="L41"/>
  <c r="M41"/>
  <c r="N41"/>
  <c r="O41"/>
  <c r="P41"/>
  <c r="Q41"/>
  <c r="R41"/>
  <c r="S41"/>
  <c r="T41"/>
  <c r="U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V41"/>
  <c r="AW41"/>
  <c r="BG40"/>
  <c r="E38"/>
  <c r="F38"/>
  <c r="G38"/>
  <c r="H38"/>
  <c r="I38"/>
  <c r="J38"/>
  <c r="K38"/>
  <c r="L38"/>
  <c r="M38"/>
  <c r="N38"/>
  <c r="O38"/>
  <c r="P38"/>
  <c r="Q38"/>
  <c r="R38"/>
  <c r="S38"/>
  <c r="T38"/>
  <c r="U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V38"/>
  <c r="AW38"/>
  <c r="BG37"/>
  <c r="BF36"/>
  <c r="BE36"/>
  <c r="BD36"/>
  <c r="BC36"/>
  <c r="BB36"/>
  <c r="BA36"/>
  <c r="AZ36"/>
  <c r="AY36"/>
  <c r="AX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A36"/>
  <c r="Z36"/>
  <c r="Y36"/>
  <c r="X36"/>
  <c r="W36"/>
  <c r="R36"/>
  <c r="Q36"/>
  <c r="P36"/>
  <c r="O36"/>
  <c r="N36"/>
  <c r="M36"/>
  <c r="L36"/>
  <c r="K36"/>
  <c r="J36"/>
  <c r="I36"/>
  <c r="H36"/>
  <c r="G36"/>
  <c r="F36"/>
  <c r="E36"/>
  <c r="E32"/>
  <c r="F32"/>
  <c r="G32"/>
  <c r="H32"/>
  <c r="I32"/>
  <c r="J32"/>
  <c r="K32"/>
  <c r="L32"/>
  <c r="M32"/>
  <c r="N32"/>
  <c r="O32"/>
  <c r="P32"/>
  <c r="Q32"/>
  <c r="R32"/>
  <c r="S32"/>
  <c r="T32"/>
  <c r="V32" s="1"/>
  <c r="BG32" s="1"/>
  <c r="U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V32"/>
  <c r="AW32"/>
  <c r="AW30"/>
  <c r="BF30"/>
  <c r="BE30"/>
  <c r="BD30"/>
  <c r="BC30"/>
  <c r="BB30"/>
  <c r="BA30"/>
  <c r="AZ30"/>
  <c r="AY30"/>
  <c r="AX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S30"/>
  <c r="Q30"/>
  <c r="O30"/>
  <c r="M30"/>
  <c r="L30"/>
  <c r="K30"/>
  <c r="I30"/>
  <c r="H30"/>
  <c r="G30"/>
  <c r="F30"/>
  <c r="E30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V26"/>
  <c r="AW26"/>
  <c r="BG25"/>
  <c r="BG21" s="1"/>
  <c r="BG18" s="1"/>
  <c r="E24"/>
  <c r="F24"/>
  <c r="G24"/>
  <c r="H24"/>
  <c r="I24"/>
  <c r="J24"/>
  <c r="K24"/>
  <c r="L24"/>
  <c r="M24"/>
  <c r="N24"/>
  <c r="O24"/>
  <c r="P24"/>
  <c r="Q24"/>
  <c r="R24"/>
  <c r="S24"/>
  <c r="T24"/>
  <c r="V24" s="1"/>
  <c r="BG24" s="1"/>
  <c r="U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V24"/>
  <c r="AW24"/>
  <c r="BG23"/>
  <c r="AW22"/>
  <c r="BF22"/>
  <c r="BE22"/>
  <c r="BD22"/>
  <c r="BC22"/>
  <c r="BB22"/>
  <c r="BA22"/>
  <c r="AZ22"/>
  <c r="AY22"/>
  <c r="AX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U22"/>
  <c r="T22"/>
  <c r="S22"/>
  <c r="R22"/>
  <c r="Q22"/>
  <c r="P22"/>
  <c r="O22"/>
  <c r="N22"/>
  <c r="M22"/>
  <c r="L22"/>
  <c r="K22"/>
  <c r="J22"/>
  <c r="I22"/>
  <c r="H22"/>
  <c r="G22"/>
  <c r="F22"/>
  <c r="E22"/>
  <c r="AW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BF16"/>
  <c r="BE16"/>
  <c r="BD16"/>
  <c r="BC16"/>
  <c r="BB16"/>
  <c r="BA16"/>
  <c r="AZ16"/>
  <c r="AY16"/>
  <c r="AX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A16"/>
  <c r="Z16"/>
  <c r="Y16"/>
  <c r="X16"/>
  <c r="W16"/>
  <c r="U16"/>
  <c r="T16"/>
  <c r="S16"/>
  <c r="R16"/>
  <c r="Q16"/>
  <c r="P16"/>
  <c r="O16"/>
  <c r="N16"/>
  <c r="M16"/>
  <c r="L16"/>
  <c r="K16"/>
  <c r="J16"/>
  <c r="I16"/>
  <c r="H16"/>
  <c r="G16"/>
  <c r="F16"/>
  <c r="E16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BG10" s="1"/>
  <c r="AW10"/>
  <c r="V11" i="2"/>
  <c r="AW11"/>
  <c r="BG11"/>
  <c r="V13"/>
  <c r="AW13"/>
  <c r="BG13"/>
  <c r="V15"/>
  <c r="AW15"/>
  <c r="BG15"/>
  <c r="V17"/>
  <c r="AW17"/>
  <c r="BG17"/>
  <c r="V19"/>
  <c r="AW19"/>
  <c r="BG19"/>
  <c r="V21"/>
  <c r="AW21"/>
  <c r="BG21"/>
  <c r="V23"/>
  <c r="AW23"/>
  <c r="BG23"/>
  <c r="V25"/>
  <c r="AW25"/>
  <c r="BG25"/>
  <c r="V27"/>
  <c r="AW27"/>
  <c r="BG27"/>
  <c r="V29"/>
  <c r="AW29"/>
  <c r="BG29"/>
  <c r="BG9"/>
  <c r="V33"/>
  <c r="AW33"/>
  <c r="BG33"/>
  <c r="V35"/>
  <c r="AW35"/>
  <c r="BG35"/>
  <c r="V37"/>
  <c r="AW37"/>
  <c r="BG37"/>
  <c r="BG31"/>
  <c r="BG7"/>
  <c r="V41"/>
  <c r="AW41"/>
  <c r="BG41"/>
  <c r="V43"/>
  <c r="AS42"/>
  <c r="AS43"/>
  <c r="AW43"/>
  <c r="BG43"/>
  <c r="BG39"/>
  <c r="V51"/>
  <c r="AW51"/>
  <c r="BG51"/>
  <c r="BG49"/>
  <c r="V55"/>
  <c r="AW55"/>
  <c r="BG55"/>
  <c r="V57"/>
  <c r="AW57"/>
  <c r="BG57"/>
  <c r="V58"/>
  <c r="AW58"/>
  <c r="BG58"/>
  <c r="BG53"/>
  <c r="V61"/>
  <c r="AW61"/>
  <c r="BG61"/>
  <c r="V63"/>
  <c r="AW63"/>
  <c r="BG63"/>
  <c r="BG59"/>
  <c r="V66"/>
  <c r="AW66"/>
  <c r="BG66"/>
  <c r="BG64"/>
  <c r="BG47"/>
  <c r="BG68"/>
  <c r="BG45"/>
  <c r="BG70"/>
  <c r="BG71"/>
  <c r="BG73"/>
  <c r="BF9"/>
  <c r="BF31"/>
  <c r="BF7"/>
  <c r="BF39"/>
  <c r="BF49"/>
  <c r="BF53"/>
  <c r="BF59"/>
  <c r="BF64"/>
  <c r="BF47"/>
  <c r="BF45"/>
  <c r="BF70"/>
  <c r="BF71"/>
  <c r="BF73"/>
  <c r="BE9"/>
  <c r="BE31"/>
  <c r="BE7"/>
  <c r="BE39"/>
  <c r="BE49"/>
  <c r="BE53"/>
  <c r="BE59"/>
  <c r="BE64"/>
  <c r="BE47"/>
  <c r="BE45"/>
  <c r="BE70"/>
  <c r="BE71"/>
  <c r="BE73"/>
  <c r="BD9"/>
  <c r="BD31"/>
  <c r="BD7"/>
  <c r="BD39"/>
  <c r="BD49"/>
  <c r="BD53"/>
  <c r="BD59"/>
  <c r="BD64"/>
  <c r="BD47"/>
  <c r="BD45"/>
  <c r="BD70"/>
  <c r="BD71"/>
  <c r="BD73"/>
  <c r="BC9"/>
  <c r="BC31"/>
  <c r="BC7"/>
  <c r="BC39"/>
  <c r="BC49"/>
  <c r="BC53"/>
  <c r="BC59"/>
  <c r="BC64"/>
  <c r="BC47"/>
  <c r="BC45"/>
  <c r="BC70"/>
  <c r="BC71"/>
  <c r="BC73"/>
  <c r="BB9"/>
  <c r="BB31"/>
  <c r="BB7"/>
  <c r="BB39"/>
  <c r="BB49"/>
  <c r="BB53"/>
  <c r="BB59"/>
  <c r="BB64"/>
  <c r="BB47"/>
  <c r="BB45"/>
  <c r="BB70"/>
  <c r="BB71"/>
  <c r="BB73"/>
  <c r="BA9"/>
  <c r="BA31"/>
  <c r="BA7"/>
  <c r="BA39"/>
  <c r="BA49"/>
  <c r="BA53"/>
  <c r="BA59"/>
  <c r="BA64"/>
  <c r="BA47"/>
  <c r="BA45"/>
  <c r="BA70"/>
  <c r="BA71"/>
  <c r="BA73"/>
  <c r="AZ9"/>
  <c r="AZ31"/>
  <c r="AZ7"/>
  <c r="AZ39"/>
  <c r="AZ49"/>
  <c r="AZ53"/>
  <c r="AZ59"/>
  <c r="AZ64"/>
  <c r="AZ47"/>
  <c r="AZ45"/>
  <c r="AZ70"/>
  <c r="AZ71"/>
  <c r="AZ73"/>
  <c r="AY9"/>
  <c r="AY31"/>
  <c r="AY7"/>
  <c r="AY39"/>
  <c r="AY49"/>
  <c r="AY53"/>
  <c r="AY59"/>
  <c r="AY64"/>
  <c r="AY47"/>
  <c r="AY45"/>
  <c r="AY70"/>
  <c r="AY71"/>
  <c r="AY73"/>
  <c r="AX9"/>
  <c r="AX31"/>
  <c r="AX7"/>
  <c r="AX39"/>
  <c r="AX49"/>
  <c r="AX53"/>
  <c r="AX59"/>
  <c r="AX64"/>
  <c r="AX47"/>
  <c r="AX45"/>
  <c r="AX70"/>
  <c r="AX71"/>
  <c r="AX73"/>
  <c r="AW9"/>
  <c r="AW31"/>
  <c r="AW7"/>
  <c r="AW39"/>
  <c r="AW49"/>
  <c r="AW53"/>
  <c r="AW59"/>
  <c r="AW64"/>
  <c r="AW47"/>
  <c r="V68"/>
  <c r="W68"/>
  <c r="X68"/>
  <c r="AW68"/>
  <c r="AW45"/>
  <c r="AW70"/>
  <c r="AW71"/>
  <c r="AW73"/>
  <c r="AV9"/>
  <c r="AV31"/>
  <c r="AV7"/>
  <c r="AV39"/>
  <c r="AV49"/>
  <c r="AV53"/>
  <c r="AV59"/>
  <c r="AV64"/>
  <c r="AV47"/>
  <c r="AV45"/>
  <c r="AV70"/>
  <c r="AV71"/>
  <c r="AV73"/>
  <c r="AU9"/>
  <c r="AU31"/>
  <c r="AU7"/>
  <c r="AU39"/>
  <c r="AU49"/>
  <c r="AU53"/>
  <c r="AU59"/>
  <c r="AU64"/>
  <c r="AU47"/>
  <c r="AU45"/>
  <c r="AU70"/>
  <c r="AU71"/>
  <c r="AU73"/>
  <c r="AT9"/>
  <c r="AT31"/>
  <c r="AT7"/>
  <c r="AT39"/>
  <c r="AT49"/>
  <c r="AT53"/>
  <c r="AT59"/>
  <c r="AT64"/>
  <c r="AT47"/>
  <c r="AT45"/>
  <c r="AT70"/>
  <c r="AT71"/>
  <c r="AT73"/>
  <c r="AS9"/>
  <c r="AS31"/>
  <c r="AS7"/>
  <c r="AS39"/>
  <c r="AS49"/>
  <c r="AS53"/>
  <c r="AS59"/>
  <c r="AS64"/>
  <c r="AS47"/>
  <c r="AS45"/>
  <c r="AS70"/>
  <c r="AS71"/>
  <c r="AS73"/>
  <c r="AR9"/>
  <c r="AR31"/>
  <c r="AR7"/>
  <c r="AR39"/>
  <c r="AR49"/>
  <c r="AR53"/>
  <c r="AR59"/>
  <c r="AR64"/>
  <c r="AR47"/>
  <c r="AR45"/>
  <c r="AR70"/>
  <c r="AR71"/>
  <c r="AR73"/>
  <c r="AQ9"/>
  <c r="AQ31"/>
  <c r="AQ7"/>
  <c r="AQ39"/>
  <c r="AQ49"/>
  <c r="AQ53"/>
  <c r="AQ59"/>
  <c r="AQ64"/>
  <c r="AQ47"/>
  <c r="AQ45"/>
  <c r="AQ70"/>
  <c r="AQ71"/>
  <c r="AQ73"/>
  <c r="AP9"/>
  <c r="AP31"/>
  <c r="AP7"/>
  <c r="AP39"/>
  <c r="AP49"/>
  <c r="AP53"/>
  <c r="AP59"/>
  <c r="AP64"/>
  <c r="AP47"/>
  <c r="AP45"/>
  <c r="AP70"/>
  <c r="AP71"/>
  <c r="AP73"/>
  <c r="AO9"/>
  <c r="AO31"/>
  <c r="AO7"/>
  <c r="AO39"/>
  <c r="AO49"/>
  <c r="AO53"/>
  <c r="AO59"/>
  <c r="AO64"/>
  <c r="AO47"/>
  <c r="AO45"/>
  <c r="AO70"/>
  <c r="AO71"/>
  <c r="AO73"/>
  <c r="AN9"/>
  <c r="AN31"/>
  <c r="AN7"/>
  <c r="AN39"/>
  <c r="AN49"/>
  <c r="AN53"/>
  <c r="AN59"/>
  <c r="AN64"/>
  <c r="AN47"/>
  <c r="AN45"/>
  <c r="AN70"/>
  <c r="AN71"/>
  <c r="AN73"/>
  <c r="AM9"/>
  <c r="AM31"/>
  <c r="AM7"/>
  <c r="AM39"/>
  <c r="AM49"/>
  <c r="AM53"/>
  <c r="AM59"/>
  <c r="AM64"/>
  <c r="AM47"/>
  <c r="AM45"/>
  <c r="AM70"/>
  <c r="AM71"/>
  <c r="AM73"/>
  <c r="AL9"/>
  <c r="AL31"/>
  <c r="AL7"/>
  <c r="AL39"/>
  <c r="AL49"/>
  <c r="AL53"/>
  <c r="AL59"/>
  <c r="AL64"/>
  <c r="AL47"/>
  <c r="AL45"/>
  <c r="AL70"/>
  <c r="AL71"/>
  <c r="AL73"/>
  <c r="AK9"/>
  <c r="AK31"/>
  <c r="AK7"/>
  <c r="AK39"/>
  <c r="AK49"/>
  <c r="AK53"/>
  <c r="AK59"/>
  <c r="AK64"/>
  <c r="AK47"/>
  <c r="AK45"/>
  <c r="AK70"/>
  <c r="AK71"/>
  <c r="AK73"/>
  <c r="AJ9"/>
  <c r="AJ31"/>
  <c r="AJ7"/>
  <c r="AJ39"/>
  <c r="AJ49"/>
  <c r="AJ53"/>
  <c r="AJ59"/>
  <c r="AJ64"/>
  <c r="AJ47"/>
  <c r="AJ45"/>
  <c r="AJ70"/>
  <c r="AJ71"/>
  <c r="AJ73"/>
  <c r="AI9"/>
  <c r="AI31"/>
  <c r="AI7"/>
  <c r="AI39"/>
  <c r="AI49"/>
  <c r="AI53"/>
  <c r="AI59"/>
  <c r="AI64"/>
  <c r="AI47"/>
  <c r="AI45"/>
  <c r="AI70"/>
  <c r="AI71"/>
  <c r="AI73"/>
  <c r="AH9"/>
  <c r="AH31"/>
  <c r="AH7"/>
  <c r="AH39"/>
  <c r="AH49"/>
  <c r="AH53"/>
  <c r="AH59"/>
  <c r="AH64"/>
  <c r="AH47"/>
  <c r="AH45"/>
  <c r="AH70"/>
  <c r="AH71"/>
  <c r="AH73"/>
  <c r="AG9"/>
  <c r="AG31"/>
  <c r="AG7"/>
  <c r="AG39"/>
  <c r="AG49"/>
  <c r="AG53"/>
  <c r="AG59"/>
  <c r="AG64"/>
  <c r="AG47"/>
  <c r="AG45"/>
  <c r="AG70"/>
  <c r="AG71"/>
  <c r="AG73"/>
  <c r="AF9"/>
  <c r="AF31"/>
  <c r="AF7"/>
  <c r="AF39"/>
  <c r="AF49"/>
  <c r="AF53"/>
  <c r="AF59"/>
  <c r="AF64"/>
  <c r="AF47"/>
  <c r="AF45"/>
  <c r="AF70"/>
  <c r="AF71"/>
  <c r="AF73"/>
  <c r="AE9"/>
  <c r="AE31"/>
  <c r="AE7"/>
  <c r="AE39"/>
  <c r="AE49"/>
  <c r="AE53"/>
  <c r="AE59"/>
  <c r="AE64"/>
  <c r="AE47"/>
  <c r="AE45"/>
  <c r="AE70"/>
  <c r="AE71"/>
  <c r="AE73"/>
  <c r="AD9"/>
  <c r="AD31"/>
  <c r="AD7"/>
  <c r="AD39"/>
  <c r="AD49"/>
  <c r="AD53"/>
  <c r="AD59"/>
  <c r="AD64"/>
  <c r="AD47"/>
  <c r="AD45"/>
  <c r="AD70"/>
  <c r="AD71"/>
  <c r="AD73"/>
  <c r="AC9"/>
  <c r="AC31"/>
  <c r="AC7"/>
  <c r="AC39"/>
  <c r="AC49"/>
  <c r="AC53"/>
  <c r="AC59"/>
  <c r="AC64"/>
  <c r="AC47"/>
  <c r="AC45"/>
  <c r="AC70"/>
  <c r="AC71"/>
  <c r="AC73"/>
  <c r="AB9"/>
  <c r="AB31"/>
  <c r="AB7"/>
  <c r="AB39"/>
  <c r="AB49"/>
  <c r="AB53"/>
  <c r="AB59"/>
  <c r="AB64"/>
  <c r="AB47"/>
  <c r="AB45"/>
  <c r="AB70"/>
  <c r="AB71"/>
  <c r="AB73"/>
  <c r="AA9"/>
  <c r="AA31"/>
  <c r="AA7"/>
  <c r="AA39"/>
  <c r="AA49"/>
  <c r="AA53"/>
  <c r="AA59"/>
  <c r="AA64"/>
  <c r="AA47"/>
  <c r="AA45"/>
  <c r="AA70"/>
  <c r="AA71"/>
  <c r="AA73"/>
  <c r="Z9"/>
  <c r="Z31"/>
  <c r="Z7"/>
  <c r="Z39"/>
  <c r="Z49"/>
  <c r="Z53"/>
  <c r="Z59"/>
  <c r="Z64"/>
  <c r="Z47"/>
  <c r="Z45"/>
  <c r="Z70"/>
  <c r="Z71"/>
  <c r="Z73"/>
  <c r="Y9"/>
  <c r="Y31"/>
  <c r="Y7"/>
  <c r="Y39"/>
  <c r="Y49"/>
  <c r="Y53"/>
  <c r="Y59"/>
  <c r="Y64"/>
  <c r="Y47"/>
  <c r="Y45"/>
  <c r="Y70"/>
  <c r="Y71"/>
  <c r="Y73"/>
  <c r="X71"/>
  <c r="X72"/>
  <c r="X73"/>
  <c r="W71"/>
  <c r="W72"/>
  <c r="W73"/>
  <c r="V9"/>
  <c r="V31"/>
  <c r="V7"/>
  <c r="V39"/>
  <c r="V49"/>
  <c r="V53"/>
  <c r="V59"/>
  <c r="V64"/>
  <c r="V47"/>
  <c r="V45"/>
  <c r="V70"/>
  <c r="V71"/>
  <c r="V72"/>
  <c r="V73"/>
  <c r="U9"/>
  <c r="U31"/>
  <c r="U7"/>
  <c r="U39"/>
  <c r="U49"/>
  <c r="U53"/>
  <c r="U59"/>
  <c r="U64"/>
  <c r="U47"/>
  <c r="U45"/>
  <c r="U70"/>
  <c r="U71"/>
  <c r="U72"/>
  <c r="U73"/>
  <c r="T9"/>
  <c r="T31"/>
  <c r="T7"/>
  <c r="T39"/>
  <c r="T49"/>
  <c r="T53"/>
  <c r="T59"/>
  <c r="T64"/>
  <c r="T47"/>
  <c r="T45"/>
  <c r="T70"/>
  <c r="T71"/>
  <c r="T72"/>
  <c r="T73"/>
  <c r="S9"/>
  <c r="S31"/>
  <c r="S7"/>
  <c r="S39"/>
  <c r="S49"/>
  <c r="S53"/>
  <c r="S59"/>
  <c r="S64"/>
  <c r="S47"/>
  <c r="S45"/>
  <c r="S70"/>
  <c r="S71"/>
  <c r="S72"/>
  <c r="S73"/>
  <c r="R9"/>
  <c r="R31"/>
  <c r="R7"/>
  <c r="R39"/>
  <c r="R49"/>
  <c r="R53"/>
  <c r="R59"/>
  <c r="R64"/>
  <c r="R47"/>
  <c r="R45"/>
  <c r="R70"/>
  <c r="R71"/>
  <c r="R72"/>
  <c r="R73"/>
  <c r="Q9"/>
  <c r="Q31"/>
  <c r="Q7"/>
  <c r="Q39"/>
  <c r="Q49"/>
  <c r="Q53"/>
  <c r="Q59"/>
  <c r="Q64"/>
  <c r="Q47"/>
  <c r="Q45"/>
  <c r="Q70"/>
  <c r="Q71"/>
  <c r="Q72"/>
  <c r="Q73"/>
  <c r="P9"/>
  <c r="P31"/>
  <c r="P7"/>
  <c r="P39"/>
  <c r="P49"/>
  <c r="P53"/>
  <c r="P59"/>
  <c r="P64"/>
  <c r="P47"/>
  <c r="P45"/>
  <c r="P70"/>
  <c r="P71"/>
  <c r="P72"/>
  <c r="P73"/>
  <c r="O9"/>
  <c r="O31"/>
  <c r="O7"/>
  <c r="O39"/>
  <c r="O49"/>
  <c r="O53"/>
  <c r="O59"/>
  <c r="O64"/>
  <c r="O47"/>
  <c r="O45"/>
  <c r="O70"/>
  <c r="O71"/>
  <c r="O72"/>
  <c r="O73"/>
  <c r="N9"/>
  <c r="N31"/>
  <c r="N7"/>
  <c r="N39"/>
  <c r="N49"/>
  <c r="N53"/>
  <c r="N59"/>
  <c r="N64"/>
  <c r="N47"/>
  <c r="N45"/>
  <c r="N70"/>
  <c r="N71"/>
  <c r="N72"/>
  <c r="N73"/>
  <c r="M9"/>
  <c r="M31"/>
  <c r="M7"/>
  <c r="M39"/>
  <c r="M49"/>
  <c r="M53"/>
  <c r="M59"/>
  <c r="M64"/>
  <c r="M47"/>
  <c r="M45"/>
  <c r="M70"/>
  <c r="M71"/>
  <c r="M72"/>
  <c r="M73"/>
  <c r="L9"/>
  <c r="L31"/>
  <c r="L7"/>
  <c r="L39"/>
  <c r="L49"/>
  <c r="L53"/>
  <c r="L59"/>
  <c r="L64"/>
  <c r="L47"/>
  <c r="L45"/>
  <c r="L70"/>
  <c r="L71"/>
  <c r="L72"/>
  <c r="L73"/>
  <c r="K9"/>
  <c r="K31"/>
  <c r="K7"/>
  <c r="K39"/>
  <c r="K49"/>
  <c r="K53"/>
  <c r="K59"/>
  <c r="K64"/>
  <c r="K47"/>
  <c r="K45"/>
  <c r="K70"/>
  <c r="K71"/>
  <c r="K72"/>
  <c r="K73"/>
  <c r="J9"/>
  <c r="J31"/>
  <c r="J7"/>
  <c r="J39"/>
  <c r="J49"/>
  <c r="J53"/>
  <c r="J59"/>
  <c r="J64"/>
  <c r="J47"/>
  <c r="J45"/>
  <c r="J70"/>
  <c r="J71"/>
  <c r="J72"/>
  <c r="J73"/>
  <c r="I9"/>
  <c r="I31"/>
  <c r="I7"/>
  <c r="I39"/>
  <c r="I49"/>
  <c r="I53"/>
  <c r="I59"/>
  <c r="I64"/>
  <c r="I47"/>
  <c r="I45"/>
  <c r="I70"/>
  <c r="I71"/>
  <c r="I72"/>
  <c r="I73"/>
  <c r="H9"/>
  <c r="H31"/>
  <c r="H7"/>
  <c r="H39"/>
  <c r="H49"/>
  <c r="H53"/>
  <c r="H59"/>
  <c r="H64"/>
  <c r="H47"/>
  <c r="H45"/>
  <c r="H70"/>
  <c r="H71"/>
  <c r="H72"/>
  <c r="H73"/>
  <c r="G9"/>
  <c r="G31"/>
  <c r="G7"/>
  <c r="G39"/>
  <c r="G49"/>
  <c r="G53"/>
  <c r="G59"/>
  <c r="G64"/>
  <c r="G47"/>
  <c r="G45"/>
  <c r="G70"/>
  <c r="G71"/>
  <c r="G72"/>
  <c r="G73"/>
  <c r="F9"/>
  <c r="F31"/>
  <c r="F7"/>
  <c r="F39"/>
  <c r="F49"/>
  <c r="F53"/>
  <c r="F59"/>
  <c r="F64"/>
  <c r="F47"/>
  <c r="F45"/>
  <c r="F70"/>
  <c r="F71"/>
  <c r="F72"/>
  <c r="F73"/>
  <c r="E9"/>
  <c r="E31"/>
  <c r="E7"/>
  <c r="E39"/>
  <c r="E49"/>
  <c r="E53"/>
  <c r="E59"/>
  <c r="E64"/>
  <c r="E47"/>
  <c r="E45"/>
  <c r="E70"/>
  <c r="E71"/>
  <c r="E72"/>
  <c r="E73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AP69"/>
  <c r="AQ69"/>
  <c r="AR69"/>
  <c r="AS69"/>
  <c r="AT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W69"/>
  <c r="BG69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V67"/>
  <c r="AW67"/>
  <c r="BG67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4"/>
  <c r="X65"/>
  <c r="W64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V62"/>
  <c r="AW62"/>
  <c r="BG62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59"/>
  <c r="X60"/>
  <c r="W59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W56"/>
  <c r="BG56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3"/>
  <c r="X54"/>
  <c r="W53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W52"/>
  <c r="BG52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49"/>
  <c r="X50"/>
  <c r="W49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X47"/>
  <c r="W47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X45"/>
  <c r="W45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W44"/>
  <c r="BG44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W42"/>
  <c r="BG42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39"/>
  <c r="X40"/>
  <c r="W39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E38"/>
  <c r="F38"/>
  <c r="G38"/>
  <c r="H38"/>
  <c r="I38"/>
  <c r="J38"/>
  <c r="K38"/>
  <c r="L38"/>
  <c r="M38"/>
  <c r="N38"/>
  <c r="O38"/>
  <c r="P38"/>
  <c r="Q38"/>
  <c r="R38"/>
  <c r="S38"/>
  <c r="U38"/>
  <c r="V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W38"/>
  <c r="BG38"/>
  <c r="E36"/>
  <c r="F36"/>
  <c r="G36"/>
  <c r="H36"/>
  <c r="I36"/>
  <c r="J36"/>
  <c r="K36"/>
  <c r="L36"/>
  <c r="M36"/>
  <c r="N36"/>
  <c r="O36"/>
  <c r="P36"/>
  <c r="Q36"/>
  <c r="R36"/>
  <c r="S36"/>
  <c r="T36"/>
  <c r="V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W36"/>
  <c r="BG36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W34"/>
  <c r="BG34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1"/>
  <c r="X32"/>
  <c r="W31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W30"/>
  <c r="BG30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W28"/>
  <c r="BG28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W26"/>
  <c r="BG26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W24"/>
  <c r="BG24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W22"/>
  <c r="BG22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W20"/>
  <c r="BG20"/>
  <c r="V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W18"/>
  <c r="BG18"/>
  <c r="BG16"/>
  <c r="BF16"/>
  <c r="BE16"/>
  <c r="BD16"/>
  <c r="BC16"/>
  <c r="BB16"/>
  <c r="BA16"/>
  <c r="AZ16"/>
  <c r="AY16"/>
  <c r="AX16"/>
  <c r="AW16"/>
  <c r="AV16"/>
  <c r="AU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4"/>
  <c r="X15"/>
  <c r="X16"/>
  <c r="W14"/>
  <c r="W15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BG14"/>
  <c r="BF14"/>
  <c r="BE14"/>
  <c r="BD14"/>
  <c r="BC14"/>
  <c r="BB14"/>
  <c r="BA14"/>
  <c r="AZ14"/>
  <c r="AY14"/>
  <c r="AX14"/>
  <c r="AW14"/>
  <c r="AV14"/>
  <c r="AU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W12"/>
  <c r="BG12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X9"/>
  <c r="W9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7"/>
  <c r="X8"/>
  <c r="W7"/>
  <c r="W8"/>
  <c r="V8"/>
  <c r="U8"/>
  <c r="T8"/>
  <c r="S8"/>
  <c r="R8"/>
  <c r="Q8"/>
  <c r="P8"/>
  <c r="O8"/>
  <c r="N8"/>
  <c r="M8"/>
  <c r="L8"/>
  <c r="K8"/>
  <c r="J8"/>
  <c r="I8"/>
  <c r="H8"/>
  <c r="G8"/>
  <c r="F8"/>
  <c r="E8"/>
  <c r="V13" i="1"/>
  <c r="V15"/>
  <c r="V17"/>
  <c r="V19"/>
  <c r="V21"/>
  <c r="V23"/>
  <c r="V25"/>
  <c r="V27"/>
  <c r="V29"/>
  <c r="V31"/>
  <c r="V11"/>
  <c r="V35"/>
  <c r="V37"/>
  <c r="V39"/>
  <c r="V33"/>
  <c r="V43"/>
  <c r="V45"/>
  <c r="V47"/>
  <c r="V41"/>
  <c r="V9"/>
  <c r="V51"/>
  <c r="V53"/>
  <c r="V55"/>
  <c r="V57"/>
  <c r="V49"/>
  <c r="V59"/>
  <c r="E11"/>
  <c r="E12"/>
  <c r="E36"/>
  <c r="E38"/>
  <c r="E40"/>
  <c r="E34"/>
  <c r="E41"/>
  <c r="E42"/>
  <c r="E10"/>
  <c r="F11"/>
  <c r="F12"/>
  <c r="F36"/>
  <c r="F38"/>
  <c r="F40"/>
  <c r="F34"/>
  <c r="F41"/>
  <c r="F42"/>
  <c r="F10"/>
  <c r="G11"/>
  <c r="G12"/>
  <c r="G36"/>
  <c r="G38"/>
  <c r="G40"/>
  <c r="G34"/>
  <c r="G41"/>
  <c r="G42"/>
  <c r="G10"/>
  <c r="H11"/>
  <c r="H12"/>
  <c r="H36"/>
  <c r="H38"/>
  <c r="H40"/>
  <c r="H34"/>
  <c r="H41"/>
  <c r="H42"/>
  <c r="H10"/>
  <c r="I11"/>
  <c r="I12"/>
  <c r="I36"/>
  <c r="I38"/>
  <c r="I40"/>
  <c r="I34"/>
  <c r="I41"/>
  <c r="I42"/>
  <c r="I10"/>
  <c r="J11"/>
  <c r="J12"/>
  <c r="J36"/>
  <c r="J38"/>
  <c r="J40"/>
  <c r="J34"/>
  <c r="J41"/>
  <c r="J42"/>
  <c r="J10"/>
  <c r="K11"/>
  <c r="K12"/>
  <c r="K36"/>
  <c r="K38"/>
  <c r="K40"/>
  <c r="K34"/>
  <c r="K41"/>
  <c r="K42"/>
  <c r="K10"/>
  <c r="L11"/>
  <c r="L12"/>
  <c r="L36"/>
  <c r="L38"/>
  <c r="L40"/>
  <c r="L34"/>
  <c r="L41"/>
  <c r="L42"/>
  <c r="L10"/>
  <c r="M11"/>
  <c r="M12"/>
  <c r="M36"/>
  <c r="M38"/>
  <c r="M40"/>
  <c r="M34"/>
  <c r="M41"/>
  <c r="M42"/>
  <c r="M10"/>
  <c r="N11"/>
  <c r="N12"/>
  <c r="N36"/>
  <c r="N38"/>
  <c r="N40"/>
  <c r="N34"/>
  <c r="N41"/>
  <c r="N42"/>
  <c r="N10"/>
  <c r="O11"/>
  <c r="O12"/>
  <c r="O36"/>
  <c r="O38"/>
  <c r="O40"/>
  <c r="O34"/>
  <c r="O41"/>
  <c r="O42"/>
  <c r="O10"/>
  <c r="P11"/>
  <c r="P12"/>
  <c r="P36"/>
  <c r="P38"/>
  <c r="P40"/>
  <c r="P34"/>
  <c r="P41"/>
  <c r="P42"/>
  <c r="P10"/>
  <c r="Q11"/>
  <c r="Q12"/>
  <c r="Q36"/>
  <c r="Q38"/>
  <c r="Q40"/>
  <c r="Q34"/>
  <c r="Q41"/>
  <c r="Q42"/>
  <c r="Q10"/>
  <c r="R11"/>
  <c r="R12"/>
  <c r="R36"/>
  <c r="R38"/>
  <c r="R40"/>
  <c r="R34"/>
  <c r="R41"/>
  <c r="R42"/>
  <c r="R10"/>
  <c r="S11"/>
  <c r="S12"/>
  <c r="S36"/>
  <c r="S38"/>
  <c r="S40"/>
  <c r="S34"/>
  <c r="S41"/>
  <c r="S42"/>
  <c r="S10"/>
  <c r="T11"/>
  <c r="T12"/>
  <c r="T36"/>
  <c r="T38"/>
  <c r="T40"/>
  <c r="T34"/>
  <c r="T41"/>
  <c r="T42"/>
  <c r="T10"/>
  <c r="U11"/>
  <c r="U12"/>
  <c r="U36"/>
  <c r="U38"/>
  <c r="U40"/>
  <c r="U34"/>
  <c r="U41"/>
  <c r="U42"/>
  <c r="U10"/>
  <c r="V10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V50"/>
  <c r="V60"/>
  <c r="V61"/>
  <c r="Y11"/>
  <c r="Y33"/>
  <c r="Y41"/>
  <c r="Y9"/>
  <c r="Z11"/>
  <c r="Z33"/>
  <c r="Z41"/>
  <c r="Z9"/>
  <c r="AA11"/>
  <c r="AA33"/>
  <c r="AA41"/>
  <c r="AA9"/>
  <c r="AB11"/>
  <c r="AB33"/>
  <c r="AB41"/>
  <c r="AB9"/>
  <c r="AC11"/>
  <c r="AC33"/>
  <c r="AC41"/>
  <c r="AC9"/>
  <c r="AD11"/>
  <c r="AD33"/>
  <c r="AD41"/>
  <c r="AD9"/>
  <c r="AE11"/>
  <c r="AE33"/>
  <c r="AE41"/>
  <c r="AE9"/>
  <c r="AF11"/>
  <c r="AF33"/>
  <c r="AF41"/>
  <c r="AF9"/>
  <c r="AG11"/>
  <c r="AG33"/>
  <c r="AG41"/>
  <c r="AG9"/>
  <c r="AH11"/>
  <c r="AH33"/>
  <c r="AH41"/>
  <c r="AH9"/>
  <c r="AI11"/>
  <c r="AI33"/>
  <c r="AI41"/>
  <c r="AI9"/>
  <c r="AJ11"/>
  <c r="AJ33"/>
  <c r="AJ41"/>
  <c r="AJ9"/>
  <c r="AK11"/>
  <c r="AK33"/>
  <c r="AK41"/>
  <c r="AK9"/>
  <c r="AL11"/>
  <c r="AL33"/>
  <c r="AL41"/>
  <c r="AL9"/>
  <c r="AM11"/>
  <c r="AM33"/>
  <c r="AM41"/>
  <c r="AM9"/>
  <c r="AN11"/>
  <c r="AN33"/>
  <c r="AN41"/>
  <c r="AN9"/>
  <c r="AO11"/>
  <c r="AO33"/>
  <c r="AO41"/>
  <c r="AO9"/>
  <c r="AP11"/>
  <c r="AP33"/>
  <c r="AP41"/>
  <c r="AP9"/>
  <c r="AQ11"/>
  <c r="AQ33"/>
  <c r="AQ41"/>
  <c r="AQ9"/>
  <c r="AR11"/>
  <c r="AR33"/>
  <c r="AR41"/>
  <c r="AR9"/>
  <c r="AS11"/>
  <c r="AS33"/>
  <c r="AS41"/>
  <c r="AS9"/>
  <c r="AT11"/>
  <c r="AT33"/>
  <c r="AT41"/>
  <c r="AT9"/>
  <c r="AU11"/>
  <c r="AU33"/>
  <c r="AU41"/>
  <c r="AU9"/>
  <c r="AW9"/>
  <c r="AW51"/>
  <c r="AV52"/>
  <c r="AV53"/>
  <c r="AW53"/>
  <c r="AV54"/>
  <c r="AV55"/>
  <c r="AW55"/>
  <c r="AV56"/>
  <c r="AV57"/>
  <c r="AW57"/>
  <c r="AW49"/>
  <c r="AW59"/>
  <c r="AW60"/>
  <c r="AW61"/>
  <c r="BG61"/>
  <c r="AU49"/>
  <c r="AU59"/>
  <c r="AU60"/>
  <c r="AU61"/>
  <c r="AT49"/>
  <c r="AT59"/>
  <c r="AT60"/>
  <c r="AT61"/>
  <c r="AS49"/>
  <c r="AS59"/>
  <c r="AS60"/>
  <c r="AS61"/>
  <c r="AR49"/>
  <c r="AR59"/>
  <c r="AR60"/>
  <c r="AR61"/>
  <c r="AQ49"/>
  <c r="AQ59"/>
  <c r="AQ60"/>
  <c r="AQ61"/>
  <c r="AP49"/>
  <c r="AP59"/>
  <c r="AP60"/>
  <c r="AP61"/>
  <c r="AO49"/>
  <c r="AO59"/>
  <c r="AO60"/>
  <c r="AO61"/>
  <c r="AN49"/>
  <c r="AN59"/>
  <c r="AN60"/>
  <c r="AN61"/>
  <c r="AM49"/>
  <c r="AM59"/>
  <c r="AM60"/>
  <c r="AM61"/>
  <c r="AL49"/>
  <c r="AL59"/>
  <c r="AL60"/>
  <c r="AL61"/>
  <c r="AK49"/>
  <c r="AK59"/>
  <c r="AK60"/>
  <c r="AK61"/>
  <c r="AJ49"/>
  <c r="AJ59"/>
  <c r="AJ60"/>
  <c r="AJ61"/>
  <c r="AI49"/>
  <c r="AI59"/>
  <c r="AI60"/>
  <c r="AI61"/>
  <c r="AH49"/>
  <c r="AH59"/>
  <c r="AH60"/>
  <c r="AH61"/>
  <c r="AG49"/>
  <c r="AG59"/>
  <c r="AG60"/>
  <c r="AG61"/>
  <c r="AF49"/>
  <c r="AF59"/>
  <c r="AF60"/>
  <c r="AF61"/>
  <c r="AE49"/>
  <c r="AE59"/>
  <c r="AE60"/>
  <c r="AE61"/>
  <c r="AD49"/>
  <c r="AD59"/>
  <c r="AD60"/>
  <c r="AD61"/>
  <c r="AC49"/>
  <c r="AC59"/>
  <c r="AC60"/>
  <c r="AC61"/>
  <c r="AB49"/>
  <c r="AB59"/>
  <c r="AB60"/>
  <c r="AB61"/>
  <c r="AA49"/>
  <c r="AA59"/>
  <c r="AA60"/>
  <c r="AA61"/>
  <c r="Z49"/>
  <c r="Z59"/>
  <c r="Z60"/>
  <c r="Z61"/>
  <c r="Y49"/>
  <c r="Y59"/>
  <c r="Y60"/>
  <c r="Y61"/>
  <c r="X11"/>
  <c r="X61"/>
  <c r="W11"/>
  <c r="W61"/>
  <c r="U33"/>
  <c r="U9"/>
  <c r="U49"/>
  <c r="U59"/>
  <c r="U50"/>
  <c r="U60"/>
  <c r="U61"/>
  <c r="T33"/>
  <c r="T9"/>
  <c r="T49"/>
  <c r="T59"/>
  <c r="T50"/>
  <c r="T60"/>
  <c r="T61"/>
  <c r="S33"/>
  <c r="S9"/>
  <c r="S49"/>
  <c r="S59"/>
  <c r="S50"/>
  <c r="S60"/>
  <c r="S61"/>
  <c r="R33"/>
  <c r="R9"/>
  <c r="R49"/>
  <c r="R59"/>
  <c r="R50"/>
  <c r="R60"/>
  <c r="R61"/>
  <c r="Q33"/>
  <c r="Q9"/>
  <c r="Q49"/>
  <c r="Q59"/>
  <c r="Q50"/>
  <c r="Q60"/>
  <c r="Q61"/>
  <c r="P33"/>
  <c r="P9"/>
  <c r="P49"/>
  <c r="P59"/>
  <c r="P50"/>
  <c r="P60"/>
  <c r="P61"/>
  <c r="O33"/>
  <c r="O9"/>
  <c r="O49"/>
  <c r="O59"/>
  <c r="O50"/>
  <c r="O60"/>
  <c r="O61"/>
  <c r="N33"/>
  <c r="N9"/>
  <c r="N49"/>
  <c r="N59"/>
  <c r="N50"/>
  <c r="N60"/>
  <c r="N61"/>
  <c r="M33"/>
  <c r="M9"/>
  <c r="M49"/>
  <c r="M59"/>
  <c r="M50"/>
  <c r="M60"/>
  <c r="M61"/>
  <c r="L33"/>
  <c r="L9"/>
  <c r="L49"/>
  <c r="L59"/>
  <c r="L50"/>
  <c r="L60"/>
  <c r="L61"/>
  <c r="K33"/>
  <c r="K9"/>
  <c r="K49"/>
  <c r="K59"/>
  <c r="K50"/>
  <c r="K60"/>
  <c r="K61"/>
  <c r="J33"/>
  <c r="J9"/>
  <c r="J49"/>
  <c r="J59"/>
  <c r="J50"/>
  <c r="J60"/>
  <c r="J61"/>
  <c r="I33"/>
  <c r="I9"/>
  <c r="I49"/>
  <c r="I59"/>
  <c r="I50"/>
  <c r="I60"/>
  <c r="I61"/>
  <c r="H33"/>
  <c r="H9"/>
  <c r="H49"/>
  <c r="H59"/>
  <c r="H50"/>
  <c r="H60"/>
  <c r="H61"/>
  <c r="G33"/>
  <c r="G9"/>
  <c r="G49"/>
  <c r="G59"/>
  <c r="G50"/>
  <c r="G60"/>
  <c r="G61"/>
  <c r="F33"/>
  <c r="F9"/>
  <c r="F49"/>
  <c r="F59"/>
  <c r="F50"/>
  <c r="F60"/>
  <c r="F61"/>
  <c r="E33"/>
  <c r="E9"/>
  <c r="E49"/>
  <c r="E59"/>
  <c r="E50"/>
  <c r="E60"/>
  <c r="E61"/>
  <c r="BG9"/>
  <c r="BG51"/>
  <c r="BG53"/>
  <c r="BG55"/>
  <c r="BG57"/>
  <c r="BG49"/>
  <c r="BG59"/>
  <c r="BG60"/>
  <c r="BF12"/>
  <c r="BE12"/>
  <c r="BD12"/>
  <c r="BC12"/>
  <c r="BB11"/>
  <c r="BB12"/>
  <c r="BA11"/>
  <c r="BA12"/>
  <c r="AZ11"/>
  <c r="AZ12"/>
  <c r="AY11"/>
  <c r="AY12"/>
  <c r="AX11"/>
  <c r="AX12"/>
  <c r="AV11"/>
  <c r="AV12"/>
  <c r="AV34"/>
  <c r="AV41"/>
  <c r="AV42"/>
  <c r="AV10"/>
  <c r="AV58"/>
  <c r="AV50"/>
  <c r="AV60"/>
  <c r="X50"/>
  <c r="X60"/>
  <c r="W50"/>
  <c r="W60"/>
  <c r="BF11"/>
  <c r="BE11"/>
  <c r="BD11"/>
  <c r="BC11"/>
  <c r="AV49"/>
  <c r="AV59"/>
  <c r="X49"/>
  <c r="X59"/>
  <c r="W49"/>
  <c r="W59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W58"/>
  <c r="BG58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W56"/>
  <c r="BG56"/>
  <c r="AW54"/>
  <c r="BG54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W52"/>
  <c r="BG52"/>
  <c r="BG50"/>
  <c r="BF50"/>
  <c r="BE50"/>
  <c r="BD50"/>
  <c r="BC50"/>
  <c r="BB50"/>
  <c r="BA50"/>
  <c r="AZ50"/>
  <c r="AY50"/>
  <c r="AX50"/>
  <c r="AW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BF49"/>
  <c r="BE49"/>
  <c r="BD49"/>
  <c r="BC49"/>
  <c r="BB49"/>
  <c r="BA49"/>
  <c r="AZ49"/>
  <c r="AY49"/>
  <c r="AX49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W48"/>
  <c r="BG48"/>
  <c r="AW47"/>
  <c r="BG47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W46"/>
  <c r="BG46"/>
  <c r="AW45"/>
  <c r="BG45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W44"/>
  <c r="BG44"/>
  <c r="AW43"/>
  <c r="BG43"/>
  <c r="BG41"/>
  <c r="BG42"/>
  <c r="BF41"/>
  <c r="BF42"/>
  <c r="BE41"/>
  <c r="BE42"/>
  <c r="BD41"/>
  <c r="BD42"/>
  <c r="BC41"/>
  <c r="BC42"/>
  <c r="BB41"/>
  <c r="BB42"/>
  <c r="BA41"/>
  <c r="BA42"/>
  <c r="AZ41"/>
  <c r="AZ42"/>
  <c r="AY41"/>
  <c r="AY42"/>
  <c r="AX41"/>
  <c r="AX42"/>
  <c r="AW41"/>
  <c r="AW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1"/>
  <c r="X42"/>
  <c r="W41"/>
  <c r="W42"/>
  <c r="V42"/>
  <c r="V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W40"/>
  <c r="BG40"/>
  <c r="AW39"/>
  <c r="BG39"/>
  <c r="V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W38"/>
  <c r="BG38"/>
  <c r="AW37"/>
  <c r="BG37"/>
  <c r="V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W36"/>
  <c r="BG36"/>
  <c r="AW35"/>
  <c r="BG35"/>
  <c r="BG34"/>
  <c r="AW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BG33"/>
  <c r="AW33"/>
  <c r="AV33"/>
  <c r="X33"/>
  <c r="W33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W32"/>
  <c r="BG32"/>
  <c r="AW31"/>
  <c r="BG31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W30"/>
  <c r="BG30"/>
  <c r="AW29"/>
  <c r="BG29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W28"/>
  <c r="BG28"/>
  <c r="AW27"/>
  <c r="BG27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W26"/>
  <c r="BG26"/>
  <c r="AW25"/>
  <c r="BG25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W24"/>
  <c r="BG24"/>
  <c r="AW23"/>
  <c r="BG23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W22"/>
  <c r="BG22"/>
  <c r="AW21"/>
  <c r="BG2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W20"/>
  <c r="BG20"/>
  <c r="AW19"/>
  <c r="BG19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W18"/>
  <c r="BG18"/>
  <c r="AW17"/>
  <c r="BG17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W16"/>
  <c r="BG16"/>
  <c r="AW15"/>
  <c r="BG15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W14"/>
  <c r="BG14"/>
  <c r="AW13"/>
  <c r="BG13"/>
  <c r="BG12"/>
  <c r="AW11"/>
  <c r="AW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BG11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W10"/>
  <c r="BG10"/>
  <c r="AA46" i="3" l="1"/>
  <c r="Z14"/>
  <c r="Z12" s="1"/>
  <c r="Z44" s="1"/>
  <c r="Z46" s="1"/>
  <c r="BG39"/>
  <c r="BG35" s="1"/>
  <c r="AC11"/>
  <c r="AC43" s="1"/>
  <c r="AC14"/>
  <c r="AC12" s="1"/>
  <c r="AC44" s="1"/>
  <c r="AD11"/>
  <c r="AD43" s="1"/>
  <c r="AD46" s="1"/>
  <c r="AD14"/>
  <c r="AD12" s="1"/>
  <c r="AD44" s="1"/>
  <c r="AC36"/>
  <c r="AB13"/>
  <c r="BG36"/>
  <c r="AW13"/>
  <c r="AW16"/>
  <c r="AW45"/>
  <c r="BG19"/>
  <c r="BG45" s="1"/>
  <c r="V41"/>
  <c r="BG41" s="1"/>
  <c r="U13"/>
  <c r="U14" s="1"/>
  <c r="U12" s="1"/>
  <c r="U44" s="1"/>
  <c r="V38"/>
  <c r="BG38" s="1"/>
  <c r="M13"/>
  <c r="O13"/>
  <c r="P14"/>
  <c r="P12" s="1"/>
  <c r="P44" s="1"/>
  <c r="R13"/>
  <c r="Q13"/>
  <c r="S13"/>
  <c r="S11" s="1"/>
  <c r="S43" s="1"/>
  <c r="T13"/>
  <c r="T11" s="1"/>
  <c r="T43" s="1"/>
  <c r="BG29"/>
  <c r="U11"/>
  <c r="U43" s="1"/>
  <c r="U30"/>
  <c r="N13"/>
  <c r="N14" s="1"/>
  <c r="N12" s="1"/>
  <c r="N44" s="1"/>
  <c r="V29"/>
  <c r="V30" s="1"/>
  <c r="BG30" s="1"/>
  <c r="J13"/>
  <c r="J11" s="1"/>
  <c r="J43" s="1"/>
  <c r="Q11"/>
  <c r="Q43" s="1"/>
  <c r="Q46" s="1"/>
  <c r="Q14"/>
  <c r="Q12" s="1"/>
  <c r="Q44" s="1"/>
  <c r="P46"/>
  <c r="O11"/>
  <c r="O43" s="1"/>
  <c r="O14"/>
  <c r="O12" s="1"/>
  <c r="O44" s="1"/>
  <c r="M11"/>
  <c r="M43" s="1"/>
  <c r="M14"/>
  <c r="M12" s="1"/>
  <c r="M44" s="1"/>
  <c r="M46" s="1"/>
  <c r="K14"/>
  <c r="K12" s="1"/>
  <c r="K44" s="1"/>
  <c r="K46" s="1"/>
  <c r="V21"/>
  <c r="V22" s="1"/>
  <c r="BG22" s="1"/>
  <c r="L11"/>
  <c r="L43" s="1"/>
  <c r="L14"/>
  <c r="L12" s="1"/>
  <c r="L44" s="1"/>
  <c r="V26"/>
  <c r="BG26" s="1"/>
  <c r="I11"/>
  <c r="I43" s="1"/>
  <c r="I14"/>
  <c r="I12" s="1"/>
  <c r="I44" s="1"/>
  <c r="V16"/>
  <c r="H11"/>
  <c r="H43" s="1"/>
  <c r="H46" s="1"/>
  <c r="BG8"/>
  <c r="AC46" l="1"/>
  <c r="AB14"/>
  <c r="AB12" s="1"/>
  <c r="AB44" s="1"/>
  <c r="AB11"/>
  <c r="AB43" s="1"/>
  <c r="AB46" s="1"/>
  <c r="AW14"/>
  <c r="AW12" s="1"/>
  <c r="AW44" s="1"/>
  <c r="AW11"/>
  <c r="AW43" s="1"/>
  <c r="BG17"/>
  <c r="BG15" s="1"/>
  <c r="BG16" s="1"/>
  <c r="U46"/>
  <c r="T14"/>
  <c r="T12" s="1"/>
  <c r="T44" s="1"/>
  <c r="T46" s="1"/>
  <c r="S14"/>
  <c r="S12" s="1"/>
  <c r="S44" s="1"/>
  <c r="S46" s="1"/>
  <c r="J14"/>
  <c r="J12" s="1"/>
  <c r="J44" s="1"/>
  <c r="N11"/>
  <c r="N43" s="1"/>
  <c r="R11"/>
  <c r="R43" s="1"/>
  <c r="R14"/>
  <c r="R12" s="1"/>
  <c r="R44" s="1"/>
  <c r="O46"/>
  <c r="V13"/>
  <c r="V14" s="1"/>
  <c r="V12" s="1"/>
  <c r="V44" s="1"/>
  <c r="L46"/>
  <c r="I46"/>
  <c r="N46"/>
  <c r="J46"/>
  <c r="AW46" l="1"/>
  <c r="BG13"/>
  <c r="BG14" s="1"/>
  <c r="BG12" s="1"/>
  <c r="R46"/>
  <c r="V11"/>
  <c r="V43" s="1"/>
  <c r="V46" s="1"/>
  <c r="BG11" l="1"/>
  <c r="BG43" s="1"/>
  <c r="BG44" s="1"/>
  <c r="BG46" s="1"/>
  <c r="AZ39" i="1"/>
  <c r="AZ37"/>
  <c r="AZ35"/>
  <c r="AZ33"/>
  <c r="AZ9"/>
  <c r="AZ59"/>
  <c r="BA39"/>
  <c r="BA37"/>
  <c r="BA35"/>
  <c r="BA33"/>
  <c r="BA9"/>
  <c r="BA59"/>
  <c r="BF37"/>
  <c r="BF35"/>
  <c r="BF33"/>
  <c r="BF9"/>
  <c r="BF59"/>
  <c r="BF39"/>
  <c r="BD39"/>
  <c r="BD37"/>
  <c r="BD35"/>
  <c r="BD33"/>
  <c r="BD9"/>
  <c r="BD59"/>
  <c r="AY39"/>
  <c r="AY37"/>
  <c r="AY35"/>
  <c r="AY33"/>
  <c r="AY9"/>
  <c r="AY59"/>
  <c r="BC9"/>
  <c r="BC59"/>
  <c r="BC39"/>
  <c r="BC37"/>
  <c r="BC35"/>
  <c r="BC33"/>
  <c r="BF10"/>
  <c r="BF60"/>
  <c r="BF40"/>
  <c r="BF38"/>
  <c r="BF36"/>
  <c r="BF34"/>
  <c r="AX38"/>
  <c r="AX36"/>
  <c r="AX34"/>
  <c r="AX10"/>
  <c r="AX60"/>
  <c r="AX40"/>
  <c r="BE39"/>
  <c r="BE37"/>
  <c r="BE35"/>
  <c r="BE33"/>
  <c r="BE9"/>
  <c r="BE59"/>
  <c r="AZ38"/>
  <c r="AZ36"/>
  <c r="AZ34"/>
  <c r="AZ10"/>
  <c r="AZ60"/>
  <c r="AZ40"/>
  <c r="AY40"/>
  <c r="AY38"/>
  <c r="AY36"/>
  <c r="AY34"/>
  <c r="AY10"/>
  <c r="AY60"/>
  <c r="BD10"/>
  <c r="BD60"/>
  <c r="BD40"/>
  <c r="BD38"/>
  <c r="BD36"/>
  <c r="BD34"/>
  <c r="BA38"/>
  <c r="BA36"/>
  <c r="BA34"/>
  <c r="BA10"/>
  <c r="BA60"/>
  <c r="BA40"/>
  <c r="BE40"/>
  <c r="BE38"/>
  <c r="BE36"/>
  <c r="BE34"/>
  <c r="BE10"/>
  <c r="BE60"/>
  <c r="BB9"/>
  <c r="BB59"/>
  <c r="BB39"/>
  <c r="BB37"/>
  <c r="BB35"/>
  <c r="BB33"/>
  <c r="AX33"/>
  <c r="AX9"/>
  <c r="AX59"/>
  <c r="AX39"/>
  <c r="AX37"/>
  <c r="AX35"/>
  <c r="BC10"/>
  <c r="BC60"/>
  <c r="BC40"/>
  <c r="BC38"/>
  <c r="BC36"/>
  <c r="BC34"/>
  <c r="BB38"/>
  <c r="BB36"/>
  <c r="BB34"/>
  <c r="BB10"/>
  <c r="BB60"/>
  <c r="BB40"/>
</calcChain>
</file>

<file path=xl/sharedStrings.xml><?xml version="1.0" encoding="utf-8"?>
<sst xmlns="http://schemas.openxmlformats.org/spreadsheetml/2006/main" count="1151" uniqueCount="226">
  <si>
    <t>1.1 Календарный график учебного процесса</t>
  </si>
  <si>
    <t>1 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</si>
  <si>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</si>
  <si>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</si>
  <si>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</si>
  <si>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</si>
  <si>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</si>
  <si>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</si>
  <si>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</si>
  <si>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</si>
  <si>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</si>
  <si>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Итого за 1 семестр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</si>
  <si>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</si>
  <si>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</si>
  <si>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</si>
  <si>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</si>
  <si>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</si>
  <si>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</si>
  <si>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</si>
  <si>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</si>
  <si>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</si>
  <si>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</si>
  <si>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</si>
  <si>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Итого за 2 семестр</t>
  </si>
  <si>
    <t>29.06-5.07</t>
  </si>
  <si>
    <t>Июль</t>
  </si>
  <si>
    <t>27.07-2.08</t>
  </si>
  <si>
    <t>Август</t>
  </si>
  <si>
    <t>Всего часов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</si>
  <si>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</si>
  <si>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</si>
  <si>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</si>
  <si>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</si>
  <si>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</si>
  <si>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</si>
  <si>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</si>
  <si>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</si>
  <si>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</si>
  <si>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</si>
  <si>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</si>
  <si>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</si>
  <si>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</si>
  <si>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</si>
  <si>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</si>
  <si>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</si>
  <si>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</si>
  <si>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</si>
  <si>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</si>
  <si>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</si>
  <si>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</si>
  <si>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</si>
  <si>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</si>
  <si>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</si>
  <si>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</si>
  <si>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</si>
  <si>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>О.00</t>
  </si>
  <si>
    <t>Общеобразовательный учебный цикл</t>
  </si>
  <si>
    <t>обяз.уч.</t>
  </si>
  <si>
    <t>сам.р.с.</t>
  </si>
  <si>
    <t>ОУДб.00</t>
  </si>
  <si>
    <t>Базовые общеобразовательные учебные дисциплины</t>
  </si>
  <si>
    <t>ОУДб.01</t>
  </si>
  <si>
    <t>Русский язык</t>
  </si>
  <si>
    <t>ОУДб.02</t>
  </si>
  <si>
    <t>Литература</t>
  </si>
  <si>
    <t>ОУДб.04</t>
  </si>
  <si>
    <t>Иностранный язык</t>
  </si>
  <si>
    <t>ОУДб.05</t>
  </si>
  <si>
    <t>История</t>
  </si>
  <si>
    <t>ОУДб.06</t>
  </si>
  <si>
    <t xml:space="preserve">Физическая культура </t>
  </si>
  <si>
    <t>ОУДб.07</t>
  </si>
  <si>
    <t>Основы безопасности жизнедеятельности</t>
  </si>
  <si>
    <t>ОУДб.08</t>
  </si>
  <si>
    <t>Химия</t>
  </si>
  <si>
    <t>ОУДб.09</t>
  </si>
  <si>
    <t>Обществознание (включая экономику и право)</t>
  </si>
  <si>
    <t>ОУДб.10</t>
  </si>
  <si>
    <t>Биология</t>
  </si>
  <si>
    <t>ОУДб.11</t>
  </si>
  <si>
    <t>География</t>
  </si>
  <si>
    <t>ОУДп.00</t>
  </si>
  <si>
    <t>Профильные общеобразовательные учебные дисциплины</t>
  </si>
  <si>
    <t>ОУДп.13</t>
  </si>
  <si>
    <t>Математика</t>
  </si>
  <si>
    <t>ОУДп.14</t>
  </si>
  <si>
    <t>Информатика</t>
  </si>
  <si>
    <t>ОУДп.15</t>
  </si>
  <si>
    <t>Физика</t>
  </si>
  <si>
    <t>УД.00</t>
  </si>
  <si>
    <t>Дополнительные учебные дисциплины</t>
  </si>
  <si>
    <t>УД.16</t>
  </si>
  <si>
    <t>Кубановедение</t>
  </si>
  <si>
    <t>УД.17</t>
  </si>
  <si>
    <t>Основы финансовой  грамотности и предпринимательской деятельности</t>
  </si>
  <si>
    <t>УД.18</t>
  </si>
  <si>
    <t>Экология</t>
  </si>
  <si>
    <t>ОП.00</t>
  </si>
  <si>
    <t>Общепрофессиональный учебный цикл</t>
  </si>
  <si>
    <t>ОП.01</t>
  </si>
  <si>
    <t>Основы технического черчения</t>
  </si>
  <si>
    <t>ОП.03</t>
  </si>
  <si>
    <t>Техническая механика с основами технических измерений</t>
  </si>
  <si>
    <t>ОП.04</t>
  </si>
  <si>
    <t>Основы материаловедения и технология общеслесарных работ</t>
  </si>
  <si>
    <t>ОП.06</t>
  </si>
  <si>
    <t>Введение в профессию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</si>
  <si>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</si>
  <si>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</si>
  <si>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</si>
  <si>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каникулы</t>
  </si>
  <si>
    <t xml:space="preserve">промежуточная аттестация </t>
  </si>
  <si>
    <t xml:space="preserve">практика учебная </t>
  </si>
  <si>
    <t>Курс</t>
  </si>
  <si>
    <t>Итого за 3 семестр</t>
  </si>
  <si>
    <t>Итого за 4  семестр</t>
  </si>
  <si>
    <t>29.06-5.08</t>
  </si>
  <si>
    <t xml:space="preserve">II курс </t>
  </si>
  <si>
    <t>ОУДб.03</t>
  </si>
  <si>
    <t>Родная литература (русская)</t>
  </si>
  <si>
    <t>Физическая культура</t>
  </si>
  <si>
    <t>ОУДб.12</t>
  </si>
  <si>
    <t>Астрономия</t>
  </si>
  <si>
    <t>ОП.02</t>
  </si>
  <si>
    <t>Основы электротехники</t>
  </si>
  <si>
    <t>ОП.05</t>
  </si>
  <si>
    <t>Безопасность жизнедеятельности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</si>
  <si>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</si>
  <si>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</si>
  <si>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</si>
  <si>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</si>
  <si>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</si>
  <si>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>Монтаж, техническое обслуживание и ремонт производственных силовых и осветительных электроустановок</t>
  </si>
  <si>
    <t>МДК.01.01</t>
  </si>
  <si>
    <t>Технологии монтажа, технического обслуживания и ремонта производственных силовых и осветительных электроустановок</t>
  </si>
  <si>
    <t>ПМ.02</t>
  </si>
  <si>
    <t>Обслуживание и ремонт элекропроводок</t>
  </si>
  <si>
    <t>МДК.02.01</t>
  </si>
  <si>
    <t>Технологии обслуживания и ремонта внутренних и наружных силовых и осветительных электропроводок</t>
  </si>
  <si>
    <t>УП.02</t>
  </si>
  <si>
    <t>Учебная практика</t>
  </si>
  <si>
    <t>ПП.02</t>
  </si>
  <si>
    <t>Производственная практика</t>
  </si>
  <si>
    <t>ПМ.04</t>
  </si>
  <si>
    <t>Монтаж и обслуживание воздушных линий электропередач напряжением 0,4 кВ и 10 кВ</t>
  </si>
  <si>
    <t>МДК.04.01</t>
  </si>
  <si>
    <t>Технологии монтажа и технического обслуживания воздушных линий электропередач напряжением 0,4 кВ и 10 кВ</t>
  </si>
  <si>
    <t>УП.04</t>
  </si>
  <si>
    <t>ПМ.05</t>
  </si>
  <si>
    <t>Транспортировка грузов</t>
  </si>
  <si>
    <t>МДК.05.01</t>
  </si>
  <si>
    <t>Теоретическая подготовка водителей автомобилей категории "С"</t>
  </si>
  <si>
    <t>ФК.00</t>
  </si>
  <si>
    <t>Всего час. в неделю практики</t>
  </si>
  <si>
    <t xml:space="preserve">практика производственная </t>
  </si>
  <si>
    <t>Итого за 5 семестр</t>
  </si>
  <si>
    <t>Итого за 6 семестр</t>
  </si>
  <si>
    <t xml:space="preserve">III курс </t>
  </si>
  <si>
    <t>ОП.07</t>
  </si>
  <si>
    <t>Основы бережливого производства</t>
  </si>
  <si>
    <t>УП.01</t>
  </si>
  <si>
    <t>ПП.01</t>
  </si>
  <si>
    <t>ПМ.03</t>
  </si>
  <si>
    <t>Ремонт и наладка электродвигателей, генераторов, трансформаторов, пускорегулирующей и защитной аппаратуры</t>
  </si>
  <si>
    <t>МДК.03.01</t>
  </si>
  <si>
    <t>Технология наладки электродвигателей, генераторов, трансформаторов, пускорегулирующей и защитной аппаратуры</t>
  </si>
  <si>
    <t>МДК.03.02</t>
  </si>
  <si>
    <t>Технология капитального ремонта электродвигателей, генераторов, трансформаторов</t>
  </si>
  <si>
    <t>УП.03</t>
  </si>
  <si>
    <t>ПП.03</t>
  </si>
  <si>
    <t>ПП.04</t>
  </si>
  <si>
    <t>УП.05</t>
  </si>
  <si>
    <t>ГИА.00</t>
  </si>
  <si>
    <t>Государственная итоговая аттестация</t>
  </si>
  <si>
    <t>ГИА</t>
  </si>
  <si>
    <t xml:space="preserve">1.2 Календарный график аттестаций </t>
  </si>
  <si>
    <t>Всего аттестаций</t>
  </si>
  <si>
    <t xml:space="preserve">I курс </t>
  </si>
  <si>
    <t>1з/1дз</t>
  </si>
  <si>
    <t>1дз</t>
  </si>
  <si>
    <t>1з/1ДЗ</t>
  </si>
  <si>
    <t>2з/2ДЗ</t>
  </si>
  <si>
    <t>з</t>
  </si>
  <si>
    <t>дз</t>
  </si>
  <si>
    <t>1ДЗ</t>
  </si>
  <si>
    <t>1 ДЗ</t>
  </si>
  <si>
    <t>3ДЗ</t>
  </si>
  <si>
    <t>Основы финансовой грамотности и предпринимательской деятельности</t>
  </si>
  <si>
    <t>2ДЗ</t>
  </si>
  <si>
    <t>1Э</t>
  </si>
  <si>
    <t>3ДЗ\1Э</t>
  </si>
  <si>
    <t>э</t>
  </si>
  <si>
    <t xml:space="preserve">Всего аттестаций в неделю </t>
  </si>
  <si>
    <t>1з/3ДЗ</t>
  </si>
  <si>
    <t>2дз</t>
  </si>
  <si>
    <t>1з/3ДЗ\1Э</t>
  </si>
  <si>
    <t>1э</t>
  </si>
  <si>
    <t>2з\8ДЗ\1Э</t>
  </si>
  <si>
    <t>3дз</t>
  </si>
  <si>
    <t>2э</t>
  </si>
  <si>
    <t>10ДЗ/3Э</t>
  </si>
  <si>
    <t>9ДЗ\1Э</t>
  </si>
  <si>
    <t>дз**</t>
  </si>
  <si>
    <t>1ДЗ**</t>
  </si>
  <si>
    <t>1ДЗ/2Э</t>
  </si>
  <si>
    <t>1дз**</t>
  </si>
  <si>
    <t>1ДЗ/1э</t>
  </si>
  <si>
    <t>Э(к)</t>
  </si>
  <si>
    <t>1з</t>
  </si>
  <si>
    <t>1з/4дз</t>
  </si>
  <si>
    <t>1з/11ДЗ/4Э/1Э(к)</t>
  </si>
  <si>
    <t>24.11-30.11</t>
  </si>
  <si>
    <t>3-11</t>
  </si>
  <si>
    <t>3 курс</t>
  </si>
  <si>
    <t>Общепрофессиональный  учебный цикл</t>
  </si>
  <si>
    <t>2Эк</t>
  </si>
  <si>
    <t>13ДЗ/4Эк</t>
  </si>
  <si>
    <t>Эк</t>
  </si>
  <si>
    <t>3ДЗ/1Эк</t>
  </si>
  <si>
    <t>ДЗ**</t>
  </si>
  <si>
    <t>4ДЗ\1Эк</t>
  </si>
  <si>
    <t>3ДЗ\1Эк</t>
  </si>
  <si>
    <t>ДЗ</t>
  </si>
  <si>
    <t>**дифференцированный зачет комплексный</t>
  </si>
  <si>
    <t>государственная итоговая аттестация (защита ВКР)</t>
  </si>
  <si>
    <t>7дз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</si>
</sst>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&quot;.&quot;mmm"/>
  </numFmts>
  <fonts count="15"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Calibri"/>
      <family val="2"/>
    </font>
    <font>
      <sz val="9"/>
      <color rgb="FFFF0000"/>
      <name val="Times New Roman"/>
      <family val="1"/>
    </font>
    <font>
      <i/>
      <sz val="9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9"/>
      <color rgb="FF00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7D7D7"/>
        <bgColor rgb="FFD7D7D7"/>
      </patternFill>
    </fill>
    <fill>
      <patternFill patternType="solid">
        <fgColor rgb="FFCCC0DA"/>
        <bgColor rgb="FFCCC0DA"/>
      </patternFill>
    </fill>
    <fill>
      <patternFill patternType="solid">
        <fgColor rgb="FFFFFF00"/>
        <bgColor rgb="FFFFFF00"/>
      </patternFill>
    </fill>
    <fill>
      <patternFill patternType="solid">
        <fgColor rgb="FF8DB4E2"/>
        <bgColor rgb="FF8DB4E2"/>
      </patternFill>
    </fill>
    <fill>
      <patternFill patternType="solid">
        <fgColor rgb="FFFFFFFF"/>
        <bgColor rgb="FFFFFFFF"/>
      </patternFill>
    </fill>
    <fill>
      <patternFill patternType="solid">
        <fgColor rgb="FFE4DFEC"/>
        <bgColor rgb="FFE4DFEC"/>
      </patternFill>
    </fill>
    <fill>
      <patternFill patternType="solid">
        <fgColor rgb="FF95B3D7"/>
        <bgColor rgb="FF95B3D7"/>
      </patternFill>
    </fill>
    <fill>
      <patternFill patternType="solid">
        <fgColor rgb="FFC4D79B"/>
        <bgColor rgb="FFC4D79B"/>
      </patternFill>
    </fill>
    <fill>
      <patternFill patternType="solid">
        <fgColor rgb="FFF2F2F2"/>
        <bgColor rgb="FFF2F2F2"/>
      </patternFill>
    </fill>
    <fill>
      <patternFill patternType="solid">
        <fgColor rgb="FFB1A0C7"/>
        <bgColor rgb="FFB1A0C7"/>
      </patternFill>
    </fill>
    <fill>
      <patternFill patternType="solid">
        <fgColor rgb="FF76933C"/>
        <bgColor rgb="FF76933C"/>
      </patternFill>
    </fill>
    <fill>
      <patternFill patternType="solid">
        <fgColor rgb="FFE26B0A"/>
        <bgColor rgb="FFE26B0A"/>
      </patternFill>
    </fill>
    <fill>
      <patternFill patternType="solid">
        <fgColor rgb="FFFCD5B4"/>
        <bgColor rgb="FFFCD5B4"/>
      </patternFill>
    </fill>
    <fill>
      <patternFill patternType="solid">
        <fgColor rgb="FF538DD5"/>
        <bgColor rgb="FF538DD5"/>
      </patternFill>
    </fill>
    <fill>
      <patternFill patternType="solid">
        <fgColor rgb="FFD8E4BC"/>
        <bgColor rgb="FFD8E4BC"/>
      </patternFill>
    </fill>
    <fill>
      <patternFill patternType="solid">
        <fgColor rgb="FFB8CCE4"/>
        <bgColor rgb="FFB8CCE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49" fontId="3" fillId="0" borderId="2" xfId="0" applyNumberFormat="1" applyFont="1" applyBorder="1" applyAlignment="1">
      <alignment horizontal="center" vertical="center" textRotation="90"/>
    </xf>
    <xf numFmtId="49" fontId="3" fillId="0" borderId="2" xfId="0" applyNumberFormat="1" applyFont="1" applyBorder="1" applyAlignment="1">
      <alignment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4" fillId="7" borderId="0" xfId="0" applyFont="1" applyFill="1"/>
    <xf numFmtId="0" fontId="5" fillId="3" borderId="1" xfId="0" applyFont="1" applyFill="1" applyBorder="1" applyAlignment="1">
      <alignment horizontal="center" vertical="center"/>
    </xf>
    <xf numFmtId="0" fontId="0" fillId="7" borderId="0" xfId="0" applyFill="1"/>
    <xf numFmtId="0" fontId="3" fillId="0" borderId="0" xfId="0" applyFont="1" applyAlignment="1">
      <alignment vertical="center" textRotation="90"/>
    </xf>
    <xf numFmtId="0" fontId="3" fillId="0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0" fillId="9" borderId="1" xfId="0" applyFill="1" applyBorder="1"/>
    <xf numFmtId="0" fontId="0" fillId="10" borderId="1" xfId="0" applyFill="1" applyBorder="1"/>
    <xf numFmtId="0" fontId="0" fillId="0" borderId="1" xfId="0" applyFill="1" applyBorder="1"/>
    <xf numFmtId="0" fontId="8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vertical="center" textRotation="90"/>
    </xf>
    <xf numFmtId="0" fontId="0" fillId="13" borderId="1" xfId="0" applyFill="1" applyBorder="1"/>
    <xf numFmtId="0" fontId="3" fillId="9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textRotation="90"/>
    </xf>
    <xf numFmtId="0" fontId="7" fillId="7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14" borderId="0" xfId="0" applyFill="1"/>
    <xf numFmtId="0" fontId="7" fillId="0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9" fillId="4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textRotation="90"/>
    </xf>
    <xf numFmtId="0" fontId="9" fillId="15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1" xfId="0" applyBorder="1"/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vertical="center" wrapText="1"/>
    </xf>
    <xf numFmtId="0" fontId="9" fillId="12" borderId="1" xfId="0" applyFont="1" applyFill="1" applyBorder="1" applyAlignment="1">
      <alignment vertical="center"/>
    </xf>
    <xf numFmtId="0" fontId="4" fillId="12" borderId="1" xfId="0" applyFont="1" applyFill="1" applyBorder="1"/>
    <xf numFmtId="0" fontId="9" fillId="12" borderId="1" xfId="0" applyFont="1" applyFill="1" applyBorder="1"/>
    <xf numFmtId="0" fontId="7" fillId="0" borderId="1" xfId="0" applyFont="1" applyFill="1" applyBorder="1"/>
    <xf numFmtId="0" fontId="9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15" borderId="1" xfId="0" applyFont="1" applyFill="1" applyBorder="1" applyAlignment="1">
      <alignment horizontal="center" vertical="center" wrapText="1"/>
    </xf>
    <xf numFmtId="0" fontId="4" fillId="15" borderId="0" xfId="0" applyFont="1" applyFill="1"/>
    <xf numFmtId="0" fontId="9" fillId="0" borderId="0" xfId="0" applyFont="1"/>
    <xf numFmtId="0" fontId="9" fillId="2" borderId="0" xfId="0" applyFont="1" applyFill="1"/>
    <xf numFmtId="0" fontId="10" fillId="0" borderId="1" xfId="0" applyFont="1" applyBorder="1" applyAlignment="1">
      <alignment wrapText="1"/>
    </xf>
    <xf numFmtId="0" fontId="7" fillId="16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7" fillId="17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1" fillId="7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0" fillId="18" borderId="1" xfId="0" applyFill="1" applyBorder="1"/>
    <xf numFmtId="0" fontId="0" fillId="14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3" xfId="0" applyFill="1" applyBorder="1"/>
    <xf numFmtId="0" fontId="3" fillId="2" borderId="1" xfId="0" applyFont="1" applyFill="1" applyBorder="1" applyAlignment="1">
      <alignment horizontal="center" vertical="center" textRotation="90"/>
    </xf>
    <xf numFmtId="165" fontId="3" fillId="0" borderId="1" xfId="0" applyNumberFormat="1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5"/>
  <sheetViews>
    <sheetView topLeftCell="A17" zoomScale="90" zoomScaleNormal="90" workbookViewId="0">
      <selection activeCell="AU35" sqref="AU35"/>
    </sheetView>
  </sheetViews>
  <sheetFormatPr defaultRowHeight="15"/>
  <cols>
    <col min="1" max="1" width="3.7109375" customWidth="1"/>
    <col min="2" max="2" width="9.140625" customWidth="1"/>
    <col min="3" max="3" width="38.28515625" customWidth="1"/>
    <col min="4" max="4" width="9.140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customWidth="1"/>
    <col min="50" max="50" width="5" customWidth="1"/>
    <col min="51" max="51" width="4.7109375" customWidth="1"/>
    <col min="52" max="53" width="4.5703125" customWidth="1"/>
    <col min="54" max="54" width="6.140625" customWidth="1"/>
    <col min="55" max="55" width="4.85546875" customWidth="1"/>
    <col min="56" max="57" width="5.140625" customWidth="1"/>
    <col min="58" max="58" width="5.28515625" customWidth="1"/>
    <col min="59" max="59" width="13.28515625" customWidth="1"/>
    <col min="60" max="60" width="9.140625" customWidth="1"/>
  </cols>
  <sheetData>
    <row r="1" spans="1:59">
      <c r="A1" s="147" t="s">
        <v>0</v>
      </c>
      <c r="B1" s="147"/>
      <c r="C1" s="147"/>
      <c r="D1" s="147"/>
      <c r="E1" s="147"/>
      <c r="F1" s="147"/>
      <c r="G1" s="14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>
      <c r="A2" s="148" t="s">
        <v>1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s="5" customFormat="1" ht="15" customHeight="1">
      <c r="A3" s="148"/>
      <c r="B3" s="149" t="s">
        <v>2</v>
      </c>
      <c r="C3" s="150" t="s">
        <v>3</v>
      </c>
      <c r="D3" s="151" t="s">
        <v>4</v>
      </c>
      <c r="E3" s="152" t="s">
        <v>5</v>
      </c>
      <c r="F3" s="152"/>
      <c r="G3" s="152"/>
      <c r="H3" s="152"/>
      <c r="I3" s="149" t="s">
        <v>6</v>
      </c>
      <c r="J3" s="152" t="s">
        <v>7</v>
      </c>
      <c r="K3" s="152"/>
      <c r="L3" s="152"/>
      <c r="M3" s="149" t="s">
        <v>8</v>
      </c>
      <c r="N3" s="152" t="s">
        <v>9</v>
      </c>
      <c r="O3" s="152"/>
      <c r="P3" s="152"/>
      <c r="Q3" s="152"/>
      <c r="R3" s="152" t="s">
        <v>10</v>
      </c>
      <c r="S3" s="152"/>
      <c r="T3" s="152"/>
      <c r="U3" s="152"/>
      <c r="V3" s="158" t="s">
        <v>11</v>
      </c>
      <c r="W3" s="149" t="s">
        <v>12</v>
      </c>
      <c r="X3" s="152" t="s">
        <v>13</v>
      </c>
      <c r="Y3" s="152"/>
      <c r="Z3" s="152"/>
      <c r="AA3" s="149" t="s">
        <v>14</v>
      </c>
      <c r="AB3" s="152" t="s">
        <v>15</v>
      </c>
      <c r="AC3" s="152"/>
      <c r="AD3" s="152"/>
      <c r="AE3" s="149" t="s">
        <v>16</v>
      </c>
      <c r="AF3" s="152" t="s">
        <v>17</v>
      </c>
      <c r="AG3" s="152"/>
      <c r="AH3" s="152"/>
      <c r="AI3" s="152"/>
      <c r="AJ3" s="149" t="s">
        <v>18</v>
      </c>
      <c r="AK3" s="152" t="s">
        <v>19</v>
      </c>
      <c r="AL3" s="152"/>
      <c r="AM3" s="152"/>
      <c r="AN3" s="149" t="s">
        <v>20</v>
      </c>
      <c r="AO3" s="152" t="s">
        <v>21</v>
      </c>
      <c r="AP3" s="152"/>
      <c r="AQ3" s="152"/>
      <c r="AR3" s="152"/>
      <c r="AS3" s="152" t="s">
        <v>22</v>
      </c>
      <c r="AT3" s="152"/>
      <c r="AU3" s="152"/>
      <c r="AV3" s="152"/>
      <c r="AW3" s="158" t="s">
        <v>23</v>
      </c>
      <c r="AX3" s="149" t="s">
        <v>24</v>
      </c>
      <c r="AY3" s="152" t="s">
        <v>25</v>
      </c>
      <c r="AZ3" s="152"/>
      <c r="BA3" s="152"/>
      <c r="BB3" s="159" t="s">
        <v>26</v>
      </c>
      <c r="BC3" s="152" t="s">
        <v>27</v>
      </c>
      <c r="BD3" s="152"/>
      <c r="BE3" s="152"/>
      <c r="BF3" s="152"/>
      <c r="BG3" s="156" t="s">
        <v>28</v>
      </c>
    </row>
    <row r="4" spans="1:59" s="5" customFormat="1" ht="66.75" customHeight="1">
      <c r="A4" s="148"/>
      <c r="B4" s="149"/>
      <c r="C4" s="150"/>
      <c r="D4" s="151"/>
      <c r="E4" s="6" t="s">
        <v>29</v>
      </c>
      <c r="F4" s="6" t="s">
        <v>30</v>
      </c>
      <c r="G4" s="6" t="s">
        <v>31</v>
      </c>
      <c r="H4" s="6" t="s">
        <v>32</v>
      </c>
      <c r="I4" s="149"/>
      <c r="J4" s="6" t="s">
        <v>33</v>
      </c>
      <c r="K4" s="6" t="s">
        <v>34</v>
      </c>
      <c r="L4" s="6" t="s">
        <v>35</v>
      </c>
      <c r="M4" s="149"/>
      <c r="N4" s="7" t="s">
        <v>36</v>
      </c>
      <c r="O4" s="7" t="s">
        <v>37</v>
      </c>
      <c r="P4" s="7" t="s">
        <v>38</v>
      </c>
      <c r="Q4" s="8" t="s">
        <v>39</v>
      </c>
      <c r="R4" s="6" t="s">
        <v>29</v>
      </c>
      <c r="S4" s="6" t="s">
        <v>30</v>
      </c>
      <c r="T4" s="6" t="s">
        <v>31</v>
      </c>
      <c r="U4" s="6" t="s">
        <v>32</v>
      </c>
      <c r="V4" s="158"/>
      <c r="W4" s="149"/>
      <c r="X4" s="6" t="s">
        <v>40</v>
      </c>
      <c r="Y4" s="6" t="s">
        <v>41</v>
      </c>
      <c r="Z4" s="6" t="s">
        <v>42</v>
      </c>
      <c r="AA4" s="149"/>
      <c r="AB4" s="6" t="s">
        <v>43</v>
      </c>
      <c r="AC4" s="6" t="s">
        <v>44</v>
      </c>
      <c r="AD4" s="6" t="s">
        <v>45</v>
      </c>
      <c r="AE4" s="149"/>
      <c r="AF4" s="6" t="s">
        <v>43</v>
      </c>
      <c r="AG4" s="6" t="s">
        <v>44</v>
      </c>
      <c r="AH4" s="6" t="s">
        <v>45</v>
      </c>
      <c r="AI4" s="6" t="s">
        <v>46</v>
      </c>
      <c r="AJ4" s="149"/>
      <c r="AK4" s="6" t="s">
        <v>33</v>
      </c>
      <c r="AL4" s="6" t="s">
        <v>34</v>
      </c>
      <c r="AM4" s="6" t="s">
        <v>35</v>
      </c>
      <c r="AN4" s="149"/>
      <c r="AO4" s="6" t="s">
        <v>47</v>
      </c>
      <c r="AP4" s="6" t="s">
        <v>48</v>
      </c>
      <c r="AQ4" s="6" t="s">
        <v>49</v>
      </c>
      <c r="AR4" s="6" t="s">
        <v>50</v>
      </c>
      <c r="AS4" s="6" t="s">
        <v>29</v>
      </c>
      <c r="AT4" s="6" t="s">
        <v>30</v>
      </c>
      <c r="AU4" s="6" t="s">
        <v>31</v>
      </c>
      <c r="AV4" s="6" t="s">
        <v>32</v>
      </c>
      <c r="AW4" s="158"/>
      <c r="AX4" s="149"/>
      <c r="AY4" s="6" t="s">
        <v>33</v>
      </c>
      <c r="AZ4" s="6" t="s">
        <v>34</v>
      </c>
      <c r="BA4" s="6" t="s">
        <v>35</v>
      </c>
      <c r="BB4" s="159"/>
      <c r="BC4" s="6" t="s">
        <v>36</v>
      </c>
      <c r="BD4" s="6" t="s">
        <v>37</v>
      </c>
      <c r="BE4" s="6" t="s">
        <v>38</v>
      </c>
      <c r="BF4" s="6" t="s">
        <v>51</v>
      </c>
      <c r="BG4" s="156"/>
    </row>
    <row r="5" spans="1:59" s="5" customFormat="1">
      <c r="A5" s="148"/>
      <c r="B5" s="149"/>
      <c r="C5" s="150"/>
      <c r="D5" s="151"/>
      <c r="E5" s="152" t="s">
        <v>52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 t="s">
        <v>53</v>
      </c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 t="s">
        <v>53</v>
      </c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6"/>
    </row>
    <row r="6" spans="1:59" s="5" customFormat="1">
      <c r="A6" s="148"/>
      <c r="B6" s="149"/>
      <c r="C6" s="150"/>
      <c r="D6" s="151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3">
        <v>16</v>
      </c>
      <c r="U6" s="3">
        <v>17</v>
      </c>
      <c r="V6" s="9"/>
      <c r="W6" s="3"/>
      <c r="X6" s="3"/>
      <c r="Y6" s="3">
        <v>1</v>
      </c>
      <c r="Z6" s="3">
        <v>2</v>
      </c>
      <c r="AA6" s="3">
        <v>3</v>
      </c>
      <c r="AB6" s="3">
        <v>4</v>
      </c>
      <c r="AC6" s="3">
        <v>5</v>
      </c>
      <c r="AD6" s="3">
        <v>6</v>
      </c>
      <c r="AE6" s="3">
        <v>7</v>
      </c>
      <c r="AF6" s="3">
        <v>8</v>
      </c>
      <c r="AG6" s="3">
        <v>9</v>
      </c>
      <c r="AH6" s="3">
        <v>10</v>
      </c>
      <c r="AI6" s="3">
        <v>11</v>
      </c>
      <c r="AJ6" s="3">
        <v>12</v>
      </c>
      <c r="AK6" s="3">
        <v>13</v>
      </c>
      <c r="AL6" s="3">
        <v>14</v>
      </c>
      <c r="AM6" s="3">
        <v>15</v>
      </c>
      <c r="AN6" s="3">
        <v>16</v>
      </c>
      <c r="AO6" s="3">
        <v>17</v>
      </c>
      <c r="AP6" s="3">
        <v>18</v>
      </c>
      <c r="AQ6" s="3">
        <v>19</v>
      </c>
      <c r="AR6" s="3">
        <v>20</v>
      </c>
      <c r="AS6" s="3">
        <v>21</v>
      </c>
      <c r="AT6" s="3">
        <v>22</v>
      </c>
      <c r="AU6" s="3">
        <v>23</v>
      </c>
      <c r="AV6" s="3">
        <v>24</v>
      </c>
      <c r="AW6" s="9"/>
      <c r="AX6" s="3">
        <v>25</v>
      </c>
      <c r="AY6" s="3">
        <v>26</v>
      </c>
      <c r="AZ6" s="3">
        <v>27</v>
      </c>
      <c r="BA6" s="3">
        <v>28</v>
      </c>
      <c r="BB6" s="3">
        <v>29</v>
      </c>
      <c r="BC6" s="3">
        <v>30</v>
      </c>
      <c r="BD6" s="3">
        <v>31</v>
      </c>
      <c r="BE6" s="3">
        <v>32</v>
      </c>
      <c r="BF6" s="3">
        <v>33</v>
      </c>
      <c r="BG6" s="156"/>
    </row>
    <row r="7" spans="1:59" s="5" customFormat="1">
      <c r="A7" s="148"/>
      <c r="B7" s="149"/>
      <c r="C7" s="150"/>
      <c r="D7" s="151"/>
      <c r="E7" s="152" t="s">
        <v>54</v>
      </c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0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60" t="s">
        <v>54</v>
      </c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56"/>
    </row>
    <row r="8" spans="1:59" s="5" customFormat="1">
      <c r="A8" s="148"/>
      <c r="B8" s="149"/>
      <c r="C8" s="150"/>
      <c r="D8" s="151"/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3">
        <v>13</v>
      </c>
      <c r="R8" s="3">
        <v>14</v>
      </c>
      <c r="S8" s="3">
        <v>15</v>
      </c>
      <c r="T8" s="3">
        <v>16</v>
      </c>
      <c r="U8" s="3">
        <v>17</v>
      </c>
      <c r="V8" s="9"/>
      <c r="W8" s="3">
        <v>18</v>
      </c>
      <c r="X8" s="3">
        <v>19</v>
      </c>
      <c r="Y8" s="3">
        <v>20</v>
      </c>
      <c r="Z8" s="3">
        <v>21</v>
      </c>
      <c r="AA8" s="3">
        <v>22</v>
      </c>
      <c r="AB8" s="3">
        <v>23</v>
      </c>
      <c r="AC8" s="3">
        <v>24</v>
      </c>
      <c r="AD8" s="3">
        <v>25</v>
      </c>
      <c r="AE8" s="3">
        <v>26</v>
      </c>
      <c r="AF8" s="3">
        <v>27</v>
      </c>
      <c r="AG8" s="3">
        <v>28</v>
      </c>
      <c r="AH8" s="3">
        <v>29</v>
      </c>
      <c r="AI8" s="3">
        <v>30</v>
      </c>
      <c r="AJ8" s="3">
        <v>31</v>
      </c>
      <c r="AK8" s="3">
        <v>32</v>
      </c>
      <c r="AL8" s="3">
        <v>33</v>
      </c>
      <c r="AM8" s="3">
        <v>34</v>
      </c>
      <c r="AN8" s="3">
        <v>35</v>
      </c>
      <c r="AO8" s="3">
        <v>36</v>
      </c>
      <c r="AP8" s="3">
        <v>37</v>
      </c>
      <c r="AQ8" s="3">
        <v>38</v>
      </c>
      <c r="AR8" s="3">
        <v>39</v>
      </c>
      <c r="AS8" s="3">
        <v>40</v>
      </c>
      <c r="AT8" s="3">
        <v>41</v>
      </c>
      <c r="AU8" s="3">
        <v>42</v>
      </c>
      <c r="AV8" s="3">
        <v>43</v>
      </c>
      <c r="AW8" s="9"/>
      <c r="AX8" s="3">
        <v>44</v>
      </c>
      <c r="AY8" s="3">
        <v>45</v>
      </c>
      <c r="AZ8" s="3">
        <v>46</v>
      </c>
      <c r="BA8" s="3">
        <v>47</v>
      </c>
      <c r="BB8" s="3">
        <v>48</v>
      </c>
      <c r="BC8" s="3">
        <v>49</v>
      </c>
      <c r="BD8" s="3">
        <v>50</v>
      </c>
      <c r="BE8" s="3">
        <v>51</v>
      </c>
      <c r="BF8" s="3">
        <v>52</v>
      </c>
      <c r="BG8" s="156"/>
    </row>
    <row r="9" spans="1:59" s="12" customFormat="1" ht="15" customHeight="1">
      <c r="A9" s="148"/>
      <c r="B9" s="161" t="s">
        <v>55</v>
      </c>
      <c r="C9" s="162" t="s">
        <v>56</v>
      </c>
      <c r="D9" s="11" t="s">
        <v>57</v>
      </c>
      <c r="E9" s="11">
        <f t="shared" ref="E9:V9" si="0">E11+E33+E41</f>
        <v>30</v>
      </c>
      <c r="F9" s="11">
        <f t="shared" si="0"/>
        <v>30</v>
      </c>
      <c r="G9" s="11">
        <f t="shared" si="0"/>
        <v>30</v>
      </c>
      <c r="H9" s="11">
        <f t="shared" si="0"/>
        <v>30</v>
      </c>
      <c r="I9" s="11">
        <f t="shared" si="0"/>
        <v>30</v>
      </c>
      <c r="J9" s="11">
        <f t="shared" si="0"/>
        <v>30</v>
      </c>
      <c r="K9" s="11">
        <f t="shared" si="0"/>
        <v>30</v>
      </c>
      <c r="L9" s="11">
        <f t="shared" si="0"/>
        <v>30</v>
      </c>
      <c r="M9" s="11">
        <f t="shared" si="0"/>
        <v>30</v>
      </c>
      <c r="N9" s="11">
        <f t="shared" si="0"/>
        <v>30</v>
      </c>
      <c r="O9" s="11">
        <f t="shared" si="0"/>
        <v>30</v>
      </c>
      <c r="P9" s="11">
        <f t="shared" si="0"/>
        <v>30</v>
      </c>
      <c r="Q9" s="11">
        <f t="shared" si="0"/>
        <v>30</v>
      </c>
      <c r="R9" s="11">
        <f t="shared" si="0"/>
        <v>30</v>
      </c>
      <c r="S9" s="11">
        <f t="shared" si="0"/>
        <v>30</v>
      </c>
      <c r="T9" s="11">
        <f t="shared" si="0"/>
        <v>30</v>
      </c>
      <c r="U9" s="11">
        <f t="shared" si="0"/>
        <v>32</v>
      </c>
      <c r="V9" s="11">
        <f t="shared" si="0"/>
        <v>512</v>
      </c>
      <c r="W9" s="11">
        <v>0</v>
      </c>
      <c r="X9" s="11">
        <v>0</v>
      </c>
      <c r="Y9" s="11">
        <f t="shared" ref="Y9:AU9" si="1">Y11+Y33+Y41</f>
        <v>35</v>
      </c>
      <c r="Z9" s="11">
        <f t="shared" si="1"/>
        <v>35</v>
      </c>
      <c r="AA9" s="11">
        <f t="shared" si="1"/>
        <v>35</v>
      </c>
      <c r="AB9" s="11">
        <f t="shared" si="1"/>
        <v>35</v>
      </c>
      <c r="AC9" s="11">
        <f t="shared" si="1"/>
        <v>35</v>
      </c>
      <c r="AD9" s="11">
        <f t="shared" si="1"/>
        <v>35</v>
      </c>
      <c r="AE9" s="11">
        <f t="shared" si="1"/>
        <v>35</v>
      </c>
      <c r="AF9" s="11">
        <f t="shared" si="1"/>
        <v>35</v>
      </c>
      <c r="AG9" s="11">
        <f t="shared" si="1"/>
        <v>35</v>
      </c>
      <c r="AH9" s="11">
        <f t="shared" si="1"/>
        <v>35</v>
      </c>
      <c r="AI9" s="11">
        <f t="shared" si="1"/>
        <v>35</v>
      </c>
      <c r="AJ9" s="11">
        <f t="shared" si="1"/>
        <v>35</v>
      </c>
      <c r="AK9" s="11">
        <f t="shared" si="1"/>
        <v>35</v>
      </c>
      <c r="AL9" s="11">
        <f t="shared" si="1"/>
        <v>35</v>
      </c>
      <c r="AM9" s="11">
        <f t="shared" si="1"/>
        <v>35</v>
      </c>
      <c r="AN9" s="11">
        <f t="shared" si="1"/>
        <v>35</v>
      </c>
      <c r="AO9" s="11">
        <f t="shared" si="1"/>
        <v>35</v>
      </c>
      <c r="AP9" s="11">
        <f t="shared" si="1"/>
        <v>35</v>
      </c>
      <c r="AQ9" s="11">
        <f t="shared" si="1"/>
        <v>31</v>
      </c>
      <c r="AR9" s="11">
        <f t="shared" si="1"/>
        <v>29</v>
      </c>
      <c r="AS9" s="11">
        <f t="shared" si="1"/>
        <v>29</v>
      </c>
      <c r="AT9" s="11">
        <f t="shared" si="1"/>
        <v>29</v>
      </c>
      <c r="AU9" s="11">
        <f t="shared" si="1"/>
        <v>29</v>
      </c>
      <c r="AV9" s="11">
        <v>0</v>
      </c>
      <c r="AW9" s="11">
        <f>SUM(Y9:AU9)</f>
        <v>777</v>
      </c>
      <c r="AX9" s="11">
        <f t="shared" ref="AX9:BF9" ca="1" si="2">AX11+AX33</f>
        <v>0</v>
      </c>
      <c r="AY9" s="11">
        <f t="shared" ca="1" si="2"/>
        <v>0</v>
      </c>
      <c r="AZ9" s="11">
        <f t="shared" ca="1" si="2"/>
        <v>0</v>
      </c>
      <c r="BA9" s="11">
        <f t="shared" ca="1" si="2"/>
        <v>0</v>
      </c>
      <c r="BB9" s="11">
        <f t="shared" ca="1" si="2"/>
        <v>0</v>
      </c>
      <c r="BC9" s="11">
        <f t="shared" ca="1" si="2"/>
        <v>0</v>
      </c>
      <c r="BD9" s="11">
        <f t="shared" ca="1" si="2"/>
        <v>0</v>
      </c>
      <c r="BE9" s="11">
        <f t="shared" ca="1" si="2"/>
        <v>0</v>
      </c>
      <c r="BF9" s="11">
        <f t="shared" ca="1" si="2"/>
        <v>0</v>
      </c>
      <c r="BG9" s="11">
        <f>V9+AW9</f>
        <v>1289</v>
      </c>
    </row>
    <row r="10" spans="1:59">
      <c r="A10" s="148"/>
      <c r="B10" s="161"/>
      <c r="C10" s="162"/>
      <c r="D10" s="13" t="s">
        <v>58</v>
      </c>
      <c r="E10" s="13">
        <f t="shared" ref="E10:U10" si="3">E12+E34+E42</f>
        <v>15</v>
      </c>
      <c r="F10" s="13">
        <f t="shared" si="3"/>
        <v>15</v>
      </c>
      <c r="G10" s="13">
        <f t="shared" si="3"/>
        <v>15</v>
      </c>
      <c r="H10" s="13">
        <f t="shared" si="3"/>
        <v>15</v>
      </c>
      <c r="I10" s="13">
        <f t="shared" si="3"/>
        <v>15</v>
      </c>
      <c r="J10" s="13">
        <f t="shared" si="3"/>
        <v>15</v>
      </c>
      <c r="K10" s="13">
        <f t="shared" si="3"/>
        <v>15</v>
      </c>
      <c r="L10" s="13">
        <f t="shared" si="3"/>
        <v>15</v>
      </c>
      <c r="M10" s="13">
        <f t="shared" si="3"/>
        <v>15</v>
      </c>
      <c r="N10" s="13">
        <f t="shared" si="3"/>
        <v>15</v>
      </c>
      <c r="O10" s="13">
        <f t="shared" si="3"/>
        <v>15</v>
      </c>
      <c r="P10" s="13">
        <f t="shared" si="3"/>
        <v>15</v>
      </c>
      <c r="Q10" s="13">
        <f t="shared" si="3"/>
        <v>15</v>
      </c>
      <c r="R10" s="13">
        <f t="shared" si="3"/>
        <v>15</v>
      </c>
      <c r="S10" s="13">
        <f t="shared" si="3"/>
        <v>15</v>
      </c>
      <c r="T10" s="13">
        <f t="shared" si="3"/>
        <v>15</v>
      </c>
      <c r="U10" s="13">
        <f t="shared" si="3"/>
        <v>16</v>
      </c>
      <c r="V10" s="13">
        <f>SUM(E10:U10)</f>
        <v>256</v>
      </c>
      <c r="W10" s="13">
        <v>0</v>
      </c>
      <c r="X10" s="13">
        <v>0</v>
      </c>
      <c r="Y10" s="13">
        <f t="shared" ref="Y10:AU10" si="4">Y12+Y34+Y42</f>
        <v>17.5</v>
      </c>
      <c r="Z10" s="13">
        <f t="shared" si="4"/>
        <v>17.5</v>
      </c>
      <c r="AA10" s="13">
        <f t="shared" si="4"/>
        <v>17.5</v>
      </c>
      <c r="AB10" s="13">
        <f t="shared" si="4"/>
        <v>17.5</v>
      </c>
      <c r="AC10" s="13">
        <f t="shared" si="4"/>
        <v>17.5</v>
      </c>
      <c r="AD10" s="13">
        <f t="shared" si="4"/>
        <v>17.5</v>
      </c>
      <c r="AE10" s="13">
        <f t="shared" si="4"/>
        <v>17.5</v>
      </c>
      <c r="AF10" s="13">
        <f t="shared" si="4"/>
        <v>17.5</v>
      </c>
      <c r="AG10" s="13">
        <f t="shared" si="4"/>
        <v>17.5</v>
      </c>
      <c r="AH10" s="13">
        <f t="shared" si="4"/>
        <v>17.5</v>
      </c>
      <c r="AI10" s="13">
        <f t="shared" si="4"/>
        <v>17.5</v>
      </c>
      <c r="AJ10" s="13">
        <f t="shared" si="4"/>
        <v>17.5</v>
      </c>
      <c r="AK10" s="13">
        <f t="shared" si="4"/>
        <v>17.5</v>
      </c>
      <c r="AL10" s="13">
        <f t="shared" si="4"/>
        <v>17.5</v>
      </c>
      <c r="AM10" s="13">
        <f t="shared" si="4"/>
        <v>17.5</v>
      </c>
      <c r="AN10" s="13">
        <f t="shared" si="4"/>
        <v>17.5</v>
      </c>
      <c r="AO10" s="13">
        <f t="shared" si="4"/>
        <v>17.5</v>
      </c>
      <c r="AP10" s="13">
        <f t="shared" si="4"/>
        <v>17.5</v>
      </c>
      <c r="AQ10" s="13">
        <f t="shared" si="4"/>
        <v>15.5</v>
      </c>
      <c r="AR10" s="13">
        <f t="shared" si="4"/>
        <v>14.5</v>
      </c>
      <c r="AS10" s="13">
        <f t="shared" si="4"/>
        <v>14.5</v>
      </c>
      <c r="AT10" s="13">
        <f t="shared" si="4"/>
        <v>14.5</v>
      </c>
      <c r="AU10" s="13">
        <f t="shared" si="4"/>
        <v>14.5</v>
      </c>
      <c r="AV10" s="13">
        <f>AV12+AV34+AV42</f>
        <v>0</v>
      </c>
      <c r="AW10" s="13">
        <f>SUM(Y10:AU10)</f>
        <v>388.5</v>
      </c>
      <c r="AX10" s="13">
        <f t="shared" ref="AX10:BF10" ca="1" si="5">AX12+AX34</f>
        <v>0</v>
      </c>
      <c r="AY10" s="13">
        <f t="shared" ca="1" si="5"/>
        <v>0</v>
      </c>
      <c r="AZ10" s="13">
        <f t="shared" ca="1" si="5"/>
        <v>0</v>
      </c>
      <c r="BA10" s="13">
        <f t="shared" ca="1" si="5"/>
        <v>0</v>
      </c>
      <c r="BB10" s="13">
        <f t="shared" ca="1" si="5"/>
        <v>0</v>
      </c>
      <c r="BC10" s="13">
        <f t="shared" ca="1" si="5"/>
        <v>0</v>
      </c>
      <c r="BD10" s="13">
        <f t="shared" ca="1" si="5"/>
        <v>0</v>
      </c>
      <c r="BE10" s="13">
        <f t="shared" ca="1" si="5"/>
        <v>0</v>
      </c>
      <c r="BF10" s="13">
        <f t="shared" ca="1" si="5"/>
        <v>0</v>
      </c>
      <c r="BG10" s="13">
        <f>V10+AW10</f>
        <v>644.5</v>
      </c>
    </row>
    <row r="11" spans="1:59" s="12" customFormat="1">
      <c r="A11" s="148"/>
      <c r="B11" s="163" t="s">
        <v>59</v>
      </c>
      <c r="C11" s="164" t="s">
        <v>60</v>
      </c>
      <c r="D11" s="14" t="s">
        <v>57</v>
      </c>
      <c r="E11" s="14">
        <f t="shared" ref="E11:AJ11" si="6">E13+E15+E17+E19+E21+E23+E25+E27+E29+E31</f>
        <v>19</v>
      </c>
      <c r="F11" s="14">
        <f t="shared" si="6"/>
        <v>19</v>
      </c>
      <c r="G11" s="14">
        <f t="shared" si="6"/>
        <v>19</v>
      </c>
      <c r="H11" s="14">
        <f t="shared" si="6"/>
        <v>19</v>
      </c>
      <c r="I11" s="14">
        <f t="shared" si="6"/>
        <v>19</v>
      </c>
      <c r="J11" s="14">
        <f t="shared" si="6"/>
        <v>19</v>
      </c>
      <c r="K11" s="14">
        <f t="shared" si="6"/>
        <v>19</v>
      </c>
      <c r="L11" s="14">
        <f t="shared" si="6"/>
        <v>19</v>
      </c>
      <c r="M11" s="14">
        <f t="shared" si="6"/>
        <v>19</v>
      </c>
      <c r="N11" s="14">
        <f t="shared" si="6"/>
        <v>19</v>
      </c>
      <c r="O11" s="14">
        <f t="shared" si="6"/>
        <v>19</v>
      </c>
      <c r="P11" s="14">
        <f t="shared" si="6"/>
        <v>19</v>
      </c>
      <c r="Q11" s="14">
        <f t="shared" si="6"/>
        <v>19</v>
      </c>
      <c r="R11" s="14">
        <f t="shared" si="6"/>
        <v>19</v>
      </c>
      <c r="S11" s="14">
        <f t="shared" si="6"/>
        <v>19</v>
      </c>
      <c r="T11" s="14">
        <f t="shared" si="6"/>
        <v>19</v>
      </c>
      <c r="U11" s="14">
        <f t="shared" si="6"/>
        <v>21</v>
      </c>
      <c r="V11" s="14">
        <f t="shared" si="6"/>
        <v>325</v>
      </c>
      <c r="W11" s="14">
        <f t="shared" si="6"/>
        <v>0</v>
      </c>
      <c r="X11" s="14">
        <f t="shared" si="6"/>
        <v>0</v>
      </c>
      <c r="Y11" s="14">
        <f t="shared" si="6"/>
        <v>21</v>
      </c>
      <c r="Z11" s="14">
        <f t="shared" si="6"/>
        <v>21</v>
      </c>
      <c r="AA11" s="14">
        <f t="shared" si="6"/>
        <v>21</v>
      </c>
      <c r="AB11" s="14">
        <f t="shared" si="6"/>
        <v>21</v>
      </c>
      <c r="AC11" s="14">
        <f t="shared" si="6"/>
        <v>21</v>
      </c>
      <c r="AD11" s="14">
        <f t="shared" si="6"/>
        <v>21</v>
      </c>
      <c r="AE11" s="14">
        <f t="shared" si="6"/>
        <v>21</v>
      </c>
      <c r="AF11" s="14">
        <f t="shared" si="6"/>
        <v>21</v>
      </c>
      <c r="AG11" s="14">
        <f t="shared" si="6"/>
        <v>21</v>
      </c>
      <c r="AH11" s="14">
        <f t="shared" si="6"/>
        <v>21</v>
      </c>
      <c r="AI11" s="14">
        <f t="shared" si="6"/>
        <v>21</v>
      </c>
      <c r="AJ11" s="14">
        <f t="shared" si="6"/>
        <v>21</v>
      </c>
      <c r="AK11" s="14">
        <f t="shared" ref="AK11:BG11" si="7">AK13+AK15+AK17+AK19+AK21+AK23+AK25+AK27+AK29+AK31</f>
        <v>21</v>
      </c>
      <c r="AL11" s="14">
        <f t="shared" si="7"/>
        <v>21</v>
      </c>
      <c r="AM11" s="14">
        <f t="shared" si="7"/>
        <v>21</v>
      </c>
      <c r="AN11" s="14">
        <f t="shared" si="7"/>
        <v>21</v>
      </c>
      <c r="AO11" s="14">
        <f t="shared" si="7"/>
        <v>21</v>
      </c>
      <c r="AP11" s="14">
        <f t="shared" si="7"/>
        <v>21</v>
      </c>
      <c r="AQ11" s="14">
        <f t="shared" si="7"/>
        <v>21</v>
      </c>
      <c r="AR11" s="14">
        <f t="shared" si="7"/>
        <v>19</v>
      </c>
      <c r="AS11" s="14">
        <f t="shared" si="7"/>
        <v>19</v>
      </c>
      <c r="AT11" s="14">
        <f t="shared" si="7"/>
        <v>19</v>
      </c>
      <c r="AU11" s="14">
        <f t="shared" si="7"/>
        <v>19</v>
      </c>
      <c r="AV11" s="14">
        <f t="shared" si="7"/>
        <v>0</v>
      </c>
      <c r="AW11" s="14">
        <f t="shared" si="7"/>
        <v>475</v>
      </c>
      <c r="AX11" s="14">
        <f t="shared" si="7"/>
        <v>0</v>
      </c>
      <c r="AY11" s="14">
        <f t="shared" si="7"/>
        <v>0</v>
      </c>
      <c r="AZ11" s="14">
        <f t="shared" si="7"/>
        <v>0</v>
      </c>
      <c r="BA11" s="14">
        <f t="shared" si="7"/>
        <v>0</v>
      </c>
      <c r="BB11" s="14">
        <f t="shared" si="7"/>
        <v>0</v>
      </c>
      <c r="BC11" s="14">
        <f t="shared" si="7"/>
        <v>0</v>
      </c>
      <c r="BD11" s="14">
        <f t="shared" si="7"/>
        <v>0</v>
      </c>
      <c r="BE11" s="14">
        <f t="shared" si="7"/>
        <v>0</v>
      </c>
      <c r="BF11" s="14">
        <f t="shared" si="7"/>
        <v>0</v>
      </c>
      <c r="BG11" s="14">
        <f t="shared" si="7"/>
        <v>800</v>
      </c>
    </row>
    <row r="12" spans="1:59">
      <c r="A12" s="148"/>
      <c r="B12" s="163"/>
      <c r="C12" s="164"/>
      <c r="D12" s="15" t="s">
        <v>58</v>
      </c>
      <c r="E12" s="15">
        <f t="shared" ref="E12:AJ12" si="8">E11/2</f>
        <v>9.5</v>
      </c>
      <c r="F12" s="15">
        <f t="shared" si="8"/>
        <v>9.5</v>
      </c>
      <c r="G12" s="15">
        <f t="shared" si="8"/>
        <v>9.5</v>
      </c>
      <c r="H12" s="15">
        <f t="shared" si="8"/>
        <v>9.5</v>
      </c>
      <c r="I12" s="15">
        <f t="shared" si="8"/>
        <v>9.5</v>
      </c>
      <c r="J12" s="15">
        <f t="shared" si="8"/>
        <v>9.5</v>
      </c>
      <c r="K12" s="15">
        <f t="shared" si="8"/>
        <v>9.5</v>
      </c>
      <c r="L12" s="15">
        <f t="shared" si="8"/>
        <v>9.5</v>
      </c>
      <c r="M12" s="15">
        <f t="shared" si="8"/>
        <v>9.5</v>
      </c>
      <c r="N12" s="15">
        <f t="shared" si="8"/>
        <v>9.5</v>
      </c>
      <c r="O12" s="15">
        <f t="shared" si="8"/>
        <v>9.5</v>
      </c>
      <c r="P12" s="15">
        <f t="shared" si="8"/>
        <v>9.5</v>
      </c>
      <c r="Q12" s="15">
        <f t="shared" si="8"/>
        <v>9.5</v>
      </c>
      <c r="R12" s="15">
        <f t="shared" si="8"/>
        <v>9.5</v>
      </c>
      <c r="S12" s="15">
        <f t="shared" si="8"/>
        <v>9.5</v>
      </c>
      <c r="T12" s="15">
        <f t="shared" si="8"/>
        <v>9.5</v>
      </c>
      <c r="U12" s="15">
        <f t="shared" si="8"/>
        <v>10.5</v>
      </c>
      <c r="V12" s="15">
        <f t="shared" si="8"/>
        <v>162.5</v>
      </c>
      <c r="W12" s="15">
        <f t="shared" si="8"/>
        <v>0</v>
      </c>
      <c r="X12" s="15">
        <f t="shared" si="8"/>
        <v>0</v>
      </c>
      <c r="Y12" s="15">
        <f t="shared" si="8"/>
        <v>10.5</v>
      </c>
      <c r="Z12" s="15">
        <f t="shared" si="8"/>
        <v>10.5</v>
      </c>
      <c r="AA12" s="15">
        <f t="shared" si="8"/>
        <v>10.5</v>
      </c>
      <c r="AB12" s="15">
        <f t="shared" si="8"/>
        <v>10.5</v>
      </c>
      <c r="AC12" s="15">
        <f t="shared" si="8"/>
        <v>10.5</v>
      </c>
      <c r="AD12" s="15">
        <f t="shared" si="8"/>
        <v>10.5</v>
      </c>
      <c r="AE12" s="15">
        <f t="shared" si="8"/>
        <v>10.5</v>
      </c>
      <c r="AF12" s="15">
        <f t="shared" si="8"/>
        <v>10.5</v>
      </c>
      <c r="AG12" s="15">
        <f t="shared" si="8"/>
        <v>10.5</v>
      </c>
      <c r="AH12" s="15">
        <f t="shared" si="8"/>
        <v>10.5</v>
      </c>
      <c r="AI12" s="15">
        <f t="shared" si="8"/>
        <v>10.5</v>
      </c>
      <c r="AJ12" s="15">
        <f t="shared" si="8"/>
        <v>10.5</v>
      </c>
      <c r="AK12" s="15">
        <f t="shared" ref="AK12:BB12" si="9">AK11/2</f>
        <v>10.5</v>
      </c>
      <c r="AL12" s="15">
        <f t="shared" si="9"/>
        <v>10.5</v>
      </c>
      <c r="AM12" s="15">
        <f t="shared" si="9"/>
        <v>10.5</v>
      </c>
      <c r="AN12" s="15">
        <f t="shared" si="9"/>
        <v>10.5</v>
      </c>
      <c r="AO12" s="15">
        <f t="shared" si="9"/>
        <v>10.5</v>
      </c>
      <c r="AP12" s="15">
        <f t="shared" si="9"/>
        <v>10.5</v>
      </c>
      <c r="AQ12" s="15">
        <f t="shared" si="9"/>
        <v>10.5</v>
      </c>
      <c r="AR12" s="15">
        <f t="shared" si="9"/>
        <v>9.5</v>
      </c>
      <c r="AS12" s="15">
        <f t="shared" si="9"/>
        <v>9.5</v>
      </c>
      <c r="AT12" s="15">
        <f t="shared" si="9"/>
        <v>9.5</v>
      </c>
      <c r="AU12" s="15">
        <f t="shared" si="9"/>
        <v>9.5</v>
      </c>
      <c r="AV12" s="15">
        <f t="shared" si="9"/>
        <v>0</v>
      </c>
      <c r="AW12" s="15">
        <f t="shared" si="9"/>
        <v>237.5</v>
      </c>
      <c r="AX12" s="15">
        <f t="shared" si="9"/>
        <v>0</v>
      </c>
      <c r="AY12" s="15">
        <f t="shared" si="9"/>
        <v>0</v>
      </c>
      <c r="AZ12" s="15">
        <f t="shared" si="9"/>
        <v>0</v>
      </c>
      <c r="BA12" s="15">
        <f t="shared" si="9"/>
        <v>0</v>
      </c>
      <c r="BB12" s="15">
        <f t="shared" si="9"/>
        <v>0</v>
      </c>
      <c r="BC12" s="15">
        <f>BC14+BC18+BC20+BC22+BC24+BC26+BC32</f>
        <v>0</v>
      </c>
      <c r="BD12" s="15">
        <f>BD14+BD18+BD20+BD22+BD24+BD26+BD32</f>
        <v>0</v>
      </c>
      <c r="BE12" s="15">
        <f>BE14+BE18+BE20+BE22+BE24+BE26+BE32</f>
        <v>0</v>
      </c>
      <c r="BF12" s="15">
        <f>BF14+BF18+BF20+BF22+BF24+BF26+BF32</f>
        <v>0</v>
      </c>
      <c r="BG12" s="15">
        <f>BG14+BG18+BG20+BG22+BG24+BG26+BG32</f>
        <v>307.5</v>
      </c>
    </row>
    <row r="13" spans="1:59" s="12" customFormat="1">
      <c r="A13" s="148"/>
      <c r="B13" s="153" t="s">
        <v>61</v>
      </c>
      <c r="C13" s="154" t="s">
        <v>62</v>
      </c>
      <c r="D13" s="3" t="s">
        <v>57</v>
      </c>
      <c r="E13" s="4">
        <v>2</v>
      </c>
      <c r="F13" s="4">
        <v>2</v>
      </c>
      <c r="G13" s="4">
        <v>2</v>
      </c>
      <c r="H13" s="4">
        <v>2</v>
      </c>
      <c r="I13" s="4">
        <v>2</v>
      </c>
      <c r="J13" s="4">
        <v>2</v>
      </c>
      <c r="K13" s="4">
        <v>2</v>
      </c>
      <c r="L13" s="4">
        <v>2</v>
      </c>
      <c r="M13" s="4">
        <v>2</v>
      </c>
      <c r="N13" s="4">
        <v>2</v>
      </c>
      <c r="O13" s="4">
        <v>2</v>
      </c>
      <c r="P13" s="4">
        <v>2</v>
      </c>
      <c r="Q13" s="4">
        <v>2</v>
      </c>
      <c r="R13" s="4">
        <v>2</v>
      </c>
      <c r="S13" s="4">
        <v>2</v>
      </c>
      <c r="T13" s="4">
        <v>2</v>
      </c>
      <c r="U13" s="4">
        <v>2</v>
      </c>
      <c r="V13" s="14">
        <f t="shared" ref="V13:V32" si="10">SUM(E13:U13)</f>
        <v>34</v>
      </c>
      <c r="W13" s="17">
        <v>0</v>
      </c>
      <c r="X13" s="17">
        <v>0</v>
      </c>
      <c r="Y13" s="3">
        <v>2</v>
      </c>
      <c r="Z13" s="3">
        <v>2</v>
      </c>
      <c r="AA13" s="3">
        <v>2</v>
      </c>
      <c r="AB13" s="3">
        <v>2</v>
      </c>
      <c r="AC13" s="3">
        <v>2</v>
      </c>
      <c r="AD13" s="3">
        <v>2</v>
      </c>
      <c r="AE13" s="3">
        <v>2</v>
      </c>
      <c r="AF13" s="3">
        <v>2</v>
      </c>
      <c r="AG13" s="3">
        <v>2</v>
      </c>
      <c r="AH13" s="3">
        <v>2</v>
      </c>
      <c r="AI13" s="3">
        <v>2</v>
      </c>
      <c r="AJ13" s="3">
        <v>2</v>
      </c>
      <c r="AK13" s="3">
        <v>2</v>
      </c>
      <c r="AL13" s="3">
        <v>2</v>
      </c>
      <c r="AM13" s="3">
        <v>2</v>
      </c>
      <c r="AN13" s="3">
        <v>2</v>
      </c>
      <c r="AO13" s="3">
        <v>2</v>
      </c>
      <c r="AP13" s="3">
        <v>2</v>
      </c>
      <c r="AQ13" s="3">
        <v>2</v>
      </c>
      <c r="AR13" s="3">
        <v>2</v>
      </c>
      <c r="AS13" s="3">
        <v>2</v>
      </c>
      <c r="AT13" s="3">
        <v>2</v>
      </c>
      <c r="AU13" s="3">
        <v>2</v>
      </c>
      <c r="AV13" s="18">
        <v>0</v>
      </c>
      <c r="AW13" s="14">
        <f>SUM(Y13:AU13)</f>
        <v>46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4">
        <f t="shared" ref="BG13:BG32" si="11">V13+AW13</f>
        <v>80</v>
      </c>
    </row>
    <row r="14" spans="1:59">
      <c r="A14" s="148"/>
      <c r="B14" s="153"/>
      <c r="C14" s="154"/>
      <c r="D14" s="16" t="s">
        <v>58</v>
      </c>
      <c r="E14" s="19">
        <f t="shared" ref="E14:U14" si="12">E13/2</f>
        <v>1</v>
      </c>
      <c r="F14" s="19">
        <f t="shared" si="12"/>
        <v>1</v>
      </c>
      <c r="G14" s="19">
        <f t="shared" si="12"/>
        <v>1</v>
      </c>
      <c r="H14" s="19">
        <f t="shared" si="12"/>
        <v>1</v>
      </c>
      <c r="I14" s="19">
        <f t="shared" si="12"/>
        <v>1</v>
      </c>
      <c r="J14" s="19">
        <f t="shared" si="12"/>
        <v>1</v>
      </c>
      <c r="K14" s="19">
        <f t="shared" si="12"/>
        <v>1</v>
      </c>
      <c r="L14" s="19">
        <f t="shared" si="12"/>
        <v>1</v>
      </c>
      <c r="M14" s="19">
        <f t="shared" si="12"/>
        <v>1</v>
      </c>
      <c r="N14" s="19">
        <f t="shared" si="12"/>
        <v>1</v>
      </c>
      <c r="O14" s="19">
        <f t="shared" si="12"/>
        <v>1</v>
      </c>
      <c r="P14" s="19">
        <f t="shared" si="12"/>
        <v>1</v>
      </c>
      <c r="Q14" s="19">
        <f t="shared" si="12"/>
        <v>1</v>
      </c>
      <c r="R14" s="19">
        <f t="shared" si="12"/>
        <v>1</v>
      </c>
      <c r="S14" s="19">
        <f t="shared" si="12"/>
        <v>1</v>
      </c>
      <c r="T14" s="19">
        <f t="shared" si="12"/>
        <v>1</v>
      </c>
      <c r="U14" s="19">
        <f t="shared" si="12"/>
        <v>1</v>
      </c>
      <c r="V14" s="14">
        <f t="shared" si="10"/>
        <v>17</v>
      </c>
      <c r="W14" s="20">
        <v>0</v>
      </c>
      <c r="X14" s="20">
        <v>0</v>
      </c>
      <c r="Y14" s="16">
        <f t="shared" ref="Y14:AU14" si="13">Y13/2</f>
        <v>1</v>
      </c>
      <c r="Z14" s="16">
        <f t="shared" si="13"/>
        <v>1</v>
      </c>
      <c r="AA14" s="16">
        <f t="shared" si="13"/>
        <v>1</v>
      </c>
      <c r="AB14" s="16">
        <f t="shared" si="13"/>
        <v>1</v>
      </c>
      <c r="AC14" s="16">
        <f t="shared" si="13"/>
        <v>1</v>
      </c>
      <c r="AD14" s="16">
        <f t="shared" si="13"/>
        <v>1</v>
      </c>
      <c r="AE14" s="16">
        <f t="shared" si="13"/>
        <v>1</v>
      </c>
      <c r="AF14" s="16">
        <f t="shared" si="13"/>
        <v>1</v>
      </c>
      <c r="AG14" s="16">
        <f t="shared" si="13"/>
        <v>1</v>
      </c>
      <c r="AH14" s="16">
        <f t="shared" si="13"/>
        <v>1</v>
      </c>
      <c r="AI14" s="16">
        <f t="shared" si="13"/>
        <v>1</v>
      </c>
      <c r="AJ14" s="16">
        <f t="shared" si="13"/>
        <v>1</v>
      </c>
      <c r="AK14" s="16">
        <f t="shared" si="13"/>
        <v>1</v>
      </c>
      <c r="AL14" s="16">
        <f t="shared" si="13"/>
        <v>1</v>
      </c>
      <c r="AM14" s="16">
        <f t="shared" si="13"/>
        <v>1</v>
      </c>
      <c r="AN14" s="16">
        <f t="shared" si="13"/>
        <v>1</v>
      </c>
      <c r="AO14" s="16">
        <f t="shared" si="13"/>
        <v>1</v>
      </c>
      <c r="AP14" s="16">
        <f t="shared" si="13"/>
        <v>1</v>
      </c>
      <c r="AQ14" s="16">
        <f t="shared" si="13"/>
        <v>1</v>
      </c>
      <c r="AR14" s="16">
        <f t="shared" si="13"/>
        <v>1</v>
      </c>
      <c r="AS14" s="16">
        <f t="shared" si="13"/>
        <v>1</v>
      </c>
      <c r="AT14" s="16">
        <f t="shared" si="13"/>
        <v>1</v>
      </c>
      <c r="AU14" s="16">
        <f t="shared" si="13"/>
        <v>1</v>
      </c>
      <c r="AV14" s="21">
        <v>0</v>
      </c>
      <c r="AW14" s="14">
        <f>SUM(Y14:AU14)</f>
        <v>23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4">
        <f t="shared" si="11"/>
        <v>40</v>
      </c>
    </row>
    <row r="15" spans="1:59">
      <c r="A15" s="148"/>
      <c r="B15" s="153" t="s">
        <v>63</v>
      </c>
      <c r="C15" s="154" t="s">
        <v>64</v>
      </c>
      <c r="D15" s="3" t="s">
        <v>57</v>
      </c>
      <c r="E15" s="191">
        <v>2</v>
      </c>
      <c r="F15" s="191">
        <v>2</v>
      </c>
      <c r="G15" s="191">
        <v>2</v>
      </c>
      <c r="H15" s="191">
        <v>2</v>
      </c>
      <c r="I15" s="191">
        <v>2</v>
      </c>
      <c r="J15" s="191">
        <v>2</v>
      </c>
      <c r="K15" s="191">
        <v>2</v>
      </c>
      <c r="L15" s="191">
        <v>2</v>
      </c>
      <c r="M15" s="191">
        <v>2</v>
      </c>
      <c r="N15" s="191">
        <v>2</v>
      </c>
      <c r="O15" s="191">
        <v>2</v>
      </c>
      <c r="P15" s="191">
        <v>2</v>
      </c>
      <c r="Q15" s="191">
        <v>2</v>
      </c>
      <c r="R15" s="191">
        <v>2</v>
      </c>
      <c r="S15" s="191">
        <v>2</v>
      </c>
      <c r="T15" s="191">
        <v>2</v>
      </c>
      <c r="U15" s="191">
        <v>2</v>
      </c>
      <c r="V15" s="14">
        <f t="shared" si="10"/>
        <v>34</v>
      </c>
      <c r="W15" s="20">
        <v>0</v>
      </c>
      <c r="X15" s="20">
        <v>0</v>
      </c>
      <c r="Y15" s="3">
        <v>3</v>
      </c>
      <c r="Z15" s="3">
        <v>3</v>
      </c>
      <c r="AA15" s="3">
        <v>3</v>
      </c>
      <c r="AB15" s="3">
        <v>3</v>
      </c>
      <c r="AC15" s="3">
        <v>3</v>
      </c>
      <c r="AD15" s="3">
        <v>3</v>
      </c>
      <c r="AE15" s="3">
        <v>3</v>
      </c>
      <c r="AF15" s="3">
        <v>3</v>
      </c>
      <c r="AG15" s="3">
        <v>3</v>
      </c>
      <c r="AH15" s="3">
        <v>3</v>
      </c>
      <c r="AI15" s="3">
        <v>3</v>
      </c>
      <c r="AJ15" s="3">
        <v>3</v>
      </c>
      <c r="AK15" s="3">
        <v>3</v>
      </c>
      <c r="AL15" s="3">
        <v>3</v>
      </c>
      <c r="AM15" s="3">
        <v>3</v>
      </c>
      <c r="AN15" s="3">
        <v>3</v>
      </c>
      <c r="AO15" s="3">
        <v>3</v>
      </c>
      <c r="AP15" s="3">
        <v>3</v>
      </c>
      <c r="AQ15" s="3">
        <v>3</v>
      </c>
      <c r="AR15" s="3">
        <v>3</v>
      </c>
      <c r="AS15" s="3">
        <v>3</v>
      </c>
      <c r="AT15" s="3">
        <v>3</v>
      </c>
      <c r="AU15" s="3">
        <v>3</v>
      </c>
      <c r="AV15" s="21">
        <v>0</v>
      </c>
      <c r="AW15" s="14">
        <f>SUM(Y15:AV15)</f>
        <v>69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4">
        <f t="shared" si="11"/>
        <v>103</v>
      </c>
    </row>
    <row r="16" spans="1:59">
      <c r="A16" s="148"/>
      <c r="B16" s="153"/>
      <c r="C16" s="154"/>
      <c r="D16" s="16" t="s">
        <v>58</v>
      </c>
      <c r="E16" s="19">
        <f t="shared" ref="E16:U16" si="14">E15/2</f>
        <v>1</v>
      </c>
      <c r="F16" s="19">
        <f t="shared" si="14"/>
        <v>1</v>
      </c>
      <c r="G16" s="19">
        <f t="shared" si="14"/>
        <v>1</v>
      </c>
      <c r="H16" s="19">
        <f t="shared" si="14"/>
        <v>1</v>
      </c>
      <c r="I16" s="19">
        <f t="shared" si="14"/>
        <v>1</v>
      </c>
      <c r="J16" s="19">
        <f t="shared" si="14"/>
        <v>1</v>
      </c>
      <c r="K16" s="19">
        <f t="shared" si="14"/>
        <v>1</v>
      </c>
      <c r="L16" s="19">
        <f t="shared" si="14"/>
        <v>1</v>
      </c>
      <c r="M16" s="19">
        <f t="shared" si="14"/>
        <v>1</v>
      </c>
      <c r="N16" s="19">
        <f t="shared" si="14"/>
        <v>1</v>
      </c>
      <c r="O16" s="19">
        <f t="shared" si="14"/>
        <v>1</v>
      </c>
      <c r="P16" s="19">
        <f t="shared" si="14"/>
        <v>1</v>
      </c>
      <c r="Q16" s="19">
        <f t="shared" si="14"/>
        <v>1</v>
      </c>
      <c r="R16" s="19">
        <f t="shared" si="14"/>
        <v>1</v>
      </c>
      <c r="S16" s="19">
        <f t="shared" si="14"/>
        <v>1</v>
      </c>
      <c r="T16" s="19">
        <f t="shared" si="14"/>
        <v>1</v>
      </c>
      <c r="U16" s="19">
        <f t="shared" si="14"/>
        <v>1</v>
      </c>
      <c r="V16" s="14">
        <f t="shared" si="10"/>
        <v>17</v>
      </c>
      <c r="W16" s="20">
        <v>0</v>
      </c>
      <c r="X16" s="20">
        <v>0</v>
      </c>
      <c r="Y16" s="16">
        <f t="shared" ref="Y16:AU16" si="15">Y15/2</f>
        <v>1.5</v>
      </c>
      <c r="Z16" s="16">
        <f t="shared" si="15"/>
        <v>1.5</v>
      </c>
      <c r="AA16" s="16">
        <f t="shared" si="15"/>
        <v>1.5</v>
      </c>
      <c r="AB16" s="16">
        <f t="shared" si="15"/>
        <v>1.5</v>
      </c>
      <c r="AC16" s="16">
        <f t="shared" si="15"/>
        <v>1.5</v>
      </c>
      <c r="AD16" s="16">
        <f t="shared" si="15"/>
        <v>1.5</v>
      </c>
      <c r="AE16" s="16">
        <f t="shared" si="15"/>
        <v>1.5</v>
      </c>
      <c r="AF16" s="16">
        <f t="shared" si="15"/>
        <v>1.5</v>
      </c>
      <c r="AG16" s="16">
        <f t="shared" si="15"/>
        <v>1.5</v>
      </c>
      <c r="AH16" s="16">
        <f t="shared" si="15"/>
        <v>1.5</v>
      </c>
      <c r="AI16" s="16">
        <f t="shared" si="15"/>
        <v>1.5</v>
      </c>
      <c r="AJ16" s="16">
        <f t="shared" si="15"/>
        <v>1.5</v>
      </c>
      <c r="AK16" s="16">
        <f t="shared" si="15"/>
        <v>1.5</v>
      </c>
      <c r="AL16" s="16">
        <f t="shared" si="15"/>
        <v>1.5</v>
      </c>
      <c r="AM16" s="16">
        <f t="shared" si="15"/>
        <v>1.5</v>
      </c>
      <c r="AN16" s="16">
        <f t="shared" si="15"/>
        <v>1.5</v>
      </c>
      <c r="AO16" s="16">
        <f t="shared" si="15"/>
        <v>1.5</v>
      </c>
      <c r="AP16" s="16">
        <f t="shared" si="15"/>
        <v>1.5</v>
      </c>
      <c r="AQ16" s="16">
        <f t="shared" si="15"/>
        <v>1.5</v>
      </c>
      <c r="AR16" s="16">
        <f t="shared" si="15"/>
        <v>1.5</v>
      </c>
      <c r="AS16" s="16">
        <f t="shared" si="15"/>
        <v>1.5</v>
      </c>
      <c r="AT16" s="16">
        <f t="shared" si="15"/>
        <v>1.5</v>
      </c>
      <c r="AU16" s="16">
        <f t="shared" si="15"/>
        <v>1.5</v>
      </c>
      <c r="AV16" s="21">
        <v>0</v>
      </c>
      <c r="AW16" s="14">
        <f>SUM(Y16:AV16)</f>
        <v>34.5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4">
        <f t="shared" si="11"/>
        <v>51.5</v>
      </c>
    </row>
    <row r="17" spans="1:59" s="12" customFormat="1">
      <c r="A17" s="148"/>
      <c r="B17" s="153" t="s">
        <v>65</v>
      </c>
      <c r="C17" s="155" t="s">
        <v>66</v>
      </c>
      <c r="D17" s="3" t="s">
        <v>57</v>
      </c>
      <c r="E17" s="4">
        <v>3</v>
      </c>
      <c r="F17" s="4">
        <v>3</v>
      </c>
      <c r="G17" s="4">
        <v>3</v>
      </c>
      <c r="H17" s="4">
        <v>3</v>
      </c>
      <c r="I17" s="4">
        <v>3</v>
      </c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3</v>
      </c>
      <c r="R17" s="4">
        <v>3</v>
      </c>
      <c r="S17" s="4">
        <v>3</v>
      </c>
      <c r="T17" s="4">
        <v>3</v>
      </c>
      <c r="U17" s="4">
        <v>3</v>
      </c>
      <c r="V17" s="14">
        <f t="shared" si="10"/>
        <v>51</v>
      </c>
      <c r="W17" s="17">
        <v>0</v>
      </c>
      <c r="X17" s="17">
        <v>0</v>
      </c>
      <c r="Y17" s="3">
        <v>3</v>
      </c>
      <c r="Z17" s="3">
        <v>3</v>
      </c>
      <c r="AA17" s="3">
        <v>3</v>
      </c>
      <c r="AB17" s="3">
        <v>3</v>
      </c>
      <c r="AC17" s="3">
        <v>3</v>
      </c>
      <c r="AD17" s="3">
        <v>3</v>
      </c>
      <c r="AE17" s="3">
        <v>3</v>
      </c>
      <c r="AF17" s="3">
        <v>3</v>
      </c>
      <c r="AG17" s="3">
        <v>3</v>
      </c>
      <c r="AH17" s="3">
        <v>3</v>
      </c>
      <c r="AI17" s="3">
        <v>3</v>
      </c>
      <c r="AJ17" s="3">
        <v>3</v>
      </c>
      <c r="AK17" s="3">
        <v>3</v>
      </c>
      <c r="AL17" s="3">
        <v>3</v>
      </c>
      <c r="AM17" s="3">
        <v>3</v>
      </c>
      <c r="AN17" s="3">
        <v>3</v>
      </c>
      <c r="AO17" s="3">
        <v>3</v>
      </c>
      <c r="AP17" s="3">
        <v>3</v>
      </c>
      <c r="AQ17" s="3">
        <v>3</v>
      </c>
      <c r="AR17" s="3">
        <v>3</v>
      </c>
      <c r="AS17" s="3">
        <v>3</v>
      </c>
      <c r="AT17" s="3">
        <v>3</v>
      </c>
      <c r="AU17" s="3">
        <v>3</v>
      </c>
      <c r="AV17" s="18">
        <v>0</v>
      </c>
      <c r="AW17" s="14">
        <f t="shared" ref="AW17:AW32" si="16">SUM(Y17:AU17)</f>
        <v>69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4">
        <f t="shared" si="11"/>
        <v>120</v>
      </c>
    </row>
    <row r="18" spans="1:59">
      <c r="A18" s="148"/>
      <c r="B18" s="153"/>
      <c r="C18" s="155"/>
      <c r="D18" s="16" t="s">
        <v>58</v>
      </c>
      <c r="E18" s="19">
        <f t="shared" ref="E18:U18" si="17">E17/2</f>
        <v>1.5</v>
      </c>
      <c r="F18" s="19">
        <f t="shared" si="17"/>
        <v>1.5</v>
      </c>
      <c r="G18" s="19">
        <f t="shared" si="17"/>
        <v>1.5</v>
      </c>
      <c r="H18" s="19">
        <f t="shared" si="17"/>
        <v>1.5</v>
      </c>
      <c r="I18" s="19">
        <f t="shared" si="17"/>
        <v>1.5</v>
      </c>
      <c r="J18" s="19">
        <f t="shared" si="17"/>
        <v>1.5</v>
      </c>
      <c r="K18" s="19">
        <f t="shared" si="17"/>
        <v>1.5</v>
      </c>
      <c r="L18" s="19">
        <f t="shared" si="17"/>
        <v>1.5</v>
      </c>
      <c r="M18" s="19">
        <f t="shared" si="17"/>
        <v>1.5</v>
      </c>
      <c r="N18" s="19">
        <f t="shared" si="17"/>
        <v>1.5</v>
      </c>
      <c r="O18" s="19">
        <f t="shared" si="17"/>
        <v>1.5</v>
      </c>
      <c r="P18" s="19">
        <f t="shared" si="17"/>
        <v>1.5</v>
      </c>
      <c r="Q18" s="19">
        <f t="shared" si="17"/>
        <v>1.5</v>
      </c>
      <c r="R18" s="19">
        <f t="shared" si="17"/>
        <v>1.5</v>
      </c>
      <c r="S18" s="19">
        <f t="shared" si="17"/>
        <v>1.5</v>
      </c>
      <c r="T18" s="19">
        <f t="shared" si="17"/>
        <v>1.5</v>
      </c>
      <c r="U18" s="19">
        <f t="shared" si="17"/>
        <v>1.5</v>
      </c>
      <c r="V18" s="14">
        <f t="shared" si="10"/>
        <v>25.5</v>
      </c>
      <c r="W18" s="20">
        <v>0</v>
      </c>
      <c r="X18" s="20">
        <v>0</v>
      </c>
      <c r="Y18" s="16">
        <f t="shared" ref="Y18:AU18" si="18">Y17/2</f>
        <v>1.5</v>
      </c>
      <c r="Z18" s="16">
        <f t="shared" si="18"/>
        <v>1.5</v>
      </c>
      <c r="AA18" s="16">
        <f t="shared" si="18"/>
        <v>1.5</v>
      </c>
      <c r="AB18" s="16">
        <f t="shared" si="18"/>
        <v>1.5</v>
      </c>
      <c r="AC18" s="16">
        <f t="shared" si="18"/>
        <v>1.5</v>
      </c>
      <c r="AD18" s="16">
        <f t="shared" si="18"/>
        <v>1.5</v>
      </c>
      <c r="AE18" s="16">
        <f t="shared" si="18"/>
        <v>1.5</v>
      </c>
      <c r="AF18" s="16">
        <f t="shared" si="18"/>
        <v>1.5</v>
      </c>
      <c r="AG18" s="16">
        <f t="shared" si="18"/>
        <v>1.5</v>
      </c>
      <c r="AH18" s="16">
        <f t="shared" si="18"/>
        <v>1.5</v>
      </c>
      <c r="AI18" s="16">
        <f t="shared" si="18"/>
        <v>1.5</v>
      </c>
      <c r="AJ18" s="16">
        <f t="shared" si="18"/>
        <v>1.5</v>
      </c>
      <c r="AK18" s="16">
        <f t="shared" si="18"/>
        <v>1.5</v>
      </c>
      <c r="AL18" s="16">
        <f t="shared" si="18"/>
        <v>1.5</v>
      </c>
      <c r="AM18" s="16">
        <f t="shared" si="18"/>
        <v>1.5</v>
      </c>
      <c r="AN18" s="16">
        <f t="shared" si="18"/>
        <v>1.5</v>
      </c>
      <c r="AO18" s="16">
        <f t="shared" si="18"/>
        <v>1.5</v>
      </c>
      <c r="AP18" s="16">
        <f t="shared" si="18"/>
        <v>1.5</v>
      </c>
      <c r="AQ18" s="16">
        <f t="shared" si="18"/>
        <v>1.5</v>
      </c>
      <c r="AR18" s="16">
        <f t="shared" si="18"/>
        <v>1.5</v>
      </c>
      <c r="AS18" s="16">
        <f t="shared" si="18"/>
        <v>1.5</v>
      </c>
      <c r="AT18" s="16">
        <f t="shared" si="18"/>
        <v>1.5</v>
      </c>
      <c r="AU18" s="16">
        <f t="shared" si="18"/>
        <v>1.5</v>
      </c>
      <c r="AV18" s="21">
        <v>0</v>
      </c>
      <c r="AW18" s="14">
        <f t="shared" si="16"/>
        <v>34.5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4">
        <f t="shared" si="11"/>
        <v>60</v>
      </c>
    </row>
    <row r="19" spans="1:59" s="12" customFormat="1">
      <c r="A19" s="148"/>
      <c r="B19" s="153" t="s">
        <v>67</v>
      </c>
      <c r="C19" s="154" t="s">
        <v>68</v>
      </c>
      <c r="D19" s="3" t="s">
        <v>57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3</v>
      </c>
      <c r="L19" s="4">
        <v>3</v>
      </c>
      <c r="M19" s="4">
        <v>3</v>
      </c>
      <c r="N19" s="4">
        <v>3</v>
      </c>
      <c r="O19" s="4">
        <v>3</v>
      </c>
      <c r="P19" s="4">
        <v>3</v>
      </c>
      <c r="Q19" s="4">
        <v>3</v>
      </c>
      <c r="R19" s="4">
        <v>3</v>
      </c>
      <c r="S19" s="4">
        <v>3</v>
      </c>
      <c r="T19" s="4">
        <v>3</v>
      </c>
      <c r="U19" s="4">
        <v>3</v>
      </c>
      <c r="V19" s="14">
        <f t="shared" si="10"/>
        <v>51</v>
      </c>
      <c r="W19" s="17">
        <v>0</v>
      </c>
      <c r="X19" s="17">
        <v>0</v>
      </c>
      <c r="Y19" s="3">
        <v>3</v>
      </c>
      <c r="Z19" s="3">
        <v>3</v>
      </c>
      <c r="AA19" s="3">
        <v>3</v>
      </c>
      <c r="AB19" s="3">
        <v>3</v>
      </c>
      <c r="AC19" s="3">
        <v>3</v>
      </c>
      <c r="AD19" s="3">
        <v>3</v>
      </c>
      <c r="AE19" s="3">
        <v>3</v>
      </c>
      <c r="AF19" s="3">
        <v>3</v>
      </c>
      <c r="AG19" s="3">
        <v>3</v>
      </c>
      <c r="AH19" s="3">
        <v>3</v>
      </c>
      <c r="AI19" s="3">
        <v>3</v>
      </c>
      <c r="AJ19" s="3">
        <v>3</v>
      </c>
      <c r="AK19" s="3">
        <v>3</v>
      </c>
      <c r="AL19" s="3">
        <v>3</v>
      </c>
      <c r="AM19" s="3">
        <v>3</v>
      </c>
      <c r="AN19" s="3">
        <v>3</v>
      </c>
      <c r="AO19" s="3">
        <v>3</v>
      </c>
      <c r="AP19" s="3">
        <v>3</v>
      </c>
      <c r="AQ19" s="3">
        <v>3</v>
      </c>
      <c r="AR19" s="3">
        <v>3</v>
      </c>
      <c r="AS19" s="3">
        <v>3</v>
      </c>
      <c r="AT19" s="3">
        <v>3</v>
      </c>
      <c r="AU19" s="3">
        <v>3</v>
      </c>
      <c r="AV19" s="18">
        <v>0</v>
      </c>
      <c r="AW19" s="14">
        <f t="shared" si="16"/>
        <v>69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4">
        <f t="shared" si="11"/>
        <v>120</v>
      </c>
    </row>
    <row r="20" spans="1:59">
      <c r="A20" s="148"/>
      <c r="B20" s="153"/>
      <c r="C20" s="154"/>
      <c r="D20" s="16" t="s">
        <v>58</v>
      </c>
      <c r="E20" s="19">
        <f t="shared" ref="E20:U20" si="19">E19/2</f>
        <v>1.5</v>
      </c>
      <c r="F20" s="19">
        <f t="shared" si="19"/>
        <v>1.5</v>
      </c>
      <c r="G20" s="19">
        <f t="shared" si="19"/>
        <v>1.5</v>
      </c>
      <c r="H20" s="19">
        <f t="shared" si="19"/>
        <v>1.5</v>
      </c>
      <c r="I20" s="19">
        <f t="shared" si="19"/>
        <v>1.5</v>
      </c>
      <c r="J20" s="19">
        <f t="shared" si="19"/>
        <v>1.5</v>
      </c>
      <c r="K20" s="19">
        <f t="shared" si="19"/>
        <v>1.5</v>
      </c>
      <c r="L20" s="19">
        <f t="shared" si="19"/>
        <v>1.5</v>
      </c>
      <c r="M20" s="19">
        <f t="shared" si="19"/>
        <v>1.5</v>
      </c>
      <c r="N20" s="19">
        <f t="shared" si="19"/>
        <v>1.5</v>
      </c>
      <c r="O20" s="19">
        <f t="shared" si="19"/>
        <v>1.5</v>
      </c>
      <c r="P20" s="19">
        <f t="shared" si="19"/>
        <v>1.5</v>
      </c>
      <c r="Q20" s="19">
        <f t="shared" si="19"/>
        <v>1.5</v>
      </c>
      <c r="R20" s="19">
        <f t="shared" si="19"/>
        <v>1.5</v>
      </c>
      <c r="S20" s="19">
        <f t="shared" si="19"/>
        <v>1.5</v>
      </c>
      <c r="T20" s="19">
        <f t="shared" si="19"/>
        <v>1.5</v>
      </c>
      <c r="U20" s="19">
        <f t="shared" si="19"/>
        <v>1.5</v>
      </c>
      <c r="V20" s="14">
        <f t="shared" si="10"/>
        <v>25.5</v>
      </c>
      <c r="W20" s="20">
        <v>0</v>
      </c>
      <c r="X20" s="20">
        <v>0</v>
      </c>
      <c r="Y20" s="16">
        <f t="shared" ref="Y20:AU20" si="20">Y19/2</f>
        <v>1.5</v>
      </c>
      <c r="Z20" s="16">
        <f t="shared" si="20"/>
        <v>1.5</v>
      </c>
      <c r="AA20" s="16">
        <f t="shared" si="20"/>
        <v>1.5</v>
      </c>
      <c r="AB20" s="16">
        <f t="shared" si="20"/>
        <v>1.5</v>
      </c>
      <c r="AC20" s="16">
        <f t="shared" si="20"/>
        <v>1.5</v>
      </c>
      <c r="AD20" s="16">
        <f t="shared" si="20"/>
        <v>1.5</v>
      </c>
      <c r="AE20" s="16">
        <f t="shared" si="20"/>
        <v>1.5</v>
      </c>
      <c r="AF20" s="16">
        <f t="shared" si="20"/>
        <v>1.5</v>
      </c>
      <c r="AG20" s="16">
        <f t="shared" si="20"/>
        <v>1.5</v>
      </c>
      <c r="AH20" s="16">
        <f t="shared" si="20"/>
        <v>1.5</v>
      </c>
      <c r="AI20" s="16">
        <f t="shared" si="20"/>
        <v>1.5</v>
      </c>
      <c r="AJ20" s="16">
        <f t="shared" si="20"/>
        <v>1.5</v>
      </c>
      <c r="AK20" s="16">
        <f t="shared" si="20"/>
        <v>1.5</v>
      </c>
      <c r="AL20" s="16">
        <f t="shared" si="20"/>
        <v>1.5</v>
      </c>
      <c r="AM20" s="16">
        <f t="shared" si="20"/>
        <v>1.5</v>
      </c>
      <c r="AN20" s="16">
        <f t="shared" si="20"/>
        <v>1.5</v>
      </c>
      <c r="AO20" s="16">
        <f t="shared" si="20"/>
        <v>1.5</v>
      </c>
      <c r="AP20" s="16">
        <f t="shared" si="20"/>
        <v>1.5</v>
      </c>
      <c r="AQ20" s="16">
        <f t="shared" si="20"/>
        <v>1.5</v>
      </c>
      <c r="AR20" s="16">
        <f t="shared" si="20"/>
        <v>1.5</v>
      </c>
      <c r="AS20" s="16">
        <f t="shared" si="20"/>
        <v>1.5</v>
      </c>
      <c r="AT20" s="16">
        <f t="shared" si="20"/>
        <v>1.5</v>
      </c>
      <c r="AU20" s="16">
        <f t="shared" si="20"/>
        <v>1.5</v>
      </c>
      <c r="AV20" s="21">
        <v>0</v>
      </c>
      <c r="AW20" s="14">
        <f t="shared" si="16"/>
        <v>34.5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4">
        <f t="shared" si="11"/>
        <v>60</v>
      </c>
    </row>
    <row r="21" spans="1:59" s="12" customFormat="1">
      <c r="A21" s="148"/>
      <c r="B21" s="153" t="s">
        <v>69</v>
      </c>
      <c r="C21" s="154" t="s">
        <v>70</v>
      </c>
      <c r="D21" s="3" t="s">
        <v>57</v>
      </c>
      <c r="E21" s="4">
        <v>3</v>
      </c>
      <c r="F21" s="4">
        <v>3</v>
      </c>
      <c r="G21" s="4">
        <v>3</v>
      </c>
      <c r="H21" s="4">
        <v>3</v>
      </c>
      <c r="I21" s="4">
        <v>3</v>
      </c>
      <c r="J21" s="4">
        <v>3</v>
      </c>
      <c r="K21" s="4">
        <v>3</v>
      </c>
      <c r="L21" s="4">
        <v>3</v>
      </c>
      <c r="M21" s="4">
        <v>3</v>
      </c>
      <c r="N21" s="4">
        <v>3</v>
      </c>
      <c r="O21" s="4">
        <v>3</v>
      </c>
      <c r="P21" s="4">
        <v>3</v>
      </c>
      <c r="Q21" s="4">
        <v>3</v>
      </c>
      <c r="R21" s="4">
        <v>3</v>
      </c>
      <c r="S21" s="4">
        <v>3</v>
      </c>
      <c r="T21" s="4">
        <v>3</v>
      </c>
      <c r="U21" s="4">
        <v>3</v>
      </c>
      <c r="V21" s="14">
        <f t="shared" si="10"/>
        <v>51</v>
      </c>
      <c r="W21" s="17">
        <v>0</v>
      </c>
      <c r="X21" s="17">
        <v>0</v>
      </c>
      <c r="Y21" s="3">
        <v>3</v>
      </c>
      <c r="Z21" s="3">
        <v>3</v>
      </c>
      <c r="AA21" s="3">
        <v>3</v>
      </c>
      <c r="AB21" s="3">
        <v>3</v>
      </c>
      <c r="AC21" s="3">
        <v>3</v>
      </c>
      <c r="AD21" s="3">
        <v>3</v>
      </c>
      <c r="AE21" s="3">
        <v>3</v>
      </c>
      <c r="AF21" s="3">
        <v>3</v>
      </c>
      <c r="AG21" s="3">
        <v>3</v>
      </c>
      <c r="AH21" s="3">
        <v>3</v>
      </c>
      <c r="AI21" s="3">
        <v>3</v>
      </c>
      <c r="AJ21" s="3">
        <v>3</v>
      </c>
      <c r="AK21" s="3">
        <v>3</v>
      </c>
      <c r="AL21" s="3">
        <v>3</v>
      </c>
      <c r="AM21" s="3">
        <v>3</v>
      </c>
      <c r="AN21" s="3">
        <v>3</v>
      </c>
      <c r="AO21" s="3">
        <v>3</v>
      </c>
      <c r="AP21" s="3">
        <v>3</v>
      </c>
      <c r="AQ21" s="3">
        <v>3</v>
      </c>
      <c r="AR21" s="3">
        <v>3</v>
      </c>
      <c r="AS21" s="3">
        <v>3</v>
      </c>
      <c r="AT21" s="3">
        <v>3</v>
      </c>
      <c r="AU21" s="3">
        <v>3</v>
      </c>
      <c r="AV21" s="18">
        <v>0</v>
      </c>
      <c r="AW21" s="14">
        <f t="shared" si="16"/>
        <v>69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4">
        <f t="shared" si="11"/>
        <v>120</v>
      </c>
    </row>
    <row r="22" spans="1:59">
      <c r="A22" s="148"/>
      <c r="B22" s="153"/>
      <c r="C22" s="154"/>
      <c r="D22" s="16" t="s">
        <v>58</v>
      </c>
      <c r="E22" s="19">
        <f t="shared" ref="E22:U22" si="21">E21/2</f>
        <v>1.5</v>
      </c>
      <c r="F22" s="19">
        <f t="shared" si="21"/>
        <v>1.5</v>
      </c>
      <c r="G22" s="19">
        <f t="shared" si="21"/>
        <v>1.5</v>
      </c>
      <c r="H22" s="19">
        <f t="shared" si="21"/>
        <v>1.5</v>
      </c>
      <c r="I22" s="19">
        <f t="shared" si="21"/>
        <v>1.5</v>
      </c>
      <c r="J22" s="19">
        <f t="shared" si="21"/>
        <v>1.5</v>
      </c>
      <c r="K22" s="19">
        <f t="shared" si="21"/>
        <v>1.5</v>
      </c>
      <c r="L22" s="19">
        <f t="shared" si="21"/>
        <v>1.5</v>
      </c>
      <c r="M22" s="19">
        <f t="shared" si="21"/>
        <v>1.5</v>
      </c>
      <c r="N22" s="19">
        <f t="shared" si="21"/>
        <v>1.5</v>
      </c>
      <c r="O22" s="19">
        <f t="shared" si="21"/>
        <v>1.5</v>
      </c>
      <c r="P22" s="19">
        <f t="shared" si="21"/>
        <v>1.5</v>
      </c>
      <c r="Q22" s="19">
        <f t="shared" si="21"/>
        <v>1.5</v>
      </c>
      <c r="R22" s="19">
        <f t="shared" si="21"/>
        <v>1.5</v>
      </c>
      <c r="S22" s="19">
        <f t="shared" si="21"/>
        <v>1.5</v>
      </c>
      <c r="T22" s="19">
        <f t="shared" si="21"/>
        <v>1.5</v>
      </c>
      <c r="U22" s="19">
        <f t="shared" si="21"/>
        <v>1.5</v>
      </c>
      <c r="V22" s="14">
        <f t="shared" si="10"/>
        <v>25.5</v>
      </c>
      <c r="W22" s="20">
        <v>0</v>
      </c>
      <c r="X22" s="20">
        <v>0</v>
      </c>
      <c r="Y22" s="16">
        <f t="shared" ref="Y22:AU22" si="22">Y21/2</f>
        <v>1.5</v>
      </c>
      <c r="Z22" s="16">
        <f t="shared" si="22"/>
        <v>1.5</v>
      </c>
      <c r="AA22" s="16">
        <f t="shared" si="22"/>
        <v>1.5</v>
      </c>
      <c r="AB22" s="16">
        <f t="shared" si="22"/>
        <v>1.5</v>
      </c>
      <c r="AC22" s="16">
        <f t="shared" si="22"/>
        <v>1.5</v>
      </c>
      <c r="AD22" s="16">
        <f t="shared" si="22"/>
        <v>1.5</v>
      </c>
      <c r="AE22" s="16">
        <f t="shared" si="22"/>
        <v>1.5</v>
      </c>
      <c r="AF22" s="16">
        <f t="shared" si="22"/>
        <v>1.5</v>
      </c>
      <c r="AG22" s="16">
        <f t="shared" si="22"/>
        <v>1.5</v>
      </c>
      <c r="AH22" s="16">
        <f t="shared" si="22"/>
        <v>1.5</v>
      </c>
      <c r="AI22" s="16">
        <f t="shared" si="22"/>
        <v>1.5</v>
      </c>
      <c r="AJ22" s="16">
        <f t="shared" si="22"/>
        <v>1.5</v>
      </c>
      <c r="AK22" s="16">
        <f t="shared" si="22"/>
        <v>1.5</v>
      </c>
      <c r="AL22" s="16">
        <f t="shared" si="22"/>
        <v>1.5</v>
      </c>
      <c r="AM22" s="16">
        <f t="shared" si="22"/>
        <v>1.5</v>
      </c>
      <c r="AN22" s="16">
        <f t="shared" si="22"/>
        <v>1.5</v>
      </c>
      <c r="AO22" s="16">
        <f t="shared" si="22"/>
        <v>1.5</v>
      </c>
      <c r="AP22" s="16">
        <f t="shared" si="22"/>
        <v>1.5</v>
      </c>
      <c r="AQ22" s="16">
        <f t="shared" si="22"/>
        <v>1.5</v>
      </c>
      <c r="AR22" s="16">
        <f t="shared" si="22"/>
        <v>1.5</v>
      </c>
      <c r="AS22" s="16">
        <f t="shared" si="22"/>
        <v>1.5</v>
      </c>
      <c r="AT22" s="16">
        <f t="shared" si="22"/>
        <v>1.5</v>
      </c>
      <c r="AU22" s="16">
        <f t="shared" si="22"/>
        <v>1.5</v>
      </c>
      <c r="AV22" s="21">
        <v>0</v>
      </c>
      <c r="AW22" s="14">
        <f t="shared" si="16"/>
        <v>34.5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4">
        <f t="shared" si="11"/>
        <v>60</v>
      </c>
    </row>
    <row r="23" spans="1:59" s="12" customFormat="1">
      <c r="A23" s="148"/>
      <c r="B23" s="153" t="s">
        <v>71</v>
      </c>
      <c r="C23" s="154" t="s">
        <v>72</v>
      </c>
      <c r="D23" s="3" t="s">
        <v>57</v>
      </c>
      <c r="E23" s="4">
        <v>2</v>
      </c>
      <c r="F23" s="4">
        <v>2</v>
      </c>
      <c r="G23" s="4">
        <v>2</v>
      </c>
      <c r="H23" s="4">
        <v>2</v>
      </c>
      <c r="I23" s="4">
        <v>2</v>
      </c>
      <c r="J23" s="4">
        <v>2</v>
      </c>
      <c r="K23" s="4">
        <v>2</v>
      </c>
      <c r="L23" s="4">
        <v>2</v>
      </c>
      <c r="M23" s="4">
        <v>2</v>
      </c>
      <c r="N23" s="4">
        <v>2</v>
      </c>
      <c r="O23" s="4">
        <v>2</v>
      </c>
      <c r="P23" s="4">
        <v>2</v>
      </c>
      <c r="Q23" s="4">
        <v>2</v>
      </c>
      <c r="R23" s="4">
        <v>2</v>
      </c>
      <c r="S23" s="4">
        <v>2</v>
      </c>
      <c r="T23" s="4">
        <v>2</v>
      </c>
      <c r="U23" s="4">
        <v>2</v>
      </c>
      <c r="V23" s="14">
        <f t="shared" si="10"/>
        <v>34</v>
      </c>
      <c r="W23" s="17">
        <v>0</v>
      </c>
      <c r="X23" s="17">
        <v>0</v>
      </c>
      <c r="Y23" s="3">
        <v>2</v>
      </c>
      <c r="Z23" s="3">
        <v>2</v>
      </c>
      <c r="AA23" s="3">
        <v>2</v>
      </c>
      <c r="AB23" s="3">
        <v>2</v>
      </c>
      <c r="AC23" s="3">
        <v>2</v>
      </c>
      <c r="AD23" s="3">
        <v>2</v>
      </c>
      <c r="AE23" s="3">
        <v>2</v>
      </c>
      <c r="AF23" s="3">
        <v>2</v>
      </c>
      <c r="AG23" s="3">
        <v>2</v>
      </c>
      <c r="AH23" s="3">
        <v>2</v>
      </c>
      <c r="AI23" s="3">
        <v>2</v>
      </c>
      <c r="AJ23" s="3">
        <v>2</v>
      </c>
      <c r="AK23" s="3">
        <v>2</v>
      </c>
      <c r="AL23" s="3">
        <v>2</v>
      </c>
      <c r="AM23" s="3">
        <v>2</v>
      </c>
      <c r="AN23" s="3">
        <v>2</v>
      </c>
      <c r="AO23" s="23">
        <v>2</v>
      </c>
      <c r="AP23" s="23">
        <v>2</v>
      </c>
      <c r="AQ23" s="23">
        <v>2</v>
      </c>
      <c r="AR23" s="23">
        <v>0</v>
      </c>
      <c r="AS23" s="23">
        <v>0</v>
      </c>
      <c r="AT23" s="3">
        <v>0</v>
      </c>
      <c r="AU23" s="3">
        <v>0</v>
      </c>
      <c r="AV23" s="18">
        <v>0</v>
      </c>
      <c r="AW23" s="14">
        <f t="shared" si="16"/>
        <v>38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4">
        <f t="shared" si="11"/>
        <v>72</v>
      </c>
    </row>
    <row r="24" spans="1:59">
      <c r="A24" s="148"/>
      <c r="B24" s="153"/>
      <c r="C24" s="154"/>
      <c r="D24" s="16" t="s">
        <v>58</v>
      </c>
      <c r="E24" s="19">
        <f t="shared" ref="E24:U24" si="23">E23/2</f>
        <v>1</v>
      </c>
      <c r="F24" s="19">
        <f t="shared" si="23"/>
        <v>1</v>
      </c>
      <c r="G24" s="19">
        <f t="shared" si="23"/>
        <v>1</v>
      </c>
      <c r="H24" s="19">
        <f t="shared" si="23"/>
        <v>1</v>
      </c>
      <c r="I24" s="19">
        <f t="shared" si="23"/>
        <v>1</v>
      </c>
      <c r="J24" s="19">
        <f t="shared" si="23"/>
        <v>1</v>
      </c>
      <c r="K24" s="19">
        <f t="shared" si="23"/>
        <v>1</v>
      </c>
      <c r="L24" s="19">
        <f t="shared" si="23"/>
        <v>1</v>
      </c>
      <c r="M24" s="19">
        <f t="shared" si="23"/>
        <v>1</v>
      </c>
      <c r="N24" s="19">
        <f t="shared" si="23"/>
        <v>1</v>
      </c>
      <c r="O24" s="19">
        <f t="shared" si="23"/>
        <v>1</v>
      </c>
      <c r="P24" s="19">
        <f t="shared" si="23"/>
        <v>1</v>
      </c>
      <c r="Q24" s="19">
        <f t="shared" si="23"/>
        <v>1</v>
      </c>
      <c r="R24" s="19">
        <f t="shared" si="23"/>
        <v>1</v>
      </c>
      <c r="S24" s="19">
        <f t="shared" si="23"/>
        <v>1</v>
      </c>
      <c r="T24" s="19">
        <f t="shared" si="23"/>
        <v>1</v>
      </c>
      <c r="U24" s="19">
        <f t="shared" si="23"/>
        <v>1</v>
      </c>
      <c r="V24" s="14">
        <f t="shared" si="10"/>
        <v>17</v>
      </c>
      <c r="W24" s="20">
        <v>0</v>
      </c>
      <c r="X24" s="20">
        <v>0</v>
      </c>
      <c r="Y24" s="16">
        <f t="shared" ref="Y24:AU24" si="24">Y23/2</f>
        <v>1</v>
      </c>
      <c r="Z24" s="16">
        <f t="shared" si="24"/>
        <v>1</v>
      </c>
      <c r="AA24" s="16">
        <f t="shared" si="24"/>
        <v>1</v>
      </c>
      <c r="AB24" s="16">
        <f t="shared" si="24"/>
        <v>1</v>
      </c>
      <c r="AC24" s="16">
        <f t="shared" si="24"/>
        <v>1</v>
      </c>
      <c r="AD24" s="16">
        <f t="shared" si="24"/>
        <v>1</v>
      </c>
      <c r="AE24" s="16">
        <f t="shared" si="24"/>
        <v>1</v>
      </c>
      <c r="AF24" s="16">
        <f t="shared" si="24"/>
        <v>1</v>
      </c>
      <c r="AG24" s="16">
        <f t="shared" si="24"/>
        <v>1</v>
      </c>
      <c r="AH24" s="16">
        <f t="shared" si="24"/>
        <v>1</v>
      </c>
      <c r="AI24" s="16">
        <f t="shared" si="24"/>
        <v>1</v>
      </c>
      <c r="AJ24" s="16">
        <f t="shared" si="24"/>
        <v>1</v>
      </c>
      <c r="AK24" s="16">
        <f t="shared" si="24"/>
        <v>1</v>
      </c>
      <c r="AL24" s="16">
        <f t="shared" si="24"/>
        <v>1</v>
      </c>
      <c r="AM24" s="16">
        <f t="shared" si="24"/>
        <v>1</v>
      </c>
      <c r="AN24" s="16">
        <f t="shared" si="24"/>
        <v>1</v>
      </c>
      <c r="AO24" s="24">
        <f t="shared" si="24"/>
        <v>1</v>
      </c>
      <c r="AP24" s="24">
        <f t="shared" si="24"/>
        <v>1</v>
      </c>
      <c r="AQ24" s="24">
        <f t="shared" si="24"/>
        <v>1</v>
      </c>
      <c r="AR24" s="24">
        <f t="shared" si="24"/>
        <v>0</v>
      </c>
      <c r="AS24" s="24">
        <f t="shared" si="24"/>
        <v>0</v>
      </c>
      <c r="AT24" s="16">
        <f t="shared" si="24"/>
        <v>0</v>
      </c>
      <c r="AU24" s="16">
        <f t="shared" si="24"/>
        <v>0</v>
      </c>
      <c r="AV24" s="21">
        <v>0</v>
      </c>
      <c r="AW24" s="14">
        <f t="shared" si="16"/>
        <v>19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4">
        <f t="shared" si="11"/>
        <v>36</v>
      </c>
    </row>
    <row r="25" spans="1:59" s="12" customFormat="1">
      <c r="A25" s="148"/>
      <c r="B25" s="153" t="s">
        <v>73</v>
      </c>
      <c r="C25" s="154" t="s">
        <v>74</v>
      </c>
      <c r="D25" s="3" t="s">
        <v>57</v>
      </c>
      <c r="E25" s="4">
        <v>2</v>
      </c>
      <c r="F25" s="4">
        <v>2</v>
      </c>
      <c r="G25" s="4">
        <v>2</v>
      </c>
      <c r="H25" s="4">
        <v>2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14">
        <f t="shared" si="10"/>
        <v>34</v>
      </c>
      <c r="W25" s="17">
        <v>0</v>
      </c>
      <c r="X25" s="17">
        <v>0</v>
      </c>
      <c r="Y25" s="23">
        <v>2</v>
      </c>
      <c r="Z25" s="23">
        <v>2</v>
      </c>
      <c r="AA25" s="23">
        <v>2</v>
      </c>
      <c r="AB25" s="23">
        <v>2</v>
      </c>
      <c r="AC25" s="23">
        <v>2</v>
      </c>
      <c r="AD25" s="23">
        <v>2</v>
      </c>
      <c r="AE25" s="23">
        <v>2</v>
      </c>
      <c r="AF25" s="23">
        <v>2</v>
      </c>
      <c r="AG25" s="23">
        <v>2</v>
      </c>
      <c r="AH25" s="23">
        <v>2</v>
      </c>
      <c r="AI25" s="23">
        <v>2</v>
      </c>
      <c r="AJ25" s="23">
        <v>2</v>
      </c>
      <c r="AK25" s="23">
        <v>2</v>
      </c>
      <c r="AL25" s="23">
        <v>2</v>
      </c>
      <c r="AM25" s="23">
        <v>2</v>
      </c>
      <c r="AN25" s="23">
        <v>2</v>
      </c>
      <c r="AO25" s="23">
        <v>2</v>
      </c>
      <c r="AP25" s="23">
        <v>2</v>
      </c>
      <c r="AQ25" s="23">
        <v>2</v>
      </c>
      <c r="AR25" s="23">
        <v>2</v>
      </c>
      <c r="AS25" s="23">
        <v>2</v>
      </c>
      <c r="AT25" s="23">
        <v>2</v>
      </c>
      <c r="AU25" s="23">
        <v>2</v>
      </c>
      <c r="AV25" s="18">
        <v>0</v>
      </c>
      <c r="AW25" s="14">
        <f t="shared" si="16"/>
        <v>46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4">
        <f t="shared" si="11"/>
        <v>80</v>
      </c>
    </row>
    <row r="26" spans="1:59">
      <c r="A26" s="148"/>
      <c r="B26" s="153"/>
      <c r="C26" s="154"/>
      <c r="D26" s="16" t="s">
        <v>58</v>
      </c>
      <c r="E26" s="19">
        <f t="shared" ref="E26:U26" si="25">E25/2</f>
        <v>1</v>
      </c>
      <c r="F26" s="19">
        <f t="shared" si="25"/>
        <v>1</v>
      </c>
      <c r="G26" s="19">
        <f t="shared" si="25"/>
        <v>1</v>
      </c>
      <c r="H26" s="19">
        <f t="shared" si="25"/>
        <v>1</v>
      </c>
      <c r="I26" s="19">
        <f t="shared" si="25"/>
        <v>1</v>
      </c>
      <c r="J26" s="19">
        <f t="shared" si="25"/>
        <v>1</v>
      </c>
      <c r="K26" s="19">
        <f t="shared" si="25"/>
        <v>1</v>
      </c>
      <c r="L26" s="19">
        <f t="shared" si="25"/>
        <v>1</v>
      </c>
      <c r="M26" s="19">
        <f t="shared" si="25"/>
        <v>1</v>
      </c>
      <c r="N26" s="19">
        <f t="shared" si="25"/>
        <v>1</v>
      </c>
      <c r="O26" s="19">
        <f t="shared" si="25"/>
        <v>1</v>
      </c>
      <c r="P26" s="19">
        <f t="shared" si="25"/>
        <v>1</v>
      </c>
      <c r="Q26" s="19">
        <f t="shared" si="25"/>
        <v>1</v>
      </c>
      <c r="R26" s="19">
        <f t="shared" si="25"/>
        <v>1</v>
      </c>
      <c r="S26" s="19">
        <f t="shared" si="25"/>
        <v>1</v>
      </c>
      <c r="T26" s="19">
        <f t="shared" si="25"/>
        <v>1</v>
      </c>
      <c r="U26" s="19">
        <f t="shared" si="25"/>
        <v>1</v>
      </c>
      <c r="V26" s="14">
        <f t="shared" si="10"/>
        <v>17</v>
      </c>
      <c r="W26" s="20">
        <v>0</v>
      </c>
      <c r="X26" s="20">
        <v>0</v>
      </c>
      <c r="Y26" s="16">
        <f t="shared" ref="Y26:AU26" si="26">Y25/2</f>
        <v>1</v>
      </c>
      <c r="Z26" s="16">
        <f t="shared" si="26"/>
        <v>1</v>
      </c>
      <c r="AA26" s="16">
        <f t="shared" si="26"/>
        <v>1</v>
      </c>
      <c r="AB26" s="16">
        <f t="shared" si="26"/>
        <v>1</v>
      </c>
      <c r="AC26" s="16">
        <f t="shared" si="26"/>
        <v>1</v>
      </c>
      <c r="AD26" s="16">
        <f t="shared" si="26"/>
        <v>1</v>
      </c>
      <c r="AE26" s="16">
        <f t="shared" si="26"/>
        <v>1</v>
      </c>
      <c r="AF26" s="16">
        <f t="shared" si="26"/>
        <v>1</v>
      </c>
      <c r="AG26" s="16">
        <f t="shared" si="26"/>
        <v>1</v>
      </c>
      <c r="AH26" s="16">
        <f t="shared" si="26"/>
        <v>1</v>
      </c>
      <c r="AI26" s="16">
        <f t="shared" si="26"/>
        <v>1</v>
      </c>
      <c r="AJ26" s="16">
        <f t="shared" si="26"/>
        <v>1</v>
      </c>
      <c r="AK26" s="16">
        <f t="shared" si="26"/>
        <v>1</v>
      </c>
      <c r="AL26" s="16">
        <f t="shared" si="26"/>
        <v>1</v>
      </c>
      <c r="AM26" s="16">
        <f t="shared" si="26"/>
        <v>1</v>
      </c>
      <c r="AN26" s="16">
        <f t="shared" si="26"/>
        <v>1</v>
      </c>
      <c r="AO26" s="24">
        <f t="shared" si="26"/>
        <v>1</v>
      </c>
      <c r="AP26" s="24">
        <f t="shared" si="26"/>
        <v>1</v>
      </c>
      <c r="AQ26" s="24">
        <f t="shared" si="26"/>
        <v>1</v>
      </c>
      <c r="AR26" s="24">
        <f t="shared" si="26"/>
        <v>1</v>
      </c>
      <c r="AS26" s="24">
        <f t="shared" si="26"/>
        <v>1</v>
      </c>
      <c r="AT26" s="16">
        <f t="shared" si="26"/>
        <v>1</v>
      </c>
      <c r="AU26" s="16">
        <f t="shared" si="26"/>
        <v>1</v>
      </c>
      <c r="AV26" s="21">
        <v>0</v>
      </c>
      <c r="AW26" s="14">
        <f t="shared" si="16"/>
        <v>23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4">
        <f t="shared" si="11"/>
        <v>40</v>
      </c>
    </row>
    <row r="27" spans="1:59" s="12" customFormat="1">
      <c r="A27" s="148"/>
      <c r="B27" s="153" t="s">
        <v>75</v>
      </c>
      <c r="C27" s="154" t="s">
        <v>76</v>
      </c>
      <c r="D27" s="3" t="s">
        <v>57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14">
        <f t="shared" si="10"/>
        <v>0</v>
      </c>
      <c r="W27" s="17">
        <v>0</v>
      </c>
      <c r="X27" s="17">
        <v>0</v>
      </c>
      <c r="Y27" s="3">
        <v>2</v>
      </c>
      <c r="Z27" s="3">
        <v>2</v>
      </c>
      <c r="AA27" s="3">
        <v>2</v>
      </c>
      <c r="AB27" s="3">
        <v>2</v>
      </c>
      <c r="AC27" s="3">
        <v>2</v>
      </c>
      <c r="AD27" s="3">
        <v>2</v>
      </c>
      <c r="AE27" s="3">
        <v>2</v>
      </c>
      <c r="AF27" s="3">
        <v>2</v>
      </c>
      <c r="AG27" s="3">
        <v>2</v>
      </c>
      <c r="AH27" s="3">
        <v>2</v>
      </c>
      <c r="AI27" s="3">
        <v>2</v>
      </c>
      <c r="AJ27" s="3">
        <v>2</v>
      </c>
      <c r="AK27" s="3">
        <v>2</v>
      </c>
      <c r="AL27" s="3">
        <v>2</v>
      </c>
      <c r="AM27" s="3">
        <v>2</v>
      </c>
      <c r="AN27" s="3">
        <v>2</v>
      </c>
      <c r="AO27" s="3">
        <v>2</v>
      </c>
      <c r="AP27" s="3">
        <v>2</v>
      </c>
      <c r="AQ27" s="3">
        <v>2</v>
      </c>
      <c r="AR27" s="3">
        <v>2</v>
      </c>
      <c r="AS27" s="3">
        <v>2</v>
      </c>
      <c r="AT27" s="3">
        <v>2</v>
      </c>
      <c r="AU27" s="3">
        <v>2</v>
      </c>
      <c r="AV27" s="18">
        <v>0</v>
      </c>
      <c r="AW27" s="14">
        <f t="shared" si="16"/>
        <v>46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4">
        <f t="shared" si="11"/>
        <v>46</v>
      </c>
    </row>
    <row r="28" spans="1:59">
      <c r="A28" s="148"/>
      <c r="B28" s="153"/>
      <c r="C28" s="154"/>
      <c r="D28" s="16" t="s">
        <v>58</v>
      </c>
      <c r="E28" s="19">
        <f t="shared" ref="E28:U28" si="27">E27/2</f>
        <v>0</v>
      </c>
      <c r="F28" s="19">
        <f t="shared" si="27"/>
        <v>0</v>
      </c>
      <c r="G28" s="19">
        <f t="shared" si="27"/>
        <v>0</v>
      </c>
      <c r="H28" s="19">
        <f t="shared" si="27"/>
        <v>0</v>
      </c>
      <c r="I28" s="19">
        <f t="shared" si="27"/>
        <v>0</v>
      </c>
      <c r="J28" s="19">
        <f t="shared" si="27"/>
        <v>0</v>
      </c>
      <c r="K28" s="19">
        <f t="shared" si="27"/>
        <v>0</v>
      </c>
      <c r="L28" s="19">
        <f t="shared" si="27"/>
        <v>0</v>
      </c>
      <c r="M28" s="19">
        <f t="shared" si="27"/>
        <v>0</v>
      </c>
      <c r="N28" s="19">
        <f t="shared" si="27"/>
        <v>0</v>
      </c>
      <c r="O28" s="19">
        <f t="shared" si="27"/>
        <v>0</v>
      </c>
      <c r="P28" s="19">
        <f t="shared" si="27"/>
        <v>0</v>
      </c>
      <c r="Q28" s="19">
        <f t="shared" si="27"/>
        <v>0</v>
      </c>
      <c r="R28" s="24">
        <f t="shared" si="27"/>
        <v>0</v>
      </c>
      <c r="S28" s="24">
        <f t="shared" si="27"/>
        <v>0</v>
      </c>
      <c r="T28" s="24">
        <f t="shared" si="27"/>
        <v>0</v>
      </c>
      <c r="U28" s="24">
        <f t="shared" si="27"/>
        <v>0</v>
      </c>
      <c r="V28" s="14">
        <f t="shared" si="10"/>
        <v>0</v>
      </c>
      <c r="W28" s="20">
        <v>0</v>
      </c>
      <c r="X28" s="20">
        <v>0</v>
      </c>
      <c r="Y28" s="16">
        <f t="shared" ref="Y28:AU28" si="28">Y27/2</f>
        <v>1</v>
      </c>
      <c r="Z28" s="16">
        <f t="shared" si="28"/>
        <v>1</v>
      </c>
      <c r="AA28" s="16">
        <f t="shared" si="28"/>
        <v>1</v>
      </c>
      <c r="AB28" s="16">
        <f t="shared" si="28"/>
        <v>1</v>
      </c>
      <c r="AC28" s="16">
        <f t="shared" si="28"/>
        <v>1</v>
      </c>
      <c r="AD28" s="16">
        <f t="shared" si="28"/>
        <v>1</v>
      </c>
      <c r="AE28" s="16">
        <f t="shared" si="28"/>
        <v>1</v>
      </c>
      <c r="AF28" s="16">
        <f t="shared" si="28"/>
        <v>1</v>
      </c>
      <c r="AG28" s="16">
        <f t="shared" si="28"/>
        <v>1</v>
      </c>
      <c r="AH28" s="16">
        <f t="shared" si="28"/>
        <v>1</v>
      </c>
      <c r="AI28" s="16">
        <f t="shared" si="28"/>
        <v>1</v>
      </c>
      <c r="AJ28" s="16">
        <f t="shared" si="28"/>
        <v>1</v>
      </c>
      <c r="AK28" s="16">
        <f t="shared" si="28"/>
        <v>1</v>
      </c>
      <c r="AL28" s="16">
        <f t="shared" si="28"/>
        <v>1</v>
      </c>
      <c r="AM28" s="16">
        <f t="shared" si="28"/>
        <v>1</v>
      </c>
      <c r="AN28" s="16">
        <f t="shared" si="28"/>
        <v>1</v>
      </c>
      <c r="AO28" s="24">
        <f t="shared" si="28"/>
        <v>1</v>
      </c>
      <c r="AP28" s="24">
        <f t="shared" si="28"/>
        <v>1</v>
      </c>
      <c r="AQ28" s="24">
        <f t="shared" si="28"/>
        <v>1</v>
      </c>
      <c r="AR28" s="24">
        <f t="shared" si="28"/>
        <v>1</v>
      </c>
      <c r="AS28" s="24">
        <f t="shared" si="28"/>
        <v>1</v>
      </c>
      <c r="AT28" s="16">
        <f t="shared" si="28"/>
        <v>1</v>
      </c>
      <c r="AU28" s="16">
        <f t="shared" si="28"/>
        <v>1</v>
      </c>
      <c r="AV28" s="21">
        <v>0</v>
      </c>
      <c r="AW28" s="14">
        <f t="shared" si="16"/>
        <v>23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4">
        <f t="shared" si="11"/>
        <v>23</v>
      </c>
    </row>
    <row r="29" spans="1:59" s="12" customFormat="1">
      <c r="A29" s="148"/>
      <c r="B29" s="153" t="s">
        <v>77</v>
      </c>
      <c r="C29" s="154" t="s">
        <v>78</v>
      </c>
      <c r="D29" s="3" t="s">
        <v>57</v>
      </c>
      <c r="E29" s="4">
        <v>2</v>
      </c>
      <c r="F29" s="4">
        <v>2</v>
      </c>
      <c r="G29" s="4">
        <v>2</v>
      </c>
      <c r="H29" s="4">
        <v>2</v>
      </c>
      <c r="I29" s="4">
        <v>2</v>
      </c>
      <c r="J29" s="4">
        <v>2</v>
      </c>
      <c r="K29" s="4">
        <v>2</v>
      </c>
      <c r="L29" s="4">
        <v>2</v>
      </c>
      <c r="M29" s="4">
        <v>2</v>
      </c>
      <c r="N29" s="4">
        <v>2</v>
      </c>
      <c r="O29" s="4">
        <v>2</v>
      </c>
      <c r="P29" s="4">
        <v>2</v>
      </c>
      <c r="Q29" s="4">
        <v>2</v>
      </c>
      <c r="R29" s="23">
        <v>2</v>
      </c>
      <c r="S29" s="23">
        <v>2</v>
      </c>
      <c r="T29" s="23">
        <v>2</v>
      </c>
      <c r="U29" s="23">
        <v>4</v>
      </c>
      <c r="V29" s="14">
        <f t="shared" si="10"/>
        <v>36</v>
      </c>
      <c r="W29" s="17">
        <v>0</v>
      </c>
      <c r="X29" s="17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  <c r="AT29" s="3">
        <v>0</v>
      </c>
      <c r="AU29" s="3">
        <v>0</v>
      </c>
      <c r="AV29" s="18">
        <v>0</v>
      </c>
      <c r="AW29" s="14">
        <f t="shared" si="16"/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4">
        <f t="shared" si="11"/>
        <v>36</v>
      </c>
    </row>
    <row r="30" spans="1:59">
      <c r="A30" s="148"/>
      <c r="B30" s="153"/>
      <c r="C30" s="154"/>
      <c r="D30" s="16" t="s">
        <v>58</v>
      </c>
      <c r="E30" s="19">
        <f t="shared" ref="E30:U30" si="29">E29/2</f>
        <v>1</v>
      </c>
      <c r="F30" s="19">
        <f t="shared" si="29"/>
        <v>1</v>
      </c>
      <c r="G30" s="19">
        <f t="shared" si="29"/>
        <v>1</v>
      </c>
      <c r="H30" s="19">
        <f t="shared" si="29"/>
        <v>1</v>
      </c>
      <c r="I30" s="19">
        <f t="shared" si="29"/>
        <v>1</v>
      </c>
      <c r="J30" s="19">
        <f t="shared" si="29"/>
        <v>1</v>
      </c>
      <c r="K30" s="19">
        <f t="shared" si="29"/>
        <v>1</v>
      </c>
      <c r="L30" s="19">
        <f t="shared" si="29"/>
        <v>1</v>
      </c>
      <c r="M30" s="19">
        <f t="shared" si="29"/>
        <v>1</v>
      </c>
      <c r="N30" s="19">
        <f t="shared" si="29"/>
        <v>1</v>
      </c>
      <c r="O30" s="19">
        <f t="shared" si="29"/>
        <v>1</v>
      </c>
      <c r="P30" s="19">
        <f t="shared" si="29"/>
        <v>1</v>
      </c>
      <c r="Q30" s="19">
        <f t="shared" si="29"/>
        <v>1</v>
      </c>
      <c r="R30" s="24">
        <f t="shared" si="29"/>
        <v>1</v>
      </c>
      <c r="S30" s="24">
        <f t="shared" si="29"/>
        <v>1</v>
      </c>
      <c r="T30" s="24">
        <f t="shared" si="29"/>
        <v>1</v>
      </c>
      <c r="U30" s="24">
        <f t="shared" si="29"/>
        <v>2</v>
      </c>
      <c r="V30" s="14">
        <f t="shared" si="10"/>
        <v>18</v>
      </c>
      <c r="W30" s="20">
        <v>0</v>
      </c>
      <c r="X30" s="20">
        <v>0</v>
      </c>
      <c r="Y30" s="16">
        <f t="shared" ref="Y30:AU30" si="30">Y29/2</f>
        <v>0</v>
      </c>
      <c r="Z30" s="16">
        <f t="shared" si="30"/>
        <v>0</v>
      </c>
      <c r="AA30" s="16">
        <f t="shared" si="30"/>
        <v>0</v>
      </c>
      <c r="AB30" s="16">
        <f t="shared" si="30"/>
        <v>0</v>
      </c>
      <c r="AC30" s="16">
        <f t="shared" si="30"/>
        <v>0</v>
      </c>
      <c r="AD30" s="16">
        <f t="shared" si="30"/>
        <v>0</v>
      </c>
      <c r="AE30" s="16">
        <f t="shared" si="30"/>
        <v>0</v>
      </c>
      <c r="AF30" s="16">
        <f t="shared" si="30"/>
        <v>0</v>
      </c>
      <c r="AG30" s="16">
        <f t="shared" si="30"/>
        <v>0</v>
      </c>
      <c r="AH30" s="16">
        <f t="shared" si="30"/>
        <v>0</v>
      </c>
      <c r="AI30" s="16">
        <f t="shared" si="30"/>
        <v>0</v>
      </c>
      <c r="AJ30" s="16">
        <f t="shared" si="30"/>
        <v>0</v>
      </c>
      <c r="AK30" s="16">
        <f t="shared" si="30"/>
        <v>0</v>
      </c>
      <c r="AL30" s="16">
        <f t="shared" si="30"/>
        <v>0</v>
      </c>
      <c r="AM30" s="16">
        <f t="shared" si="30"/>
        <v>0</v>
      </c>
      <c r="AN30" s="16">
        <f t="shared" si="30"/>
        <v>0</v>
      </c>
      <c r="AO30" s="24">
        <f t="shared" si="30"/>
        <v>0</v>
      </c>
      <c r="AP30" s="24">
        <f t="shared" si="30"/>
        <v>0</v>
      </c>
      <c r="AQ30" s="24">
        <f t="shared" si="30"/>
        <v>0</v>
      </c>
      <c r="AR30" s="24">
        <f t="shared" si="30"/>
        <v>0</v>
      </c>
      <c r="AS30" s="24">
        <f t="shared" si="30"/>
        <v>0</v>
      </c>
      <c r="AT30" s="16">
        <f t="shared" si="30"/>
        <v>0</v>
      </c>
      <c r="AU30" s="16">
        <f t="shared" si="30"/>
        <v>0</v>
      </c>
      <c r="AV30" s="21">
        <v>0</v>
      </c>
      <c r="AW30" s="14">
        <f t="shared" si="16"/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4">
        <f t="shared" si="11"/>
        <v>18</v>
      </c>
    </row>
    <row r="31" spans="1:59" s="12" customFormat="1">
      <c r="A31" s="148"/>
      <c r="B31" s="153" t="s">
        <v>79</v>
      </c>
      <c r="C31" s="154" t="s">
        <v>80</v>
      </c>
      <c r="D31" s="3" t="s">
        <v>57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14">
        <f t="shared" si="10"/>
        <v>0</v>
      </c>
      <c r="W31" s="17">
        <v>0</v>
      </c>
      <c r="X31" s="17">
        <v>0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>
        <v>1</v>
      </c>
      <c r="AF31" s="3">
        <v>1</v>
      </c>
      <c r="AG31" s="3">
        <v>1</v>
      </c>
      <c r="AH31" s="3">
        <v>1</v>
      </c>
      <c r="AI31" s="3">
        <v>1</v>
      </c>
      <c r="AJ31" s="3">
        <v>1</v>
      </c>
      <c r="AK31" s="3">
        <v>1</v>
      </c>
      <c r="AL31" s="3">
        <v>1</v>
      </c>
      <c r="AM31" s="3">
        <v>1</v>
      </c>
      <c r="AN31" s="3">
        <v>1</v>
      </c>
      <c r="AO31" s="3">
        <v>1</v>
      </c>
      <c r="AP31" s="3">
        <v>1</v>
      </c>
      <c r="AQ31" s="3">
        <v>1</v>
      </c>
      <c r="AR31" s="3">
        <v>1</v>
      </c>
      <c r="AS31" s="3">
        <v>1</v>
      </c>
      <c r="AT31" s="3">
        <v>1</v>
      </c>
      <c r="AU31" s="3">
        <v>1</v>
      </c>
      <c r="AV31" s="18">
        <v>0</v>
      </c>
      <c r="AW31" s="14">
        <f t="shared" si="16"/>
        <v>23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4">
        <f t="shared" si="11"/>
        <v>23</v>
      </c>
    </row>
    <row r="32" spans="1:59">
      <c r="A32" s="148"/>
      <c r="B32" s="153"/>
      <c r="C32" s="154"/>
      <c r="D32" s="16" t="s">
        <v>58</v>
      </c>
      <c r="E32" s="19">
        <f t="shared" ref="E32:U32" si="31">E31/2</f>
        <v>0</v>
      </c>
      <c r="F32" s="19">
        <f t="shared" si="31"/>
        <v>0</v>
      </c>
      <c r="G32" s="19">
        <f t="shared" si="31"/>
        <v>0</v>
      </c>
      <c r="H32" s="19">
        <f t="shared" si="31"/>
        <v>0</v>
      </c>
      <c r="I32" s="19">
        <f t="shared" si="31"/>
        <v>0</v>
      </c>
      <c r="J32" s="19">
        <f t="shared" si="31"/>
        <v>0</v>
      </c>
      <c r="K32" s="19">
        <f t="shared" si="31"/>
        <v>0</v>
      </c>
      <c r="L32" s="19">
        <f t="shared" si="31"/>
        <v>0</v>
      </c>
      <c r="M32" s="19">
        <f t="shared" si="31"/>
        <v>0</v>
      </c>
      <c r="N32" s="19">
        <f t="shared" si="31"/>
        <v>0</v>
      </c>
      <c r="O32" s="19">
        <f t="shared" si="31"/>
        <v>0</v>
      </c>
      <c r="P32" s="19">
        <f t="shared" si="31"/>
        <v>0</v>
      </c>
      <c r="Q32" s="19">
        <f t="shared" si="31"/>
        <v>0</v>
      </c>
      <c r="R32" s="19">
        <f t="shared" si="31"/>
        <v>0</v>
      </c>
      <c r="S32" s="19">
        <f t="shared" si="31"/>
        <v>0</v>
      </c>
      <c r="T32" s="19">
        <f t="shared" si="31"/>
        <v>0</v>
      </c>
      <c r="U32" s="19">
        <f t="shared" si="31"/>
        <v>0</v>
      </c>
      <c r="V32" s="14">
        <f t="shared" si="10"/>
        <v>0</v>
      </c>
      <c r="W32" s="20">
        <v>0</v>
      </c>
      <c r="X32" s="20">
        <v>0</v>
      </c>
      <c r="Y32" s="16">
        <f t="shared" ref="Y32:AU32" si="32">Y31/2</f>
        <v>0.5</v>
      </c>
      <c r="Z32" s="16">
        <f t="shared" si="32"/>
        <v>0.5</v>
      </c>
      <c r="AA32" s="16">
        <f t="shared" si="32"/>
        <v>0.5</v>
      </c>
      <c r="AB32" s="16">
        <f t="shared" si="32"/>
        <v>0.5</v>
      </c>
      <c r="AC32" s="16">
        <f t="shared" si="32"/>
        <v>0.5</v>
      </c>
      <c r="AD32" s="16">
        <f t="shared" si="32"/>
        <v>0.5</v>
      </c>
      <c r="AE32" s="16">
        <f t="shared" si="32"/>
        <v>0.5</v>
      </c>
      <c r="AF32" s="16">
        <f t="shared" si="32"/>
        <v>0.5</v>
      </c>
      <c r="AG32" s="16">
        <f t="shared" si="32"/>
        <v>0.5</v>
      </c>
      <c r="AH32" s="16">
        <f t="shared" si="32"/>
        <v>0.5</v>
      </c>
      <c r="AI32" s="16">
        <f t="shared" si="32"/>
        <v>0.5</v>
      </c>
      <c r="AJ32" s="16">
        <f t="shared" si="32"/>
        <v>0.5</v>
      </c>
      <c r="AK32" s="16">
        <f t="shared" si="32"/>
        <v>0.5</v>
      </c>
      <c r="AL32" s="16">
        <f t="shared" si="32"/>
        <v>0.5</v>
      </c>
      <c r="AM32" s="16">
        <f t="shared" si="32"/>
        <v>0.5</v>
      </c>
      <c r="AN32" s="16">
        <f t="shared" si="32"/>
        <v>0.5</v>
      </c>
      <c r="AO32" s="16">
        <f t="shared" si="32"/>
        <v>0.5</v>
      </c>
      <c r="AP32" s="16">
        <f t="shared" si="32"/>
        <v>0.5</v>
      </c>
      <c r="AQ32" s="16">
        <f t="shared" si="32"/>
        <v>0.5</v>
      </c>
      <c r="AR32" s="16">
        <f t="shared" si="32"/>
        <v>0.5</v>
      </c>
      <c r="AS32" s="16">
        <f t="shared" si="32"/>
        <v>0.5</v>
      </c>
      <c r="AT32" s="16">
        <f t="shared" si="32"/>
        <v>0.5</v>
      </c>
      <c r="AU32" s="16">
        <f t="shared" si="32"/>
        <v>0.5</v>
      </c>
      <c r="AV32" s="21">
        <v>0</v>
      </c>
      <c r="AW32" s="14">
        <f t="shared" si="16"/>
        <v>11.5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4">
        <f t="shared" si="11"/>
        <v>11.5</v>
      </c>
    </row>
    <row r="33" spans="1:59" s="12" customFormat="1">
      <c r="A33" s="148"/>
      <c r="B33" s="163" t="s">
        <v>81</v>
      </c>
      <c r="C33" s="164" t="s">
        <v>82</v>
      </c>
      <c r="D33" s="14" t="s">
        <v>57</v>
      </c>
      <c r="E33" s="9">
        <f t="shared" ref="E33:AJ33" si="33">E35+E37+E39</f>
        <v>8</v>
      </c>
      <c r="F33" s="9">
        <f t="shared" si="33"/>
        <v>8</v>
      </c>
      <c r="G33" s="9">
        <f t="shared" si="33"/>
        <v>8</v>
      </c>
      <c r="H33" s="9">
        <f t="shared" si="33"/>
        <v>8</v>
      </c>
      <c r="I33" s="9">
        <f t="shared" si="33"/>
        <v>8</v>
      </c>
      <c r="J33" s="9">
        <f t="shared" si="33"/>
        <v>8</v>
      </c>
      <c r="K33" s="9">
        <f t="shared" si="33"/>
        <v>8</v>
      </c>
      <c r="L33" s="9">
        <f t="shared" si="33"/>
        <v>8</v>
      </c>
      <c r="M33" s="9">
        <f t="shared" si="33"/>
        <v>8</v>
      </c>
      <c r="N33" s="9">
        <f t="shared" si="33"/>
        <v>8</v>
      </c>
      <c r="O33" s="9">
        <f t="shared" si="33"/>
        <v>8</v>
      </c>
      <c r="P33" s="9">
        <f t="shared" si="33"/>
        <v>8</v>
      </c>
      <c r="Q33" s="9">
        <f t="shared" si="33"/>
        <v>8</v>
      </c>
      <c r="R33" s="9">
        <f t="shared" si="33"/>
        <v>8</v>
      </c>
      <c r="S33" s="9">
        <f t="shared" si="33"/>
        <v>8</v>
      </c>
      <c r="T33" s="9">
        <f t="shared" si="33"/>
        <v>8</v>
      </c>
      <c r="U33" s="9">
        <f t="shared" si="33"/>
        <v>8</v>
      </c>
      <c r="V33" s="9">
        <f t="shared" si="33"/>
        <v>136</v>
      </c>
      <c r="W33" s="17">
        <f t="shared" si="33"/>
        <v>0</v>
      </c>
      <c r="X33" s="17">
        <f t="shared" si="33"/>
        <v>0</v>
      </c>
      <c r="Y33" s="9">
        <f t="shared" si="33"/>
        <v>8</v>
      </c>
      <c r="Z33" s="9">
        <f t="shared" si="33"/>
        <v>8</v>
      </c>
      <c r="AA33" s="9">
        <f t="shared" si="33"/>
        <v>8</v>
      </c>
      <c r="AB33" s="9">
        <f t="shared" si="33"/>
        <v>8</v>
      </c>
      <c r="AC33" s="9">
        <f t="shared" si="33"/>
        <v>8</v>
      </c>
      <c r="AD33" s="9">
        <f t="shared" si="33"/>
        <v>8</v>
      </c>
      <c r="AE33" s="9">
        <f t="shared" si="33"/>
        <v>8</v>
      </c>
      <c r="AF33" s="9">
        <f t="shared" si="33"/>
        <v>8</v>
      </c>
      <c r="AG33" s="9">
        <f t="shared" si="33"/>
        <v>8</v>
      </c>
      <c r="AH33" s="9">
        <f t="shared" si="33"/>
        <v>8</v>
      </c>
      <c r="AI33" s="9">
        <f t="shared" si="33"/>
        <v>8</v>
      </c>
      <c r="AJ33" s="9">
        <f t="shared" si="33"/>
        <v>8</v>
      </c>
      <c r="AK33" s="9">
        <f t="shared" ref="AK33:BG33" si="34">AK35+AK37+AK39</f>
        <v>8</v>
      </c>
      <c r="AL33" s="9">
        <f t="shared" si="34"/>
        <v>8</v>
      </c>
      <c r="AM33" s="9">
        <f t="shared" si="34"/>
        <v>8</v>
      </c>
      <c r="AN33" s="9">
        <f t="shared" si="34"/>
        <v>8</v>
      </c>
      <c r="AO33" s="9">
        <f t="shared" si="34"/>
        <v>8</v>
      </c>
      <c r="AP33" s="9">
        <f t="shared" si="34"/>
        <v>8</v>
      </c>
      <c r="AQ33" s="9">
        <f t="shared" si="34"/>
        <v>8</v>
      </c>
      <c r="AR33" s="9">
        <f t="shared" si="34"/>
        <v>9</v>
      </c>
      <c r="AS33" s="9">
        <f t="shared" si="34"/>
        <v>9</v>
      </c>
      <c r="AT33" s="9">
        <f t="shared" si="34"/>
        <v>9</v>
      </c>
      <c r="AU33" s="9">
        <f t="shared" si="34"/>
        <v>9</v>
      </c>
      <c r="AV33" s="9">
        <f t="shared" si="34"/>
        <v>0</v>
      </c>
      <c r="AW33" s="9">
        <f t="shared" si="34"/>
        <v>188</v>
      </c>
      <c r="AX33" s="9">
        <f t="shared" ca="1" si="34"/>
        <v>0</v>
      </c>
      <c r="AY33" s="9">
        <f t="shared" ca="1" si="34"/>
        <v>0</v>
      </c>
      <c r="AZ33" s="9">
        <f t="shared" ca="1" si="34"/>
        <v>0</v>
      </c>
      <c r="BA33" s="9">
        <f t="shared" ca="1" si="34"/>
        <v>0</v>
      </c>
      <c r="BB33" s="9">
        <f t="shared" ca="1" si="34"/>
        <v>0</v>
      </c>
      <c r="BC33" s="9">
        <f t="shared" ca="1" si="34"/>
        <v>0</v>
      </c>
      <c r="BD33" s="9">
        <f t="shared" ca="1" si="34"/>
        <v>0</v>
      </c>
      <c r="BE33" s="9">
        <f t="shared" ca="1" si="34"/>
        <v>0</v>
      </c>
      <c r="BF33" s="9">
        <f t="shared" ca="1" si="34"/>
        <v>0</v>
      </c>
      <c r="BG33" s="9">
        <f t="shared" si="34"/>
        <v>324</v>
      </c>
    </row>
    <row r="34" spans="1:59">
      <c r="A34" s="148"/>
      <c r="B34" s="163"/>
      <c r="C34" s="164"/>
      <c r="D34" s="15" t="s">
        <v>58</v>
      </c>
      <c r="E34" s="25">
        <f t="shared" ref="E34:AJ34" si="35">E36+E38+E40</f>
        <v>4</v>
      </c>
      <c r="F34" s="25">
        <f t="shared" si="35"/>
        <v>4</v>
      </c>
      <c r="G34" s="25">
        <f t="shared" si="35"/>
        <v>4</v>
      </c>
      <c r="H34" s="25">
        <f t="shared" si="35"/>
        <v>4</v>
      </c>
      <c r="I34" s="25">
        <f t="shared" si="35"/>
        <v>4</v>
      </c>
      <c r="J34" s="25">
        <f t="shared" si="35"/>
        <v>4</v>
      </c>
      <c r="K34" s="25">
        <f t="shared" si="35"/>
        <v>4</v>
      </c>
      <c r="L34" s="25">
        <f t="shared" si="35"/>
        <v>4</v>
      </c>
      <c r="M34" s="25">
        <f t="shared" si="35"/>
        <v>4</v>
      </c>
      <c r="N34" s="25">
        <f t="shared" si="35"/>
        <v>4</v>
      </c>
      <c r="O34" s="25">
        <f t="shared" si="35"/>
        <v>4</v>
      </c>
      <c r="P34" s="25">
        <f t="shared" si="35"/>
        <v>4</v>
      </c>
      <c r="Q34" s="25">
        <f t="shared" si="35"/>
        <v>4</v>
      </c>
      <c r="R34" s="25">
        <f t="shared" si="35"/>
        <v>4</v>
      </c>
      <c r="S34" s="25">
        <f t="shared" si="35"/>
        <v>4</v>
      </c>
      <c r="T34" s="25">
        <f t="shared" si="35"/>
        <v>4</v>
      </c>
      <c r="U34" s="25">
        <f t="shared" si="35"/>
        <v>4</v>
      </c>
      <c r="V34" s="25">
        <f t="shared" si="35"/>
        <v>68</v>
      </c>
      <c r="W34" s="20">
        <f t="shared" si="35"/>
        <v>0</v>
      </c>
      <c r="X34" s="20">
        <f t="shared" si="35"/>
        <v>0</v>
      </c>
      <c r="Y34" s="25">
        <f t="shared" si="35"/>
        <v>4</v>
      </c>
      <c r="Z34" s="25">
        <f t="shared" si="35"/>
        <v>4</v>
      </c>
      <c r="AA34" s="25">
        <f t="shared" si="35"/>
        <v>4</v>
      </c>
      <c r="AB34" s="25">
        <f t="shared" si="35"/>
        <v>4</v>
      </c>
      <c r="AC34" s="25">
        <f t="shared" si="35"/>
        <v>4</v>
      </c>
      <c r="AD34" s="25">
        <f t="shared" si="35"/>
        <v>4</v>
      </c>
      <c r="AE34" s="25">
        <f t="shared" si="35"/>
        <v>4</v>
      </c>
      <c r="AF34" s="25">
        <f t="shared" si="35"/>
        <v>4</v>
      </c>
      <c r="AG34" s="25">
        <f t="shared" si="35"/>
        <v>4</v>
      </c>
      <c r="AH34" s="25">
        <f t="shared" si="35"/>
        <v>4</v>
      </c>
      <c r="AI34" s="25">
        <f t="shared" si="35"/>
        <v>4</v>
      </c>
      <c r="AJ34" s="25">
        <f t="shared" si="35"/>
        <v>4</v>
      </c>
      <c r="AK34" s="25">
        <f t="shared" ref="AK34:BG34" si="36">AK36+AK38+AK40</f>
        <v>4</v>
      </c>
      <c r="AL34" s="25">
        <f t="shared" si="36"/>
        <v>4</v>
      </c>
      <c r="AM34" s="25">
        <f t="shared" si="36"/>
        <v>4</v>
      </c>
      <c r="AN34" s="25">
        <f t="shared" si="36"/>
        <v>4</v>
      </c>
      <c r="AO34" s="25">
        <f t="shared" si="36"/>
        <v>4</v>
      </c>
      <c r="AP34" s="25">
        <f t="shared" si="36"/>
        <v>4</v>
      </c>
      <c r="AQ34" s="25">
        <f t="shared" si="36"/>
        <v>4</v>
      </c>
      <c r="AR34" s="25">
        <f t="shared" si="36"/>
        <v>4.5</v>
      </c>
      <c r="AS34" s="25">
        <f t="shared" si="36"/>
        <v>4.5</v>
      </c>
      <c r="AT34" s="25">
        <f t="shared" si="36"/>
        <v>4.5</v>
      </c>
      <c r="AU34" s="25">
        <f t="shared" si="36"/>
        <v>4.5</v>
      </c>
      <c r="AV34" s="25">
        <f t="shared" si="36"/>
        <v>0</v>
      </c>
      <c r="AW34" s="9">
        <f t="shared" si="36"/>
        <v>94</v>
      </c>
      <c r="AX34" s="25">
        <f t="shared" ca="1" si="36"/>
        <v>0</v>
      </c>
      <c r="AY34" s="25">
        <f t="shared" ca="1" si="36"/>
        <v>0</v>
      </c>
      <c r="AZ34" s="25">
        <f t="shared" ca="1" si="36"/>
        <v>0</v>
      </c>
      <c r="BA34" s="25">
        <f t="shared" ca="1" si="36"/>
        <v>0</v>
      </c>
      <c r="BB34" s="25">
        <f t="shared" ca="1" si="36"/>
        <v>0</v>
      </c>
      <c r="BC34" s="25">
        <f t="shared" ca="1" si="36"/>
        <v>0</v>
      </c>
      <c r="BD34" s="25">
        <f t="shared" ca="1" si="36"/>
        <v>0</v>
      </c>
      <c r="BE34" s="25">
        <f t="shared" ca="1" si="36"/>
        <v>0</v>
      </c>
      <c r="BF34" s="25">
        <f t="shared" ca="1" si="36"/>
        <v>0</v>
      </c>
      <c r="BG34" s="25">
        <f t="shared" si="36"/>
        <v>162</v>
      </c>
    </row>
    <row r="35" spans="1:59" s="12" customFormat="1">
      <c r="A35" s="148"/>
      <c r="B35" s="153" t="s">
        <v>83</v>
      </c>
      <c r="C35" s="155" t="s">
        <v>84</v>
      </c>
      <c r="D35" s="3" t="s">
        <v>57</v>
      </c>
      <c r="E35" s="3">
        <v>4</v>
      </c>
      <c r="F35" s="3">
        <v>4</v>
      </c>
      <c r="G35" s="3">
        <v>4</v>
      </c>
      <c r="H35" s="3">
        <v>4</v>
      </c>
      <c r="I35" s="3">
        <v>4</v>
      </c>
      <c r="J35" s="3">
        <v>4</v>
      </c>
      <c r="K35" s="3">
        <v>4</v>
      </c>
      <c r="L35" s="3">
        <v>4</v>
      </c>
      <c r="M35" s="3">
        <v>4</v>
      </c>
      <c r="N35" s="3">
        <v>4</v>
      </c>
      <c r="O35" s="3">
        <v>4</v>
      </c>
      <c r="P35" s="3">
        <v>4</v>
      </c>
      <c r="Q35" s="3">
        <v>4</v>
      </c>
      <c r="R35" s="3">
        <v>4</v>
      </c>
      <c r="S35" s="3">
        <v>4</v>
      </c>
      <c r="T35" s="3">
        <v>4</v>
      </c>
      <c r="U35" s="3">
        <v>4</v>
      </c>
      <c r="V35" s="14">
        <f t="shared" ref="V35:V40" si="37">SUM(E35:U35)</f>
        <v>68</v>
      </c>
      <c r="W35" s="17">
        <v>0</v>
      </c>
      <c r="X35" s="17">
        <v>0</v>
      </c>
      <c r="Y35" s="23">
        <v>4</v>
      </c>
      <c r="Z35" s="23">
        <v>4</v>
      </c>
      <c r="AA35" s="23">
        <v>4</v>
      </c>
      <c r="AB35" s="23">
        <v>4</v>
      </c>
      <c r="AC35" s="23">
        <v>4</v>
      </c>
      <c r="AD35" s="23">
        <v>4</v>
      </c>
      <c r="AE35" s="23">
        <v>4</v>
      </c>
      <c r="AF35" s="23">
        <v>4</v>
      </c>
      <c r="AG35" s="23">
        <v>4</v>
      </c>
      <c r="AH35" s="23">
        <v>4</v>
      </c>
      <c r="AI35" s="23">
        <v>4</v>
      </c>
      <c r="AJ35" s="23">
        <v>4</v>
      </c>
      <c r="AK35" s="23">
        <v>4</v>
      </c>
      <c r="AL35" s="23">
        <v>4</v>
      </c>
      <c r="AM35" s="23">
        <v>4</v>
      </c>
      <c r="AN35" s="23">
        <v>4</v>
      </c>
      <c r="AO35" s="23">
        <v>4</v>
      </c>
      <c r="AP35" s="23">
        <v>4</v>
      </c>
      <c r="AQ35" s="23">
        <v>4</v>
      </c>
      <c r="AR35" s="23">
        <v>4</v>
      </c>
      <c r="AS35" s="23">
        <v>4</v>
      </c>
      <c r="AT35" s="23">
        <v>4</v>
      </c>
      <c r="AU35" s="23">
        <v>4</v>
      </c>
      <c r="AV35" s="18">
        <v>0</v>
      </c>
      <c r="AW35" s="14">
        <f t="shared" ref="AW35:AW40" si="38">SUM(Y35:AU35)</f>
        <v>92</v>
      </c>
      <c r="AX35" s="17">
        <f t="shared" ref="AX35:BF35" ca="1" si="39">AX37+AX74</f>
        <v>0</v>
      </c>
      <c r="AY35" s="17">
        <f t="shared" ca="1" si="39"/>
        <v>0</v>
      </c>
      <c r="AZ35" s="17">
        <f t="shared" ca="1" si="39"/>
        <v>0</v>
      </c>
      <c r="BA35" s="17">
        <f t="shared" ca="1" si="39"/>
        <v>0</v>
      </c>
      <c r="BB35" s="17">
        <f t="shared" ca="1" si="39"/>
        <v>0</v>
      </c>
      <c r="BC35" s="17">
        <f t="shared" ca="1" si="39"/>
        <v>0</v>
      </c>
      <c r="BD35" s="17">
        <f t="shared" ca="1" si="39"/>
        <v>0</v>
      </c>
      <c r="BE35" s="17">
        <f t="shared" ca="1" si="39"/>
        <v>0</v>
      </c>
      <c r="BF35" s="17">
        <f t="shared" ca="1" si="39"/>
        <v>0</v>
      </c>
      <c r="BG35" s="14">
        <f t="shared" ref="BG35:BG40" si="40">V35+AW35</f>
        <v>160</v>
      </c>
    </row>
    <row r="36" spans="1:59">
      <c r="A36" s="148"/>
      <c r="B36" s="153"/>
      <c r="C36" s="155"/>
      <c r="D36" s="16" t="s">
        <v>58</v>
      </c>
      <c r="E36" s="16">
        <f t="shared" ref="E36:U36" si="41">E35/2</f>
        <v>2</v>
      </c>
      <c r="F36" s="16">
        <f t="shared" si="41"/>
        <v>2</v>
      </c>
      <c r="G36" s="16">
        <f t="shared" si="41"/>
        <v>2</v>
      </c>
      <c r="H36" s="16">
        <f t="shared" si="41"/>
        <v>2</v>
      </c>
      <c r="I36" s="16">
        <f t="shared" si="41"/>
        <v>2</v>
      </c>
      <c r="J36" s="16">
        <f t="shared" si="41"/>
        <v>2</v>
      </c>
      <c r="K36" s="16">
        <f t="shared" si="41"/>
        <v>2</v>
      </c>
      <c r="L36" s="16">
        <f t="shared" si="41"/>
        <v>2</v>
      </c>
      <c r="M36" s="16">
        <f t="shared" si="41"/>
        <v>2</v>
      </c>
      <c r="N36" s="16">
        <f t="shared" si="41"/>
        <v>2</v>
      </c>
      <c r="O36" s="16">
        <f t="shared" si="41"/>
        <v>2</v>
      </c>
      <c r="P36" s="16">
        <f t="shared" si="41"/>
        <v>2</v>
      </c>
      <c r="Q36" s="16">
        <f t="shared" si="41"/>
        <v>2</v>
      </c>
      <c r="R36" s="16">
        <f t="shared" si="41"/>
        <v>2</v>
      </c>
      <c r="S36" s="16">
        <f t="shared" si="41"/>
        <v>2</v>
      </c>
      <c r="T36" s="16">
        <f t="shared" si="41"/>
        <v>2</v>
      </c>
      <c r="U36" s="16">
        <f t="shared" si="41"/>
        <v>2</v>
      </c>
      <c r="V36" s="14">
        <f t="shared" si="37"/>
        <v>34</v>
      </c>
      <c r="W36" s="20">
        <v>0</v>
      </c>
      <c r="X36" s="20">
        <v>0</v>
      </c>
      <c r="Y36" s="16">
        <f t="shared" ref="Y36:AU36" si="42">Y35/2</f>
        <v>2</v>
      </c>
      <c r="Z36" s="16">
        <f t="shared" si="42"/>
        <v>2</v>
      </c>
      <c r="AA36" s="16">
        <f t="shared" si="42"/>
        <v>2</v>
      </c>
      <c r="AB36" s="16">
        <f t="shared" si="42"/>
        <v>2</v>
      </c>
      <c r="AC36" s="16">
        <f t="shared" si="42"/>
        <v>2</v>
      </c>
      <c r="AD36" s="16">
        <f t="shared" si="42"/>
        <v>2</v>
      </c>
      <c r="AE36" s="16">
        <f t="shared" si="42"/>
        <v>2</v>
      </c>
      <c r="AF36" s="16">
        <f t="shared" si="42"/>
        <v>2</v>
      </c>
      <c r="AG36" s="16">
        <f t="shared" si="42"/>
        <v>2</v>
      </c>
      <c r="AH36" s="16">
        <f t="shared" si="42"/>
        <v>2</v>
      </c>
      <c r="AI36" s="16">
        <f t="shared" si="42"/>
        <v>2</v>
      </c>
      <c r="AJ36" s="16">
        <f t="shared" si="42"/>
        <v>2</v>
      </c>
      <c r="AK36" s="16">
        <f t="shared" si="42"/>
        <v>2</v>
      </c>
      <c r="AL36" s="16">
        <f t="shared" si="42"/>
        <v>2</v>
      </c>
      <c r="AM36" s="16">
        <f t="shared" si="42"/>
        <v>2</v>
      </c>
      <c r="AN36" s="16">
        <f t="shared" si="42"/>
        <v>2</v>
      </c>
      <c r="AO36" s="16">
        <f t="shared" si="42"/>
        <v>2</v>
      </c>
      <c r="AP36" s="16">
        <f t="shared" si="42"/>
        <v>2</v>
      </c>
      <c r="AQ36" s="16">
        <f t="shared" si="42"/>
        <v>2</v>
      </c>
      <c r="AR36" s="16">
        <f t="shared" si="42"/>
        <v>2</v>
      </c>
      <c r="AS36" s="16">
        <f t="shared" si="42"/>
        <v>2</v>
      </c>
      <c r="AT36" s="16">
        <f t="shared" si="42"/>
        <v>2</v>
      </c>
      <c r="AU36" s="16">
        <f t="shared" si="42"/>
        <v>2</v>
      </c>
      <c r="AV36" s="21">
        <v>0</v>
      </c>
      <c r="AW36" s="14">
        <f t="shared" si="38"/>
        <v>46</v>
      </c>
      <c r="AX36" s="20">
        <f t="shared" ref="AX36:BF36" ca="1" si="43">AX38+AX75</f>
        <v>0</v>
      </c>
      <c r="AY36" s="20">
        <f t="shared" ca="1" si="43"/>
        <v>0</v>
      </c>
      <c r="AZ36" s="20">
        <f t="shared" ca="1" si="43"/>
        <v>0</v>
      </c>
      <c r="BA36" s="20">
        <f t="shared" ca="1" si="43"/>
        <v>0</v>
      </c>
      <c r="BB36" s="20">
        <f t="shared" ca="1" si="43"/>
        <v>0</v>
      </c>
      <c r="BC36" s="20">
        <f t="shared" ca="1" si="43"/>
        <v>0</v>
      </c>
      <c r="BD36" s="20">
        <f t="shared" ca="1" si="43"/>
        <v>0</v>
      </c>
      <c r="BE36" s="20">
        <f t="shared" ca="1" si="43"/>
        <v>0</v>
      </c>
      <c r="BF36" s="20">
        <f t="shared" ca="1" si="43"/>
        <v>0</v>
      </c>
      <c r="BG36" s="14">
        <f t="shared" si="40"/>
        <v>80</v>
      </c>
    </row>
    <row r="37" spans="1:59" s="12" customFormat="1">
      <c r="A37" s="148"/>
      <c r="B37" s="153" t="s">
        <v>85</v>
      </c>
      <c r="C37" s="154" t="s">
        <v>86</v>
      </c>
      <c r="D37" s="3" t="s">
        <v>57</v>
      </c>
      <c r="E37" s="3">
        <v>1</v>
      </c>
      <c r="F37" s="3">
        <v>1</v>
      </c>
      <c r="G37" s="3">
        <v>1</v>
      </c>
      <c r="H37" s="3">
        <v>1</v>
      </c>
      <c r="I37" s="3">
        <v>1</v>
      </c>
      <c r="J37" s="3">
        <v>1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1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14">
        <f t="shared" si="37"/>
        <v>17</v>
      </c>
      <c r="W37" s="17">
        <v>0</v>
      </c>
      <c r="X37" s="17">
        <v>0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3">
        <v>1</v>
      </c>
      <c r="AE37" s="23">
        <v>1</v>
      </c>
      <c r="AF37" s="23">
        <v>1</v>
      </c>
      <c r="AG37" s="23">
        <v>1</v>
      </c>
      <c r="AH37" s="23">
        <v>1</v>
      </c>
      <c r="AI37" s="23">
        <v>1</v>
      </c>
      <c r="AJ37" s="23">
        <v>1</v>
      </c>
      <c r="AK37" s="23">
        <v>1</v>
      </c>
      <c r="AL37" s="23">
        <v>1</v>
      </c>
      <c r="AM37" s="23">
        <v>1</v>
      </c>
      <c r="AN37" s="23">
        <v>1</v>
      </c>
      <c r="AO37" s="23">
        <v>1</v>
      </c>
      <c r="AP37" s="23">
        <v>1</v>
      </c>
      <c r="AQ37" s="23">
        <v>1</v>
      </c>
      <c r="AR37" s="23">
        <v>2</v>
      </c>
      <c r="AS37" s="23">
        <v>2</v>
      </c>
      <c r="AT37" s="23">
        <v>2</v>
      </c>
      <c r="AU37" s="23">
        <v>2</v>
      </c>
      <c r="AV37" s="18">
        <v>0</v>
      </c>
      <c r="AW37" s="14">
        <f t="shared" si="38"/>
        <v>27</v>
      </c>
      <c r="AX37" s="17">
        <f t="shared" ref="AX37:BF37" ca="1" si="44">AX39+AX76</f>
        <v>0</v>
      </c>
      <c r="AY37" s="17">
        <f t="shared" ca="1" si="44"/>
        <v>0</v>
      </c>
      <c r="AZ37" s="17">
        <f t="shared" ca="1" si="44"/>
        <v>0</v>
      </c>
      <c r="BA37" s="17">
        <f t="shared" ca="1" si="44"/>
        <v>0</v>
      </c>
      <c r="BB37" s="17">
        <f t="shared" ca="1" si="44"/>
        <v>0</v>
      </c>
      <c r="BC37" s="17">
        <f t="shared" ca="1" si="44"/>
        <v>0</v>
      </c>
      <c r="BD37" s="17">
        <f t="shared" ca="1" si="44"/>
        <v>0</v>
      </c>
      <c r="BE37" s="17">
        <f t="shared" ca="1" si="44"/>
        <v>0</v>
      </c>
      <c r="BF37" s="17">
        <f t="shared" ca="1" si="44"/>
        <v>0</v>
      </c>
      <c r="BG37" s="14">
        <f t="shared" si="40"/>
        <v>44</v>
      </c>
    </row>
    <row r="38" spans="1:59">
      <c r="A38" s="148"/>
      <c r="B38" s="153"/>
      <c r="C38" s="154"/>
      <c r="D38" s="16" t="s">
        <v>58</v>
      </c>
      <c r="E38" s="16">
        <f t="shared" ref="E38:U38" si="45">E37/2</f>
        <v>0.5</v>
      </c>
      <c r="F38" s="16">
        <f t="shared" si="45"/>
        <v>0.5</v>
      </c>
      <c r="G38" s="16">
        <f t="shared" si="45"/>
        <v>0.5</v>
      </c>
      <c r="H38" s="16">
        <f t="shared" si="45"/>
        <v>0.5</v>
      </c>
      <c r="I38" s="16">
        <f t="shared" si="45"/>
        <v>0.5</v>
      </c>
      <c r="J38" s="16">
        <f t="shared" si="45"/>
        <v>0.5</v>
      </c>
      <c r="K38" s="16">
        <f t="shared" si="45"/>
        <v>0.5</v>
      </c>
      <c r="L38" s="16">
        <f t="shared" si="45"/>
        <v>0.5</v>
      </c>
      <c r="M38" s="16">
        <f t="shared" si="45"/>
        <v>0.5</v>
      </c>
      <c r="N38" s="16">
        <f t="shared" si="45"/>
        <v>0.5</v>
      </c>
      <c r="O38" s="16">
        <f t="shared" si="45"/>
        <v>0.5</v>
      </c>
      <c r="P38" s="16">
        <f t="shared" si="45"/>
        <v>0.5</v>
      </c>
      <c r="Q38" s="16">
        <f t="shared" si="45"/>
        <v>0.5</v>
      </c>
      <c r="R38" s="16">
        <f t="shared" si="45"/>
        <v>0.5</v>
      </c>
      <c r="S38" s="16">
        <f t="shared" si="45"/>
        <v>0.5</v>
      </c>
      <c r="T38" s="16">
        <f t="shared" si="45"/>
        <v>0.5</v>
      </c>
      <c r="U38" s="16">
        <f t="shared" si="45"/>
        <v>0.5</v>
      </c>
      <c r="V38" s="14">
        <f t="shared" si="37"/>
        <v>8.5</v>
      </c>
      <c r="W38" s="20">
        <v>0</v>
      </c>
      <c r="X38" s="20">
        <v>0</v>
      </c>
      <c r="Y38" s="16">
        <f t="shared" ref="Y38:AU38" si="46">Y37/2</f>
        <v>0.5</v>
      </c>
      <c r="Z38" s="16">
        <f t="shared" si="46"/>
        <v>0.5</v>
      </c>
      <c r="AA38" s="16">
        <f t="shared" si="46"/>
        <v>0.5</v>
      </c>
      <c r="AB38" s="16">
        <f t="shared" si="46"/>
        <v>0.5</v>
      </c>
      <c r="AC38" s="16">
        <f t="shared" si="46"/>
        <v>0.5</v>
      </c>
      <c r="AD38" s="16">
        <f t="shared" si="46"/>
        <v>0.5</v>
      </c>
      <c r="AE38" s="16">
        <f t="shared" si="46"/>
        <v>0.5</v>
      </c>
      <c r="AF38" s="16">
        <f t="shared" si="46"/>
        <v>0.5</v>
      </c>
      <c r="AG38" s="16">
        <f t="shared" si="46"/>
        <v>0.5</v>
      </c>
      <c r="AH38" s="16">
        <f t="shared" si="46"/>
        <v>0.5</v>
      </c>
      <c r="AI38" s="16">
        <f t="shared" si="46"/>
        <v>0.5</v>
      </c>
      <c r="AJ38" s="16">
        <f t="shared" si="46"/>
        <v>0.5</v>
      </c>
      <c r="AK38" s="16">
        <f t="shared" si="46"/>
        <v>0.5</v>
      </c>
      <c r="AL38" s="16">
        <f t="shared" si="46"/>
        <v>0.5</v>
      </c>
      <c r="AM38" s="16">
        <f t="shared" si="46"/>
        <v>0.5</v>
      </c>
      <c r="AN38" s="16">
        <f t="shared" si="46"/>
        <v>0.5</v>
      </c>
      <c r="AO38" s="16">
        <f t="shared" si="46"/>
        <v>0.5</v>
      </c>
      <c r="AP38" s="16">
        <f t="shared" si="46"/>
        <v>0.5</v>
      </c>
      <c r="AQ38" s="16">
        <f t="shared" si="46"/>
        <v>0.5</v>
      </c>
      <c r="AR38" s="16">
        <f t="shared" si="46"/>
        <v>1</v>
      </c>
      <c r="AS38" s="16">
        <f t="shared" si="46"/>
        <v>1</v>
      </c>
      <c r="AT38" s="16">
        <f t="shared" si="46"/>
        <v>1</v>
      </c>
      <c r="AU38" s="16">
        <f t="shared" si="46"/>
        <v>1</v>
      </c>
      <c r="AV38" s="21">
        <v>0</v>
      </c>
      <c r="AW38" s="14">
        <f t="shared" si="38"/>
        <v>13.5</v>
      </c>
      <c r="AX38" s="20">
        <f t="shared" ref="AX38:BF38" ca="1" si="47">AX40+AX77</f>
        <v>0</v>
      </c>
      <c r="AY38" s="20">
        <f t="shared" ca="1" si="47"/>
        <v>0</v>
      </c>
      <c r="AZ38" s="20">
        <f t="shared" ca="1" si="47"/>
        <v>0</v>
      </c>
      <c r="BA38" s="20">
        <f t="shared" ca="1" si="47"/>
        <v>0</v>
      </c>
      <c r="BB38" s="20">
        <f t="shared" ca="1" si="47"/>
        <v>0</v>
      </c>
      <c r="BC38" s="20">
        <f t="shared" ca="1" si="47"/>
        <v>0</v>
      </c>
      <c r="BD38" s="20">
        <f t="shared" ca="1" si="47"/>
        <v>0</v>
      </c>
      <c r="BE38" s="20">
        <f t="shared" ca="1" si="47"/>
        <v>0</v>
      </c>
      <c r="BF38" s="20">
        <f t="shared" ca="1" si="47"/>
        <v>0</v>
      </c>
      <c r="BG38" s="14">
        <f t="shared" si="40"/>
        <v>22</v>
      </c>
    </row>
    <row r="39" spans="1:59" s="12" customFormat="1">
      <c r="A39" s="148"/>
      <c r="B39" s="153" t="s">
        <v>87</v>
      </c>
      <c r="C39" s="154" t="s">
        <v>88</v>
      </c>
      <c r="D39" s="3" t="s">
        <v>57</v>
      </c>
      <c r="E39" s="3">
        <v>3</v>
      </c>
      <c r="F39" s="3">
        <v>3</v>
      </c>
      <c r="G39" s="3">
        <v>3</v>
      </c>
      <c r="H39" s="3">
        <v>3</v>
      </c>
      <c r="I39" s="3">
        <v>3</v>
      </c>
      <c r="J39" s="3">
        <v>3</v>
      </c>
      <c r="K39" s="3">
        <v>3</v>
      </c>
      <c r="L39" s="3">
        <v>3</v>
      </c>
      <c r="M39" s="3">
        <v>3</v>
      </c>
      <c r="N39" s="3">
        <v>3</v>
      </c>
      <c r="O39" s="3">
        <v>3</v>
      </c>
      <c r="P39" s="3">
        <v>3</v>
      </c>
      <c r="Q39" s="3">
        <v>3</v>
      </c>
      <c r="R39" s="3">
        <v>3</v>
      </c>
      <c r="S39" s="3">
        <v>3</v>
      </c>
      <c r="T39" s="3">
        <v>3</v>
      </c>
      <c r="U39" s="3">
        <v>3</v>
      </c>
      <c r="V39" s="14">
        <f t="shared" si="37"/>
        <v>51</v>
      </c>
      <c r="W39" s="17">
        <v>0</v>
      </c>
      <c r="X39" s="17">
        <v>0</v>
      </c>
      <c r="Y39" s="4">
        <v>3</v>
      </c>
      <c r="Z39" s="4">
        <v>3</v>
      </c>
      <c r="AA39" s="4">
        <v>3</v>
      </c>
      <c r="AB39" s="4">
        <v>3</v>
      </c>
      <c r="AC39" s="4">
        <v>3</v>
      </c>
      <c r="AD39" s="4">
        <v>3</v>
      </c>
      <c r="AE39" s="4">
        <v>3</v>
      </c>
      <c r="AF39" s="4">
        <v>3</v>
      </c>
      <c r="AG39" s="4">
        <v>3</v>
      </c>
      <c r="AH39" s="4">
        <v>3</v>
      </c>
      <c r="AI39" s="4">
        <v>3</v>
      </c>
      <c r="AJ39" s="4">
        <v>3</v>
      </c>
      <c r="AK39" s="4">
        <v>3</v>
      </c>
      <c r="AL39" s="4">
        <v>3</v>
      </c>
      <c r="AM39" s="4">
        <v>3</v>
      </c>
      <c r="AN39" s="4">
        <v>3</v>
      </c>
      <c r="AO39" s="4">
        <v>3</v>
      </c>
      <c r="AP39" s="4">
        <v>3</v>
      </c>
      <c r="AQ39" s="4">
        <v>3</v>
      </c>
      <c r="AR39" s="4">
        <v>3</v>
      </c>
      <c r="AS39" s="4">
        <v>3</v>
      </c>
      <c r="AT39" s="4">
        <v>3</v>
      </c>
      <c r="AU39" s="4">
        <v>3</v>
      </c>
      <c r="AV39" s="18">
        <v>0</v>
      </c>
      <c r="AW39" s="14">
        <f t="shared" si="38"/>
        <v>69</v>
      </c>
      <c r="AX39" s="17">
        <f t="shared" ref="AX39:BF39" ca="1" si="48">AX59+AX78</f>
        <v>0</v>
      </c>
      <c r="AY39" s="17">
        <f t="shared" ca="1" si="48"/>
        <v>0</v>
      </c>
      <c r="AZ39" s="17">
        <f t="shared" ca="1" si="48"/>
        <v>0</v>
      </c>
      <c r="BA39" s="17">
        <f t="shared" ca="1" si="48"/>
        <v>0</v>
      </c>
      <c r="BB39" s="17">
        <f t="shared" ca="1" si="48"/>
        <v>0</v>
      </c>
      <c r="BC39" s="17">
        <f t="shared" ca="1" si="48"/>
        <v>0</v>
      </c>
      <c r="BD39" s="17">
        <f t="shared" ca="1" si="48"/>
        <v>0</v>
      </c>
      <c r="BE39" s="17">
        <f t="shared" ca="1" si="48"/>
        <v>0</v>
      </c>
      <c r="BF39" s="17">
        <f t="shared" ca="1" si="48"/>
        <v>0</v>
      </c>
      <c r="BG39" s="14">
        <f t="shared" si="40"/>
        <v>120</v>
      </c>
    </row>
    <row r="40" spans="1:59">
      <c r="A40" s="148"/>
      <c r="B40" s="153"/>
      <c r="C40" s="154"/>
      <c r="D40" s="16" t="s">
        <v>58</v>
      </c>
      <c r="E40" s="16">
        <f t="shared" ref="E40:U40" si="49">E39/2</f>
        <v>1.5</v>
      </c>
      <c r="F40" s="16">
        <f t="shared" si="49"/>
        <v>1.5</v>
      </c>
      <c r="G40" s="16">
        <f t="shared" si="49"/>
        <v>1.5</v>
      </c>
      <c r="H40" s="16">
        <f t="shared" si="49"/>
        <v>1.5</v>
      </c>
      <c r="I40" s="16">
        <f t="shared" si="49"/>
        <v>1.5</v>
      </c>
      <c r="J40" s="16">
        <f t="shared" si="49"/>
        <v>1.5</v>
      </c>
      <c r="K40" s="16">
        <f t="shared" si="49"/>
        <v>1.5</v>
      </c>
      <c r="L40" s="16">
        <f t="shared" si="49"/>
        <v>1.5</v>
      </c>
      <c r="M40" s="16">
        <f t="shared" si="49"/>
        <v>1.5</v>
      </c>
      <c r="N40" s="16">
        <f t="shared" si="49"/>
        <v>1.5</v>
      </c>
      <c r="O40" s="16">
        <f t="shared" si="49"/>
        <v>1.5</v>
      </c>
      <c r="P40" s="16">
        <f t="shared" si="49"/>
        <v>1.5</v>
      </c>
      <c r="Q40" s="16">
        <f t="shared" si="49"/>
        <v>1.5</v>
      </c>
      <c r="R40" s="16">
        <f t="shared" si="49"/>
        <v>1.5</v>
      </c>
      <c r="S40" s="16">
        <f t="shared" si="49"/>
        <v>1.5</v>
      </c>
      <c r="T40" s="16">
        <f t="shared" si="49"/>
        <v>1.5</v>
      </c>
      <c r="U40" s="16">
        <f t="shared" si="49"/>
        <v>1.5</v>
      </c>
      <c r="V40" s="14">
        <f t="shared" si="37"/>
        <v>25.5</v>
      </c>
      <c r="W40" s="20">
        <v>0</v>
      </c>
      <c r="X40" s="20">
        <v>0</v>
      </c>
      <c r="Y40" s="16">
        <f t="shared" ref="Y40:AU40" si="50">Y39/2</f>
        <v>1.5</v>
      </c>
      <c r="Z40" s="16">
        <f t="shared" si="50"/>
        <v>1.5</v>
      </c>
      <c r="AA40" s="16">
        <f t="shared" si="50"/>
        <v>1.5</v>
      </c>
      <c r="AB40" s="16">
        <f t="shared" si="50"/>
        <v>1.5</v>
      </c>
      <c r="AC40" s="16">
        <f t="shared" si="50"/>
        <v>1.5</v>
      </c>
      <c r="AD40" s="16">
        <f t="shared" si="50"/>
        <v>1.5</v>
      </c>
      <c r="AE40" s="16">
        <f t="shared" si="50"/>
        <v>1.5</v>
      </c>
      <c r="AF40" s="16">
        <f t="shared" si="50"/>
        <v>1.5</v>
      </c>
      <c r="AG40" s="16">
        <f t="shared" si="50"/>
        <v>1.5</v>
      </c>
      <c r="AH40" s="16">
        <f t="shared" si="50"/>
        <v>1.5</v>
      </c>
      <c r="AI40" s="16">
        <f t="shared" si="50"/>
        <v>1.5</v>
      </c>
      <c r="AJ40" s="16">
        <f t="shared" si="50"/>
        <v>1.5</v>
      </c>
      <c r="AK40" s="16">
        <f t="shared" si="50"/>
        <v>1.5</v>
      </c>
      <c r="AL40" s="16">
        <f t="shared" si="50"/>
        <v>1.5</v>
      </c>
      <c r="AM40" s="16">
        <f t="shared" si="50"/>
        <v>1.5</v>
      </c>
      <c r="AN40" s="16">
        <f t="shared" si="50"/>
        <v>1.5</v>
      </c>
      <c r="AO40" s="16">
        <f t="shared" si="50"/>
        <v>1.5</v>
      </c>
      <c r="AP40" s="16">
        <f t="shared" si="50"/>
        <v>1.5</v>
      </c>
      <c r="AQ40" s="16">
        <f t="shared" si="50"/>
        <v>1.5</v>
      </c>
      <c r="AR40" s="16">
        <f t="shared" si="50"/>
        <v>1.5</v>
      </c>
      <c r="AS40" s="16">
        <f t="shared" si="50"/>
        <v>1.5</v>
      </c>
      <c r="AT40" s="16">
        <f t="shared" si="50"/>
        <v>1.5</v>
      </c>
      <c r="AU40" s="16">
        <f t="shared" si="50"/>
        <v>1.5</v>
      </c>
      <c r="AV40" s="21">
        <v>0</v>
      </c>
      <c r="AW40" s="14">
        <f t="shared" si="38"/>
        <v>34.5</v>
      </c>
      <c r="AX40" s="20">
        <f t="shared" ref="AX40:BF40" ca="1" si="51">AX60+AX79</f>
        <v>0</v>
      </c>
      <c r="AY40" s="20">
        <f t="shared" ca="1" si="51"/>
        <v>0</v>
      </c>
      <c r="AZ40" s="20">
        <f t="shared" ca="1" si="51"/>
        <v>0</v>
      </c>
      <c r="BA40" s="20">
        <f t="shared" ca="1" si="51"/>
        <v>0</v>
      </c>
      <c r="BB40" s="20">
        <f t="shared" ca="1" si="51"/>
        <v>0</v>
      </c>
      <c r="BC40" s="20">
        <f t="shared" ca="1" si="51"/>
        <v>0</v>
      </c>
      <c r="BD40" s="20">
        <f t="shared" ca="1" si="51"/>
        <v>0</v>
      </c>
      <c r="BE40" s="20">
        <f t="shared" ca="1" si="51"/>
        <v>0</v>
      </c>
      <c r="BF40" s="20">
        <f t="shared" ca="1" si="51"/>
        <v>0</v>
      </c>
      <c r="BG40" s="14">
        <f t="shared" si="40"/>
        <v>60</v>
      </c>
    </row>
    <row r="41" spans="1:59" s="12" customFormat="1">
      <c r="A41" s="148"/>
      <c r="B41" s="165" t="s">
        <v>89</v>
      </c>
      <c r="C41" s="166" t="s">
        <v>90</v>
      </c>
      <c r="D41" s="26" t="s">
        <v>57</v>
      </c>
      <c r="E41" s="26">
        <f t="shared" ref="E41:AJ41" si="52">E43+E45+E47</f>
        <v>3</v>
      </c>
      <c r="F41" s="26">
        <f t="shared" si="52"/>
        <v>3</v>
      </c>
      <c r="G41" s="26">
        <f t="shared" si="52"/>
        <v>3</v>
      </c>
      <c r="H41" s="26">
        <f t="shared" si="52"/>
        <v>3</v>
      </c>
      <c r="I41" s="26">
        <f t="shared" si="52"/>
        <v>3</v>
      </c>
      <c r="J41" s="26">
        <f t="shared" si="52"/>
        <v>3</v>
      </c>
      <c r="K41" s="26">
        <f t="shared" si="52"/>
        <v>3</v>
      </c>
      <c r="L41" s="26">
        <f t="shared" si="52"/>
        <v>3</v>
      </c>
      <c r="M41" s="26">
        <f t="shared" si="52"/>
        <v>3</v>
      </c>
      <c r="N41" s="26">
        <f t="shared" si="52"/>
        <v>3</v>
      </c>
      <c r="O41" s="26">
        <f t="shared" si="52"/>
        <v>3</v>
      </c>
      <c r="P41" s="26">
        <f t="shared" si="52"/>
        <v>3</v>
      </c>
      <c r="Q41" s="26">
        <f t="shared" si="52"/>
        <v>3</v>
      </c>
      <c r="R41" s="26">
        <f t="shared" si="52"/>
        <v>3</v>
      </c>
      <c r="S41" s="26">
        <f t="shared" si="52"/>
        <v>3</v>
      </c>
      <c r="T41" s="26">
        <f t="shared" si="52"/>
        <v>3</v>
      </c>
      <c r="U41" s="26">
        <f t="shared" si="52"/>
        <v>3</v>
      </c>
      <c r="V41" s="26">
        <f t="shared" si="52"/>
        <v>51</v>
      </c>
      <c r="W41" s="26">
        <f t="shared" si="52"/>
        <v>0</v>
      </c>
      <c r="X41" s="26">
        <f t="shared" si="52"/>
        <v>0</v>
      </c>
      <c r="Y41" s="26">
        <f t="shared" si="52"/>
        <v>6</v>
      </c>
      <c r="Z41" s="26">
        <f t="shared" si="52"/>
        <v>6</v>
      </c>
      <c r="AA41" s="26">
        <f t="shared" si="52"/>
        <v>6</v>
      </c>
      <c r="AB41" s="26">
        <f t="shared" si="52"/>
        <v>6</v>
      </c>
      <c r="AC41" s="26">
        <f t="shared" si="52"/>
        <v>6</v>
      </c>
      <c r="AD41" s="26">
        <f t="shared" si="52"/>
        <v>6</v>
      </c>
      <c r="AE41" s="26">
        <f t="shared" si="52"/>
        <v>6</v>
      </c>
      <c r="AF41" s="26">
        <f t="shared" si="52"/>
        <v>6</v>
      </c>
      <c r="AG41" s="26">
        <f t="shared" si="52"/>
        <v>6</v>
      </c>
      <c r="AH41" s="26">
        <f t="shared" si="52"/>
        <v>6</v>
      </c>
      <c r="AI41" s="26">
        <f t="shared" si="52"/>
        <v>6</v>
      </c>
      <c r="AJ41" s="26">
        <f t="shared" si="52"/>
        <v>6</v>
      </c>
      <c r="AK41" s="26">
        <f t="shared" ref="AK41:BG41" si="53">AK43+AK45+AK47</f>
        <v>6</v>
      </c>
      <c r="AL41" s="26">
        <f t="shared" si="53"/>
        <v>6</v>
      </c>
      <c r="AM41" s="26">
        <f t="shared" si="53"/>
        <v>6</v>
      </c>
      <c r="AN41" s="26">
        <f t="shared" si="53"/>
        <v>6</v>
      </c>
      <c r="AO41" s="26">
        <f t="shared" si="53"/>
        <v>6</v>
      </c>
      <c r="AP41" s="26">
        <f t="shared" si="53"/>
        <v>6</v>
      </c>
      <c r="AQ41" s="26">
        <f t="shared" si="53"/>
        <v>2</v>
      </c>
      <c r="AR41" s="26">
        <f t="shared" si="53"/>
        <v>1</v>
      </c>
      <c r="AS41" s="26">
        <f t="shared" si="53"/>
        <v>1</v>
      </c>
      <c r="AT41" s="26">
        <f t="shared" si="53"/>
        <v>1</v>
      </c>
      <c r="AU41" s="26">
        <f t="shared" si="53"/>
        <v>1</v>
      </c>
      <c r="AV41" s="26">
        <f t="shared" si="53"/>
        <v>0</v>
      </c>
      <c r="AW41" s="26">
        <f t="shared" si="53"/>
        <v>114</v>
      </c>
      <c r="AX41" s="26">
        <f t="shared" si="53"/>
        <v>0</v>
      </c>
      <c r="AY41" s="26">
        <f t="shared" si="53"/>
        <v>0</v>
      </c>
      <c r="AZ41" s="26">
        <f t="shared" si="53"/>
        <v>0</v>
      </c>
      <c r="BA41" s="26">
        <f t="shared" si="53"/>
        <v>0</v>
      </c>
      <c r="BB41" s="26">
        <f t="shared" si="53"/>
        <v>0</v>
      </c>
      <c r="BC41" s="26">
        <f t="shared" si="53"/>
        <v>0</v>
      </c>
      <c r="BD41" s="26">
        <f t="shared" si="53"/>
        <v>0</v>
      </c>
      <c r="BE41" s="26">
        <f t="shared" si="53"/>
        <v>0</v>
      </c>
      <c r="BF41" s="26">
        <f t="shared" si="53"/>
        <v>0</v>
      </c>
      <c r="BG41" s="26">
        <f t="shared" si="53"/>
        <v>165</v>
      </c>
    </row>
    <row r="42" spans="1:59">
      <c r="A42" s="148"/>
      <c r="B42" s="165"/>
      <c r="C42" s="166"/>
      <c r="D42" s="27" t="s">
        <v>58</v>
      </c>
      <c r="E42" s="27">
        <f t="shared" ref="E42:AJ42" si="54">E41/2</f>
        <v>1.5</v>
      </c>
      <c r="F42" s="27">
        <f t="shared" si="54"/>
        <v>1.5</v>
      </c>
      <c r="G42" s="27">
        <f t="shared" si="54"/>
        <v>1.5</v>
      </c>
      <c r="H42" s="27">
        <f t="shared" si="54"/>
        <v>1.5</v>
      </c>
      <c r="I42" s="27">
        <f t="shared" si="54"/>
        <v>1.5</v>
      </c>
      <c r="J42" s="27">
        <f t="shared" si="54"/>
        <v>1.5</v>
      </c>
      <c r="K42" s="27">
        <f t="shared" si="54"/>
        <v>1.5</v>
      </c>
      <c r="L42" s="27">
        <f t="shared" si="54"/>
        <v>1.5</v>
      </c>
      <c r="M42" s="27">
        <f t="shared" si="54"/>
        <v>1.5</v>
      </c>
      <c r="N42" s="27">
        <f t="shared" si="54"/>
        <v>1.5</v>
      </c>
      <c r="O42" s="27">
        <f t="shared" si="54"/>
        <v>1.5</v>
      </c>
      <c r="P42" s="27">
        <f t="shared" si="54"/>
        <v>1.5</v>
      </c>
      <c r="Q42" s="27">
        <f t="shared" si="54"/>
        <v>1.5</v>
      </c>
      <c r="R42" s="27">
        <f t="shared" si="54"/>
        <v>1.5</v>
      </c>
      <c r="S42" s="27">
        <f t="shared" si="54"/>
        <v>1.5</v>
      </c>
      <c r="T42" s="27">
        <f t="shared" si="54"/>
        <v>1.5</v>
      </c>
      <c r="U42" s="27">
        <f t="shared" si="54"/>
        <v>1.5</v>
      </c>
      <c r="V42" s="27">
        <f t="shared" si="54"/>
        <v>25.5</v>
      </c>
      <c r="W42" s="20">
        <f t="shared" si="54"/>
        <v>0</v>
      </c>
      <c r="X42" s="20">
        <f t="shared" si="54"/>
        <v>0</v>
      </c>
      <c r="Y42" s="27">
        <f t="shared" si="54"/>
        <v>3</v>
      </c>
      <c r="Z42" s="27">
        <f t="shared" si="54"/>
        <v>3</v>
      </c>
      <c r="AA42" s="27">
        <f t="shared" si="54"/>
        <v>3</v>
      </c>
      <c r="AB42" s="27">
        <f t="shared" si="54"/>
        <v>3</v>
      </c>
      <c r="AC42" s="27">
        <f t="shared" si="54"/>
        <v>3</v>
      </c>
      <c r="AD42" s="27">
        <f t="shared" si="54"/>
        <v>3</v>
      </c>
      <c r="AE42" s="27">
        <f t="shared" si="54"/>
        <v>3</v>
      </c>
      <c r="AF42" s="27">
        <f t="shared" si="54"/>
        <v>3</v>
      </c>
      <c r="AG42" s="27">
        <f t="shared" si="54"/>
        <v>3</v>
      </c>
      <c r="AH42" s="27">
        <f t="shared" si="54"/>
        <v>3</v>
      </c>
      <c r="AI42" s="27">
        <f t="shared" si="54"/>
        <v>3</v>
      </c>
      <c r="AJ42" s="27">
        <f t="shared" si="54"/>
        <v>3</v>
      </c>
      <c r="AK42" s="27">
        <f t="shared" ref="AK42:BG42" si="55">AK41/2</f>
        <v>3</v>
      </c>
      <c r="AL42" s="27">
        <f t="shared" si="55"/>
        <v>3</v>
      </c>
      <c r="AM42" s="27">
        <f t="shared" si="55"/>
        <v>3</v>
      </c>
      <c r="AN42" s="27">
        <f t="shared" si="55"/>
        <v>3</v>
      </c>
      <c r="AO42" s="27">
        <f t="shared" si="55"/>
        <v>3</v>
      </c>
      <c r="AP42" s="27">
        <f t="shared" si="55"/>
        <v>3</v>
      </c>
      <c r="AQ42" s="27">
        <f t="shared" si="55"/>
        <v>1</v>
      </c>
      <c r="AR42" s="27">
        <f t="shared" si="55"/>
        <v>0.5</v>
      </c>
      <c r="AS42" s="27">
        <f t="shared" si="55"/>
        <v>0.5</v>
      </c>
      <c r="AT42" s="27">
        <f t="shared" si="55"/>
        <v>0.5</v>
      </c>
      <c r="AU42" s="27">
        <f t="shared" si="55"/>
        <v>0.5</v>
      </c>
      <c r="AV42" s="27">
        <f t="shared" si="55"/>
        <v>0</v>
      </c>
      <c r="AW42" s="27">
        <f t="shared" si="55"/>
        <v>57</v>
      </c>
      <c r="AX42" s="27">
        <f t="shared" si="55"/>
        <v>0</v>
      </c>
      <c r="AY42" s="27">
        <f t="shared" si="55"/>
        <v>0</v>
      </c>
      <c r="AZ42" s="27">
        <f t="shared" si="55"/>
        <v>0</v>
      </c>
      <c r="BA42" s="27">
        <f t="shared" si="55"/>
        <v>0</v>
      </c>
      <c r="BB42" s="27">
        <f t="shared" si="55"/>
        <v>0</v>
      </c>
      <c r="BC42" s="27">
        <f t="shared" si="55"/>
        <v>0</v>
      </c>
      <c r="BD42" s="27">
        <f t="shared" si="55"/>
        <v>0</v>
      </c>
      <c r="BE42" s="27">
        <f t="shared" si="55"/>
        <v>0</v>
      </c>
      <c r="BF42" s="27">
        <f t="shared" si="55"/>
        <v>0</v>
      </c>
      <c r="BG42" s="27">
        <f t="shared" si="55"/>
        <v>82.5</v>
      </c>
    </row>
    <row r="43" spans="1:59" s="12" customFormat="1">
      <c r="A43" s="148"/>
      <c r="B43" s="153" t="s">
        <v>91</v>
      </c>
      <c r="C43" s="154" t="s">
        <v>92</v>
      </c>
      <c r="D43" s="3" t="s">
        <v>57</v>
      </c>
      <c r="E43" s="4">
        <v>2</v>
      </c>
      <c r="F43" s="4">
        <v>2</v>
      </c>
      <c r="G43" s="4">
        <v>2</v>
      </c>
      <c r="H43" s="4">
        <v>2</v>
      </c>
      <c r="I43" s="4">
        <v>2</v>
      </c>
      <c r="J43" s="4">
        <v>2</v>
      </c>
      <c r="K43" s="4">
        <v>2</v>
      </c>
      <c r="L43" s="4">
        <v>2</v>
      </c>
      <c r="M43" s="4">
        <v>2</v>
      </c>
      <c r="N43" s="4">
        <v>2</v>
      </c>
      <c r="O43" s="4">
        <v>2</v>
      </c>
      <c r="P43" s="4">
        <v>2</v>
      </c>
      <c r="Q43" s="4">
        <v>2</v>
      </c>
      <c r="R43" s="4">
        <v>2</v>
      </c>
      <c r="S43" s="4">
        <v>2</v>
      </c>
      <c r="T43" s="4">
        <v>2</v>
      </c>
      <c r="U43" s="4">
        <v>2</v>
      </c>
      <c r="V43" s="14">
        <f t="shared" ref="V43:V48" si="56">SUM(E43:U43)</f>
        <v>34</v>
      </c>
      <c r="W43" s="17">
        <v>0</v>
      </c>
      <c r="X43" s="17">
        <v>0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>
        <v>1</v>
      </c>
      <c r="AF43" s="3">
        <v>1</v>
      </c>
      <c r="AG43" s="3">
        <v>1</v>
      </c>
      <c r="AH43" s="3">
        <v>1</v>
      </c>
      <c r="AI43" s="3">
        <v>1</v>
      </c>
      <c r="AJ43" s="3">
        <v>1</v>
      </c>
      <c r="AK43" s="3">
        <v>1</v>
      </c>
      <c r="AL43" s="3">
        <v>1</v>
      </c>
      <c r="AM43" s="3">
        <v>1</v>
      </c>
      <c r="AN43" s="3">
        <v>1</v>
      </c>
      <c r="AO43" s="3">
        <v>1</v>
      </c>
      <c r="AP43" s="3">
        <v>1</v>
      </c>
      <c r="AQ43" s="3">
        <v>1</v>
      </c>
      <c r="AR43" s="3">
        <v>1</v>
      </c>
      <c r="AS43" s="3">
        <v>1</v>
      </c>
      <c r="AT43" s="3">
        <v>1</v>
      </c>
      <c r="AU43" s="3">
        <v>1</v>
      </c>
      <c r="AV43" s="18">
        <v>0</v>
      </c>
      <c r="AW43" s="14">
        <f t="shared" ref="AW43:AW48" si="57">SUM(W43:AV43)</f>
        <v>23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4">
        <f t="shared" ref="BG43:BG48" si="58">V43+AW43</f>
        <v>57</v>
      </c>
    </row>
    <row r="44" spans="1:59">
      <c r="A44" s="148"/>
      <c r="B44" s="153"/>
      <c r="C44" s="154"/>
      <c r="D44" s="16" t="s">
        <v>58</v>
      </c>
      <c r="E44" s="19">
        <f t="shared" ref="E44:U44" si="59">E43/1</f>
        <v>2</v>
      </c>
      <c r="F44" s="19">
        <f t="shared" si="59"/>
        <v>2</v>
      </c>
      <c r="G44" s="19">
        <f t="shared" si="59"/>
        <v>2</v>
      </c>
      <c r="H44" s="19">
        <f t="shared" si="59"/>
        <v>2</v>
      </c>
      <c r="I44" s="19">
        <f t="shared" si="59"/>
        <v>2</v>
      </c>
      <c r="J44" s="19">
        <f t="shared" si="59"/>
        <v>2</v>
      </c>
      <c r="K44" s="19">
        <f t="shared" si="59"/>
        <v>2</v>
      </c>
      <c r="L44" s="19">
        <f t="shared" si="59"/>
        <v>2</v>
      </c>
      <c r="M44" s="19">
        <f t="shared" si="59"/>
        <v>2</v>
      </c>
      <c r="N44" s="19">
        <f t="shared" si="59"/>
        <v>2</v>
      </c>
      <c r="O44" s="19">
        <f t="shared" si="59"/>
        <v>2</v>
      </c>
      <c r="P44" s="19">
        <f t="shared" si="59"/>
        <v>2</v>
      </c>
      <c r="Q44" s="19">
        <f t="shared" si="59"/>
        <v>2</v>
      </c>
      <c r="R44" s="19">
        <f t="shared" si="59"/>
        <v>2</v>
      </c>
      <c r="S44" s="19">
        <f t="shared" si="59"/>
        <v>2</v>
      </c>
      <c r="T44" s="19">
        <f t="shared" si="59"/>
        <v>2</v>
      </c>
      <c r="U44" s="19">
        <f t="shared" si="59"/>
        <v>2</v>
      </c>
      <c r="V44" s="14">
        <f t="shared" si="56"/>
        <v>34</v>
      </c>
      <c r="W44" s="20">
        <v>0</v>
      </c>
      <c r="X44" s="20">
        <v>0</v>
      </c>
      <c r="Y44" s="16">
        <f t="shared" ref="Y44:AU44" si="60">Y43/2</f>
        <v>0.5</v>
      </c>
      <c r="Z44" s="16">
        <f t="shared" si="60"/>
        <v>0.5</v>
      </c>
      <c r="AA44" s="16">
        <f t="shared" si="60"/>
        <v>0.5</v>
      </c>
      <c r="AB44" s="16">
        <f t="shared" si="60"/>
        <v>0.5</v>
      </c>
      <c r="AC44" s="16">
        <f t="shared" si="60"/>
        <v>0.5</v>
      </c>
      <c r="AD44" s="16">
        <f t="shared" si="60"/>
        <v>0.5</v>
      </c>
      <c r="AE44" s="16">
        <f t="shared" si="60"/>
        <v>0.5</v>
      </c>
      <c r="AF44" s="16">
        <f t="shared" si="60"/>
        <v>0.5</v>
      </c>
      <c r="AG44" s="16">
        <f t="shared" si="60"/>
        <v>0.5</v>
      </c>
      <c r="AH44" s="16">
        <f t="shared" si="60"/>
        <v>0.5</v>
      </c>
      <c r="AI44" s="16">
        <f t="shared" si="60"/>
        <v>0.5</v>
      </c>
      <c r="AJ44" s="16">
        <f t="shared" si="60"/>
        <v>0.5</v>
      </c>
      <c r="AK44" s="16">
        <f t="shared" si="60"/>
        <v>0.5</v>
      </c>
      <c r="AL44" s="16">
        <f t="shared" si="60"/>
        <v>0.5</v>
      </c>
      <c r="AM44" s="16">
        <f t="shared" si="60"/>
        <v>0.5</v>
      </c>
      <c r="AN44" s="16">
        <f t="shared" si="60"/>
        <v>0.5</v>
      </c>
      <c r="AO44" s="16">
        <f t="shared" si="60"/>
        <v>0.5</v>
      </c>
      <c r="AP44" s="16">
        <f t="shared" si="60"/>
        <v>0.5</v>
      </c>
      <c r="AQ44" s="16">
        <f t="shared" si="60"/>
        <v>0.5</v>
      </c>
      <c r="AR44" s="16">
        <f t="shared" si="60"/>
        <v>0.5</v>
      </c>
      <c r="AS44" s="16">
        <f t="shared" si="60"/>
        <v>0.5</v>
      </c>
      <c r="AT44" s="16">
        <f t="shared" si="60"/>
        <v>0.5</v>
      </c>
      <c r="AU44" s="16">
        <f t="shared" si="60"/>
        <v>0.5</v>
      </c>
      <c r="AV44" s="21">
        <v>0</v>
      </c>
      <c r="AW44" s="14">
        <f t="shared" si="57"/>
        <v>11.5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14">
        <f t="shared" si="58"/>
        <v>45.5</v>
      </c>
    </row>
    <row r="45" spans="1:59" s="12" customFormat="1">
      <c r="A45" s="148"/>
      <c r="B45" s="153" t="s">
        <v>93</v>
      </c>
      <c r="C45" s="167" t="s">
        <v>94</v>
      </c>
      <c r="D45" s="3" t="s">
        <v>57</v>
      </c>
      <c r="E45" s="4">
        <v>1</v>
      </c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14">
        <f t="shared" si="56"/>
        <v>17</v>
      </c>
      <c r="W45" s="17">
        <v>0</v>
      </c>
      <c r="X45" s="17">
        <v>0</v>
      </c>
      <c r="Y45" s="23">
        <v>3</v>
      </c>
      <c r="Z45" s="23">
        <v>3</v>
      </c>
      <c r="AA45" s="23">
        <v>3</v>
      </c>
      <c r="AB45" s="23">
        <v>3</v>
      </c>
      <c r="AC45" s="23">
        <v>3</v>
      </c>
      <c r="AD45" s="23">
        <v>3</v>
      </c>
      <c r="AE45" s="23">
        <v>3</v>
      </c>
      <c r="AF45" s="23">
        <v>3</v>
      </c>
      <c r="AG45" s="23">
        <v>3</v>
      </c>
      <c r="AH45" s="23">
        <v>3</v>
      </c>
      <c r="AI45" s="23">
        <v>3</v>
      </c>
      <c r="AJ45" s="23">
        <v>3</v>
      </c>
      <c r="AK45" s="23">
        <v>3</v>
      </c>
      <c r="AL45" s="23">
        <v>3</v>
      </c>
      <c r="AM45" s="23">
        <v>3</v>
      </c>
      <c r="AN45" s="23">
        <v>3</v>
      </c>
      <c r="AO45" s="23">
        <v>3</v>
      </c>
      <c r="AP45" s="23">
        <v>3</v>
      </c>
      <c r="AQ45" s="23">
        <v>1</v>
      </c>
      <c r="AR45" s="23">
        <v>0</v>
      </c>
      <c r="AS45" s="23">
        <v>0</v>
      </c>
      <c r="AT45" s="23">
        <v>0</v>
      </c>
      <c r="AU45" s="23">
        <v>0</v>
      </c>
      <c r="AV45" s="18">
        <v>0</v>
      </c>
      <c r="AW45" s="14">
        <f t="shared" si="57"/>
        <v>55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4">
        <f t="shared" si="58"/>
        <v>72</v>
      </c>
    </row>
    <row r="46" spans="1:59">
      <c r="A46" s="148"/>
      <c r="B46" s="153"/>
      <c r="C46" s="167"/>
      <c r="D46" s="16" t="s">
        <v>58</v>
      </c>
      <c r="E46" s="19">
        <f t="shared" ref="E46:U46" si="61">E45/2</f>
        <v>0.5</v>
      </c>
      <c r="F46" s="19">
        <f t="shared" si="61"/>
        <v>0.5</v>
      </c>
      <c r="G46" s="19">
        <f t="shared" si="61"/>
        <v>0.5</v>
      </c>
      <c r="H46" s="19">
        <f t="shared" si="61"/>
        <v>0.5</v>
      </c>
      <c r="I46" s="19">
        <f t="shared" si="61"/>
        <v>0.5</v>
      </c>
      <c r="J46" s="19">
        <f t="shared" si="61"/>
        <v>0.5</v>
      </c>
      <c r="K46" s="19">
        <f t="shared" si="61"/>
        <v>0.5</v>
      </c>
      <c r="L46" s="19">
        <f t="shared" si="61"/>
        <v>0.5</v>
      </c>
      <c r="M46" s="19">
        <f t="shared" si="61"/>
        <v>0.5</v>
      </c>
      <c r="N46" s="19">
        <f t="shared" si="61"/>
        <v>0.5</v>
      </c>
      <c r="O46" s="19">
        <f t="shared" si="61"/>
        <v>0.5</v>
      </c>
      <c r="P46" s="19">
        <f t="shared" si="61"/>
        <v>0.5</v>
      </c>
      <c r="Q46" s="19">
        <f t="shared" si="61"/>
        <v>0.5</v>
      </c>
      <c r="R46" s="19">
        <f t="shared" si="61"/>
        <v>0.5</v>
      </c>
      <c r="S46" s="19">
        <f t="shared" si="61"/>
        <v>0.5</v>
      </c>
      <c r="T46" s="19">
        <f t="shared" si="61"/>
        <v>0.5</v>
      </c>
      <c r="U46" s="19">
        <f t="shared" si="61"/>
        <v>0.5</v>
      </c>
      <c r="V46" s="14">
        <f t="shared" si="56"/>
        <v>8.5</v>
      </c>
      <c r="W46" s="20">
        <v>0</v>
      </c>
      <c r="X46" s="20">
        <v>0</v>
      </c>
      <c r="Y46" s="24">
        <f t="shared" ref="Y46:AU46" si="62">Y45/2</f>
        <v>1.5</v>
      </c>
      <c r="Z46" s="24">
        <f t="shared" si="62"/>
        <v>1.5</v>
      </c>
      <c r="AA46" s="24">
        <f t="shared" si="62"/>
        <v>1.5</v>
      </c>
      <c r="AB46" s="24">
        <f t="shared" si="62"/>
        <v>1.5</v>
      </c>
      <c r="AC46" s="24">
        <f t="shared" si="62"/>
        <v>1.5</v>
      </c>
      <c r="AD46" s="24">
        <f t="shared" si="62"/>
        <v>1.5</v>
      </c>
      <c r="AE46" s="24">
        <f t="shared" si="62"/>
        <v>1.5</v>
      </c>
      <c r="AF46" s="24">
        <f t="shared" si="62"/>
        <v>1.5</v>
      </c>
      <c r="AG46" s="24">
        <f t="shared" si="62"/>
        <v>1.5</v>
      </c>
      <c r="AH46" s="24">
        <f t="shared" si="62"/>
        <v>1.5</v>
      </c>
      <c r="AI46" s="24">
        <f t="shared" si="62"/>
        <v>1.5</v>
      </c>
      <c r="AJ46" s="24">
        <f t="shared" si="62"/>
        <v>1.5</v>
      </c>
      <c r="AK46" s="24">
        <f t="shared" si="62"/>
        <v>1.5</v>
      </c>
      <c r="AL46" s="24">
        <f t="shared" si="62"/>
        <v>1.5</v>
      </c>
      <c r="AM46" s="24">
        <f t="shared" si="62"/>
        <v>1.5</v>
      </c>
      <c r="AN46" s="24">
        <f t="shared" si="62"/>
        <v>1.5</v>
      </c>
      <c r="AO46" s="24">
        <f t="shared" si="62"/>
        <v>1.5</v>
      </c>
      <c r="AP46" s="24">
        <f t="shared" si="62"/>
        <v>1.5</v>
      </c>
      <c r="AQ46" s="24">
        <f t="shared" si="62"/>
        <v>0.5</v>
      </c>
      <c r="AR46" s="24">
        <f t="shared" si="62"/>
        <v>0</v>
      </c>
      <c r="AS46" s="24">
        <f t="shared" si="62"/>
        <v>0</v>
      </c>
      <c r="AT46" s="24">
        <f t="shared" si="62"/>
        <v>0</v>
      </c>
      <c r="AU46" s="24">
        <f t="shared" si="62"/>
        <v>0</v>
      </c>
      <c r="AV46" s="21">
        <v>0</v>
      </c>
      <c r="AW46" s="14">
        <f t="shared" si="57"/>
        <v>27.5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14">
        <f t="shared" si="58"/>
        <v>36</v>
      </c>
    </row>
    <row r="47" spans="1:59">
      <c r="A47" s="148"/>
      <c r="B47" s="153" t="s">
        <v>95</v>
      </c>
      <c r="C47" s="168" t="s">
        <v>96</v>
      </c>
      <c r="D47" s="3" t="s">
        <v>57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14">
        <f t="shared" si="56"/>
        <v>0</v>
      </c>
      <c r="W47" s="17">
        <v>0</v>
      </c>
      <c r="X47" s="17">
        <v>0</v>
      </c>
      <c r="Y47" s="23">
        <v>2</v>
      </c>
      <c r="Z47" s="23">
        <v>2</v>
      </c>
      <c r="AA47" s="23">
        <v>2</v>
      </c>
      <c r="AB47" s="23">
        <v>2</v>
      </c>
      <c r="AC47" s="23">
        <v>2</v>
      </c>
      <c r="AD47" s="23">
        <v>2</v>
      </c>
      <c r="AE47" s="23">
        <v>2</v>
      </c>
      <c r="AF47" s="23">
        <v>2</v>
      </c>
      <c r="AG47" s="23">
        <v>2</v>
      </c>
      <c r="AH47" s="23">
        <v>2</v>
      </c>
      <c r="AI47" s="23">
        <v>2</v>
      </c>
      <c r="AJ47" s="23">
        <v>2</v>
      </c>
      <c r="AK47" s="23">
        <v>2</v>
      </c>
      <c r="AL47" s="23">
        <v>2</v>
      </c>
      <c r="AM47" s="23">
        <v>2</v>
      </c>
      <c r="AN47" s="23">
        <v>2</v>
      </c>
      <c r="AO47" s="23">
        <v>2</v>
      </c>
      <c r="AP47" s="23">
        <v>2</v>
      </c>
      <c r="AQ47" s="23">
        <v>0</v>
      </c>
      <c r="AR47" s="23">
        <v>0</v>
      </c>
      <c r="AS47" s="23">
        <v>0</v>
      </c>
      <c r="AT47" s="23">
        <v>0</v>
      </c>
      <c r="AU47" s="23">
        <v>0</v>
      </c>
      <c r="AV47" s="18">
        <v>0</v>
      </c>
      <c r="AW47" s="14">
        <f t="shared" si="57"/>
        <v>36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4">
        <f t="shared" si="58"/>
        <v>36</v>
      </c>
    </row>
    <row r="48" spans="1:59">
      <c r="A48" s="148"/>
      <c r="B48" s="153"/>
      <c r="C48" s="168"/>
      <c r="D48" s="16" t="s">
        <v>58</v>
      </c>
      <c r="E48" s="19">
        <f t="shared" ref="E48:U48" si="63">E47/2</f>
        <v>0</v>
      </c>
      <c r="F48" s="19">
        <f t="shared" si="63"/>
        <v>0</v>
      </c>
      <c r="G48" s="19">
        <f t="shared" si="63"/>
        <v>0</v>
      </c>
      <c r="H48" s="19">
        <f t="shared" si="63"/>
        <v>0</v>
      </c>
      <c r="I48" s="19">
        <f t="shared" si="63"/>
        <v>0</v>
      </c>
      <c r="J48" s="19">
        <f t="shared" si="63"/>
        <v>0</v>
      </c>
      <c r="K48" s="19">
        <f t="shared" si="63"/>
        <v>0</v>
      </c>
      <c r="L48" s="19">
        <f t="shared" si="63"/>
        <v>0</v>
      </c>
      <c r="M48" s="19">
        <f t="shared" si="63"/>
        <v>0</v>
      </c>
      <c r="N48" s="19">
        <f t="shared" si="63"/>
        <v>0</v>
      </c>
      <c r="O48" s="19">
        <f t="shared" si="63"/>
        <v>0</v>
      </c>
      <c r="P48" s="19">
        <f t="shared" si="63"/>
        <v>0</v>
      </c>
      <c r="Q48" s="19">
        <f t="shared" si="63"/>
        <v>0</v>
      </c>
      <c r="R48" s="19">
        <f t="shared" si="63"/>
        <v>0</v>
      </c>
      <c r="S48" s="19">
        <f t="shared" si="63"/>
        <v>0</v>
      </c>
      <c r="T48" s="19">
        <f t="shared" si="63"/>
        <v>0</v>
      </c>
      <c r="U48" s="19">
        <f t="shared" si="63"/>
        <v>0</v>
      </c>
      <c r="V48" s="14">
        <f t="shared" si="56"/>
        <v>0</v>
      </c>
      <c r="W48" s="20">
        <v>0</v>
      </c>
      <c r="X48" s="20">
        <v>0</v>
      </c>
      <c r="Y48" s="24">
        <f t="shared" ref="Y48:AU48" si="64">Y47/2</f>
        <v>1</v>
      </c>
      <c r="Z48" s="24">
        <f t="shared" si="64"/>
        <v>1</v>
      </c>
      <c r="AA48" s="24">
        <f t="shared" si="64"/>
        <v>1</v>
      </c>
      <c r="AB48" s="24">
        <f t="shared" si="64"/>
        <v>1</v>
      </c>
      <c r="AC48" s="24">
        <f t="shared" si="64"/>
        <v>1</v>
      </c>
      <c r="AD48" s="24">
        <f t="shared" si="64"/>
        <v>1</v>
      </c>
      <c r="AE48" s="24">
        <f t="shared" si="64"/>
        <v>1</v>
      </c>
      <c r="AF48" s="24">
        <f t="shared" si="64"/>
        <v>1</v>
      </c>
      <c r="AG48" s="24">
        <f t="shared" si="64"/>
        <v>1</v>
      </c>
      <c r="AH48" s="24">
        <f t="shared" si="64"/>
        <v>1</v>
      </c>
      <c r="AI48" s="24">
        <f t="shared" si="64"/>
        <v>1</v>
      </c>
      <c r="AJ48" s="24">
        <f t="shared" si="64"/>
        <v>1</v>
      </c>
      <c r="AK48" s="24">
        <f t="shared" si="64"/>
        <v>1</v>
      </c>
      <c r="AL48" s="24">
        <f t="shared" si="64"/>
        <v>1</v>
      </c>
      <c r="AM48" s="24">
        <f t="shared" si="64"/>
        <v>1</v>
      </c>
      <c r="AN48" s="24">
        <f t="shared" si="64"/>
        <v>1</v>
      </c>
      <c r="AO48" s="24">
        <f t="shared" si="64"/>
        <v>1</v>
      </c>
      <c r="AP48" s="24">
        <f t="shared" si="64"/>
        <v>1</v>
      </c>
      <c r="AQ48" s="24">
        <f t="shared" si="64"/>
        <v>0</v>
      </c>
      <c r="AR48" s="24">
        <f t="shared" si="64"/>
        <v>0</v>
      </c>
      <c r="AS48" s="24">
        <f t="shared" si="64"/>
        <v>0</v>
      </c>
      <c r="AT48" s="24">
        <f t="shared" si="64"/>
        <v>0</v>
      </c>
      <c r="AU48" s="24">
        <f t="shared" si="64"/>
        <v>0</v>
      </c>
      <c r="AV48" s="21">
        <v>0</v>
      </c>
      <c r="AW48" s="14">
        <f t="shared" si="57"/>
        <v>18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14">
        <f t="shared" si="58"/>
        <v>18</v>
      </c>
    </row>
    <row r="49" spans="1:60" s="12" customFormat="1" ht="15" customHeight="1">
      <c r="A49" s="148"/>
      <c r="B49" s="161" t="s">
        <v>97</v>
      </c>
      <c r="C49" s="169" t="s">
        <v>98</v>
      </c>
      <c r="D49" s="11" t="s">
        <v>57</v>
      </c>
      <c r="E49" s="11">
        <f t="shared" ref="E49:AJ49" si="65">E51+E53+E55+E57</f>
        <v>6</v>
      </c>
      <c r="F49" s="11">
        <f t="shared" si="65"/>
        <v>6</v>
      </c>
      <c r="G49" s="11">
        <f t="shared" si="65"/>
        <v>6</v>
      </c>
      <c r="H49" s="11">
        <f t="shared" si="65"/>
        <v>6</v>
      </c>
      <c r="I49" s="11">
        <f t="shared" si="65"/>
        <v>6</v>
      </c>
      <c r="J49" s="11">
        <f t="shared" si="65"/>
        <v>6</v>
      </c>
      <c r="K49" s="11">
        <f t="shared" si="65"/>
        <v>6</v>
      </c>
      <c r="L49" s="11">
        <f t="shared" si="65"/>
        <v>6</v>
      </c>
      <c r="M49" s="11">
        <f t="shared" si="65"/>
        <v>6</v>
      </c>
      <c r="N49" s="11">
        <f t="shared" si="65"/>
        <v>6</v>
      </c>
      <c r="O49" s="11">
        <f t="shared" si="65"/>
        <v>6</v>
      </c>
      <c r="P49" s="11">
        <f t="shared" si="65"/>
        <v>6</v>
      </c>
      <c r="Q49" s="11">
        <f t="shared" si="65"/>
        <v>6</v>
      </c>
      <c r="R49" s="11">
        <f t="shared" si="65"/>
        <v>6</v>
      </c>
      <c r="S49" s="11">
        <f t="shared" si="65"/>
        <v>6</v>
      </c>
      <c r="T49" s="11">
        <f t="shared" si="65"/>
        <v>6</v>
      </c>
      <c r="U49" s="11">
        <f t="shared" si="65"/>
        <v>4</v>
      </c>
      <c r="V49" s="11">
        <f t="shared" si="65"/>
        <v>100</v>
      </c>
      <c r="W49" s="11">
        <f t="shared" si="65"/>
        <v>0</v>
      </c>
      <c r="X49" s="11">
        <f t="shared" si="65"/>
        <v>0</v>
      </c>
      <c r="Y49" s="11">
        <f t="shared" si="65"/>
        <v>1</v>
      </c>
      <c r="Z49" s="11">
        <f t="shared" si="65"/>
        <v>1</v>
      </c>
      <c r="AA49" s="11">
        <f t="shared" si="65"/>
        <v>1</v>
      </c>
      <c r="AB49" s="11">
        <f t="shared" si="65"/>
        <v>1</v>
      </c>
      <c r="AC49" s="11">
        <f t="shared" si="65"/>
        <v>1</v>
      </c>
      <c r="AD49" s="11">
        <f t="shared" si="65"/>
        <v>1</v>
      </c>
      <c r="AE49" s="11">
        <f t="shared" si="65"/>
        <v>1</v>
      </c>
      <c r="AF49" s="11">
        <f t="shared" si="65"/>
        <v>1</v>
      </c>
      <c r="AG49" s="11">
        <f t="shared" si="65"/>
        <v>1</v>
      </c>
      <c r="AH49" s="11">
        <f t="shared" si="65"/>
        <v>1</v>
      </c>
      <c r="AI49" s="11">
        <f t="shared" si="65"/>
        <v>1</v>
      </c>
      <c r="AJ49" s="11">
        <f t="shared" si="65"/>
        <v>1</v>
      </c>
      <c r="AK49" s="11">
        <f t="shared" ref="AK49:BG49" si="66">AK51+AK53+AK55+AK57</f>
        <v>1</v>
      </c>
      <c r="AL49" s="11">
        <f t="shared" si="66"/>
        <v>1</v>
      </c>
      <c r="AM49" s="11">
        <f t="shared" si="66"/>
        <v>1</v>
      </c>
      <c r="AN49" s="11">
        <f t="shared" si="66"/>
        <v>1</v>
      </c>
      <c r="AO49" s="11">
        <f t="shared" si="66"/>
        <v>1</v>
      </c>
      <c r="AP49" s="11">
        <f t="shared" si="66"/>
        <v>1</v>
      </c>
      <c r="AQ49" s="11">
        <f t="shared" si="66"/>
        <v>5</v>
      </c>
      <c r="AR49" s="11">
        <f t="shared" si="66"/>
        <v>7</v>
      </c>
      <c r="AS49" s="11">
        <f t="shared" si="66"/>
        <v>7</v>
      </c>
      <c r="AT49" s="11">
        <f t="shared" si="66"/>
        <v>7</v>
      </c>
      <c r="AU49" s="11">
        <f t="shared" si="66"/>
        <v>7</v>
      </c>
      <c r="AV49" s="11">
        <f t="shared" si="66"/>
        <v>0</v>
      </c>
      <c r="AW49" s="11">
        <f t="shared" si="66"/>
        <v>51</v>
      </c>
      <c r="AX49" s="11">
        <f t="shared" si="66"/>
        <v>0</v>
      </c>
      <c r="AY49" s="11">
        <f t="shared" si="66"/>
        <v>0</v>
      </c>
      <c r="AZ49" s="11">
        <f t="shared" si="66"/>
        <v>0</v>
      </c>
      <c r="BA49" s="11">
        <f t="shared" si="66"/>
        <v>0</v>
      </c>
      <c r="BB49" s="11">
        <f t="shared" si="66"/>
        <v>0</v>
      </c>
      <c r="BC49" s="11">
        <f t="shared" si="66"/>
        <v>0</v>
      </c>
      <c r="BD49" s="11">
        <f t="shared" si="66"/>
        <v>0</v>
      </c>
      <c r="BE49" s="11">
        <f t="shared" si="66"/>
        <v>0</v>
      </c>
      <c r="BF49" s="11">
        <f t="shared" si="66"/>
        <v>0</v>
      </c>
      <c r="BG49" s="11">
        <f t="shared" si="66"/>
        <v>151</v>
      </c>
    </row>
    <row r="50" spans="1:60">
      <c r="A50" s="148"/>
      <c r="B50" s="161"/>
      <c r="C50" s="169"/>
      <c r="D50" s="13" t="s">
        <v>58</v>
      </c>
      <c r="E50" s="13">
        <f t="shared" ref="E50:AJ50" si="67">E52+E54+E56+E58</f>
        <v>3</v>
      </c>
      <c r="F50" s="13">
        <f t="shared" si="67"/>
        <v>3</v>
      </c>
      <c r="G50" s="13">
        <f t="shared" si="67"/>
        <v>3</v>
      </c>
      <c r="H50" s="13">
        <f t="shared" si="67"/>
        <v>3</v>
      </c>
      <c r="I50" s="13">
        <f t="shared" si="67"/>
        <v>3</v>
      </c>
      <c r="J50" s="13">
        <f t="shared" si="67"/>
        <v>3</v>
      </c>
      <c r="K50" s="13">
        <f t="shared" si="67"/>
        <v>3</v>
      </c>
      <c r="L50" s="13">
        <f t="shared" si="67"/>
        <v>3</v>
      </c>
      <c r="M50" s="13">
        <f t="shared" si="67"/>
        <v>3</v>
      </c>
      <c r="N50" s="13">
        <f t="shared" si="67"/>
        <v>3</v>
      </c>
      <c r="O50" s="13">
        <f t="shared" si="67"/>
        <v>3</v>
      </c>
      <c r="P50" s="13">
        <f t="shared" si="67"/>
        <v>3</v>
      </c>
      <c r="Q50" s="13">
        <f t="shared" si="67"/>
        <v>3</v>
      </c>
      <c r="R50" s="13">
        <f t="shared" si="67"/>
        <v>3</v>
      </c>
      <c r="S50" s="13">
        <f t="shared" si="67"/>
        <v>3</v>
      </c>
      <c r="T50" s="13">
        <f t="shared" si="67"/>
        <v>3</v>
      </c>
      <c r="U50" s="13">
        <f t="shared" si="67"/>
        <v>2</v>
      </c>
      <c r="V50" s="13">
        <f t="shared" si="67"/>
        <v>50</v>
      </c>
      <c r="W50" s="13">
        <f t="shared" si="67"/>
        <v>0</v>
      </c>
      <c r="X50" s="13">
        <f t="shared" si="67"/>
        <v>0</v>
      </c>
      <c r="Y50" s="13">
        <f t="shared" si="67"/>
        <v>1</v>
      </c>
      <c r="Z50" s="13">
        <f t="shared" si="67"/>
        <v>1</v>
      </c>
      <c r="AA50" s="13">
        <f t="shared" si="67"/>
        <v>1</v>
      </c>
      <c r="AB50" s="13">
        <f t="shared" si="67"/>
        <v>1</v>
      </c>
      <c r="AC50" s="13">
        <f t="shared" si="67"/>
        <v>1</v>
      </c>
      <c r="AD50" s="13">
        <f t="shared" si="67"/>
        <v>1</v>
      </c>
      <c r="AE50" s="13">
        <f t="shared" si="67"/>
        <v>1</v>
      </c>
      <c r="AF50" s="13">
        <f t="shared" si="67"/>
        <v>1</v>
      </c>
      <c r="AG50" s="13">
        <f t="shared" si="67"/>
        <v>1</v>
      </c>
      <c r="AH50" s="13">
        <f t="shared" si="67"/>
        <v>1</v>
      </c>
      <c r="AI50" s="13">
        <f t="shared" si="67"/>
        <v>1</v>
      </c>
      <c r="AJ50" s="13">
        <f t="shared" si="67"/>
        <v>1</v>
      </c>
      <c r="AK50" s="13">
        <f t="shared" ref="AK50:BG50" si="68">AK52+AK54+AK56+AK58</f>
        <v>1</v>
      </c>
      <c r="AL50" s="13">
        <f t="shared" si="68"/>
        <v>1</v>
      </c>
      <c r="AM50" s="13">
        <f t="shared" si="68"/>
        <v>1</v>
      </c>
      <c r="AN50" s="13">
        <f t="shared" si="68"/>
        <v>1</v>
      </c>
      <c r="AO50" s="13">
        <f t="shared" si="68"/>
        <v>1</v>
      </c>
      <c r="AP50" s="13">
        <f t="shared" si="68"/>
        <v>1</v>
      </c>
      <c r="AQ50" s="13">
        <f t="shared" si="68"/>
        <v>3</v>
      </c>
      <c r="AR50" s="13">
        <f t="shared" si="68"/>
        <v>3</v>
      </c>
      <c r="AS50" s="13">
        <f t="shared" si="68"/>
        <v>3</v>
      </c>
      <c r="AT50" s="13">
        <f t="shared" si="68"/>
        <v>3</v>
      </c>
      <c r="AU50" s="13">
        <f t="shared" si="68"/>
        <v>2.5</v>
      </c>
      <c r="AV50" s="13">
        <f t="shared" si="68"/>
        <v>0</v>
      </c>
      <c r="AW50" s="13">
        <f t="shared" si="68"/>
        <v>32.5</v>
      </c>
      <c r="AX50" s="13">
        <f t="shared" si="68"/>
        <v>0</v>
      </c>
      <c r="AY50" s="13">
        <f t="shared" si="68"/>
        <v>0</v>
      </c>
      <c r="AZ50" s="13">
        <f t="shared" si="68"/>
        <v>0</v>
      </c>
      <c r="BA50" s="13">
        <f t="shared" si="68"/>
        <v>0</v>
      </c>
      <c r="BB50" s="13">
        <f t="shared" si="68"/>
        <v>0</v>
      </c>
      <c r="BC50" s="13">
        <f t="shared" si="68"/>
        <v>0</v>
      </c>
      <c r="BD50" s="13">
        <f t="shared" si="68"/>
        <v>0</v>
      </c>
      <c r="BE50" s="13">
        <f t="shared" si="68"/>
        <v>0</v>
      </c>
      <c r="BF50" s="13">
        <f t="shared" si="68"/>
        <v>0</v>
      </c>
      <c r="BG50" s="13">
        <f t="shared" si="68"/>
        <v>82.5</v>
      </c>
    </row>
    <row r="51" spans="1:60" s="12" customFormat="1">
      <c r="A51" s="148"/>
      <c r="B51" s="153" t="s">
        <v>99</v>
      </c>
      <c r="C51" s="154" t="s">
        <v>100</v>
      </c>
      <c r="D51" s="3" t="s">
        <v>57</v>
      </c>
      <c r="E51" s="4">
        <v>2</v>
      </c>
      <c r="F51" s="4">
        <v>2</v>
      </c>
      <c r="G51" s="4">
        <v>2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2</v>
      </c>
      <c r="N51" s="4">
        <v>2</v>
      </c>
      <c r="O51" s="4">
        <v>2</v>
      </c>
      <c r="P51" s="4">
        <v>2</v>
      </c>
      <c r="Q51" s="4">
        <v>2</v>
      </c>
      <c r="R51" s="23">
        <v>2</v>
      </c>
      <c r="S51" s="23">
        <v>2</v>
      </c>
      <c r="T51" s="23">
        <v>2</v>
      </c>
      <c r="U51" s="23">
        <v>4</v>
      </c>
      <c r="V51" s="14">
        <f t="shared" ref="V51:V58" si="69">SUM(E51:U51)</f>
        <v>36</v>
      </c>
      <c r="W51" s="17">
        <v>0</v>
      </c>
      <c r="X51" s="17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18">
        <v>0</v>
      </c>
      <c r="AW51" s="14">
        <f t="shared" ref="AW51:AW58" si="70">SUM(W51:AV51)</f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4">
        <f t="shared" ref="BG51:BG58" si="71">V51+AW51</f>
        <v>36</v>
      </c>
    </row>
    <row r="52" spans="1:60">
      <c r="A52" s="148"/>
      <c r="B52" s="153"/>
      <c r="C52" s="154"/>
      <c r="D52" s="16" t="s">
        <v>58</v>
      </c>
      <c r="E52" s="19">
        <f t="shared" ref="E52:U52" si="72">E51/2</f>
        <v>1</v>
      </c>
      <c r="F52" s="19">
        <f t="shared" si="72"/>
        <v>1</v>
      </c>
      <c r="G52" s="19">
        <f t="shared" si="72"/>
        <v>1</v>
      </c>
      <c r="H52" s="19">
        <f t="shared" si="72"/>
        <v>1</v>
      </c>
      <c r="I52" s="19">
        <f t="shared" si="72"/>
        <v>1</v>
      </c>
      <c r="J52" s="19">
        <f t="shared" si="72"/>
        <v>1</v>
      </c>
      <c r="K52" s="19">
        <f t="shared" si="72"/>
        <v>1</v>
      </c>
      <c r="L52" s="19">
        <f t="shared" si="72"/>
        <v>1</v>
      </c>
      <c r="M52" s="19">
        <f t="shared" si="72"/>
        <v>1</v>
      </c>
      <c r="N52" s="19">
        <f t="shared" si="72"/>
        <v>1</v>
      </c>
      <c r="O52" s="19">
        <f t="shared" si="72"/>
        <v>1</v>
      </c>
      <c r="P52" s="19">
        <f t="shared" si="72"/>
        <v>1</v>
      </c>
      <c r="Q52" s="19">
        <f t="shared" si="72"/>
        <v>1</v>
      </c>
      <c r="R52" s="19">
        <f t="shared" si="72"/>
        <v>1</v>
      </c>
      <c r="S52" s="19">
        <f t="shared" si="72"/>
        <v>1</v>
      </c>
      <c r="T52" s="19">
        <f t="shared" si="72"/>
        <v>1</v>
      </c>
      <c r="U52" s="19">
        <f t="shared" si="72"/>
        <v>2</v>
      </c>
      <c r="V52" s="15">
        <f t="shared" si="69"/>
        <v>18</v>
      </c>
      <c r="W52" s="20">
        <v>0</v>
      </c>
      <c r="X52" s="20">
        <v>0</v>
      </c>
      <c r="Y52" s="19">
        <f t="shared" ref="Y52:AV52" si="73">Y51/2</f>
        <v>0</v>
      </c>
      <c r="Z52" s="19">
        <f t="shared" si="73"/>
        <v>0</v>
      </c>
      <c r="AA52" s="19">
        <f t="shared" si="73"/>
        <v>0</v>
      </c>
      <c r="AB52" s="19">
        <f t="shared" si="73"/>
        <v>0</v>
      </c>
      <c r="AC52" s="19">
        <f t="shared" si="73"/>
        <v>0</v>
      </c>
      <c r="AD52" s="19">
        <f t="shared" si="73"/>
        <v>0</v>
      </c>
      <c r="AE52" s="19">
        <f t="shared" si="73"/>
        <v>0</v>
      </c>
      <c r="AF52" s="19">
        <f t="shared" si="73"/>
        <v>0</v>
      </c>
      <c r="AG52" s="19">
        <f t="shared" si="73"/>
        <v>0</v>
      </c>
      <c r="AH52" s="19">
        <f t="shared" si="73"/>
        <v>0</v>
      </c>
      <c r="AI52" s="19">
        <f t="shared" si="73"/>
        <v>0</v>
      </c>
      <c r="AJ52" s="19">
        <f t="shared" si="73"/>
        <v>0</v>
      </c>
      <c r="AK52" s="19">
        <f t="shared" si="73"/>
        <v>0</v>
      </c>
      <c r="AL52" s="19">
        <f t="shared" si="73"/>
        <v>0</v>
      </c>
      <c r="AM52" s="19">
        <f t="shared" si="73"/>
        <v>0</v>
      </c>
      <c r="AN52" s="19">
        <f t="shared" si="73"/>
        <v>0</v>
      </c>
      <c r="AO52" s="19">
        <f t="shared" si="73"/>
        <v>0</v>
      </c>
      <c r="AP52" s="19">
        <f t="shared" si="73"/>
        <v>0</v>
      </c>
      <c r="AQ52" s="19">
        <f t="shared" si="73"/>
        <v>0</v>
      </c>
      <c r="AR52" s="19">
        <f t="shared" si="73"/>
        <v>0</v>
      </c>
      <c r="AS52" s="19">
        <f t="shared" si="73"/>
        <v>0</v>
      </c>
      <c r="AT52" s="19">
        <f t="shared" si="73"/>
        <v>0</v>
      </c>
      <c r="AU52" s="19">
        <f t="shared" si="73"/>
        <v>0</v>
      </c>
      <c r="AV52" s="21">
        <f t="shared" si="73"/>
        <v>0</v>
      </c>
      <c r="AW52" s="14">
        <f t="shared" si="70"/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15">
        <f t="shared" si="71"/>
        <v>18</v>
      </c>
    </row>
    <row r="53" spans="1:60" s="29" customFormat="1">
      <c r="A53" s="148"/>
      <c r="B53" s="153" t="s">
        <v>101</v>
      </c>
      <c r="C53" s="167" t="s">
        <v>102</v>
      </c>
      <c r="D53" s="3" t="s">
        <v>57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14">
        <f t="shared" si="69"/>
        <v>0</v>
      </c>
      <c r="W53" s="17">
        <v>0</v>
      </c>
      <c r="X53" s="17">
        <v>0</v>
      </c>
      <c r="Y53" s="23">
        <v>1</v>
      </c>
      <c r="Z53" s="23">
        <v>1</v>
      </c>
      <c r="AA53" s="23">
        <v>1</v>
      </c>
      <c r="AB53" s="23">
        <v>1</v>
      </c>
      <c r="AC53" s="23">
        <v>1</v>
      </c>
      <c r="AD53" s="23">
        <v>1</v>
      </c>
      <c r="AE53" s="23">
        <v>1</v>
      </c>
      <c r="AF53" s="23">
        <v>1</v>
      </c>
      <c r="AG53" s="23">
        <v>1</v>
      </c>
      <c r="AH53" s="23">
        <v>1</v>
      </c>
      <c r="AI53" s="23">
        <v>1</v>
      </c>
      <c r="AJ53" s="23">
        <v>1</v>
      </c>
      <c r="AK53" s="23">
        <v>1</v>
      </c>
      <c r="AL53" s="23">
        <v>1</v>
      </c>
      <c r="AM53" s="23">
        <v>1</v>
      </c>
      <c r="AN53" s="23">
        <v>1</v>
      </c>
      <c r="AO53" s="23">
        <v>1</v>
      </c>
      <c r="AP53" s="23">
        <v>1</v>
      </c>
      <c r="AQ53" s="23">
        <v>2</v>
      </c>
      <c r="AR53" s="23">
        <v>4</v>
      </c>
      <c r="AS53" s="23">
        <v>4</v>
      </c>
      <c r="AT53" s="23">
        <v>4</v>
      </c>
      <c r="AU53" s="23">
        <v>4</v>
      </c>
      <c r="AV53" s="18">
        <f t="shared" ref="AV53:AV58" si="74">AV52/2</f>
        <v>0</v>
      </c>
      <c r="AW53" s="14">
        <f t="shared" si="70"/>
        <v>36</v>
      </c>
      <c r="AX53" s="17">
        <v>0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4">
        <f t="shared" si="71"/>
        <v>36</v>
      </c>
    </row>
    <row r="54" spans="1:60" s="31" customFormat="1">
      <c r="A54" s="148"/>
      <c r="B54" s="153"/>
      <c r="C54" s="167"/>
      <c r="D54" s="16" t="s">
        <v>58</v>
      </c>
      <c r="E54" s="19">
        <f t="shared" ref="E54:U54" si="75">E53/2</f>
        <v>0</v>
      </c>
      <c r="F54" s="19">
        <f t="shared" si="75"/>
        <v>0</v>
      </c>
      <c r="G54" s="19">
        <f t="shared" si="75"/>
        <v>0</v>
      </c>
      <c r="H54" s="19">
        <f t="shared" si="75"/>
        <v>0</v>
      </c>
      <c r="I54" s="19">
        <f t="shared" si="75"/>
        <v>0</v>
      </c>
      <c r="J54" s="19">
        <f t="shared" si="75"/>
        <v>0</v>
      </c>
      <c r="K54" s="19">
        <f t="shared" si="75"/>
        <v>0</v>
      </c>
      <c r="L54" s="19">
        <f t="shared" si="75"/>
        <v>0</v>
      </c>
      <c r="M54" s="19">
        <f t="shared" si="75"/>
        <v>0</v>
      </c>
      <c r="N54" s="19">
        <f t="shared" si="75"/>
        <v>0</v>
      </c>
      <c r="O54" s="19">
        <f t="shared" si="75"/>
        <v>0</v>
      </c>
      <c r="P54" s="19">
        <f t="shared" si="75"/>
        <v>0</v>
      </c>
      <c r="Q54" s="19">
        <f t="shared" si="75"/>
        <v>0</v>
      </c>
      <c r="R54" s="19">
        <f t="shared" si="75"/>
        <v>0</v>
      </c>
      <c r="S54" s="19">
        <f t="shared" si="75"/>
        <v>0</v>
      </c>
      <c r="T54" s="19">
        <f t="shared" si="75"/>
        <v>0</v>
      </c>
      <c r="U54" s="19">
        <f t="shared" si="75"/>
        <v>0</v>
      </c>
      <c r="V54" s="15">
        <f t="shared" si="69"/>
        <v>0</v>
      </c>
      <c r="W54" s="20">
        <v>0</v>
      </c>
      <c r="X54" s="20">
        <v>0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4">
        <v>1</v>
      </c>
      <c r="AH54" s="24">
        <v>1</v>
      </c>
      <c r="AI54" s="24">
        <v>1</v>
      </c>
      <c r="AJ54" s="24">
        <v>1</v>
      </c>
      <c r="AK54" s="24">
        <v>1</v>
      </c>
      <c r="AL54" s="24">
        <v>1</v>
      </c>
      <c r="AM54" s="24">
        <v>1</v>
      </c>
      <c r="AN54" s="24">
        <v>1</v>
      </c>
      <c r="AO54" s="24">
        <v>1</v>
      </c>
      <c r="AP54" s="24">
        <v>1</v>
      </c>
      <c r="AQ54" s="24">
        <v>1.5</v>
      </c>
      <c r="AR54" s="24">
        <v>1.5</v>
      </c>
      <c r="AS54" s="24">
        <v>1.5</v>
      </c>
      <c r="AT54" s="24">
        <v>1.5</v>
      </c>
      <c r="AU54" s="24">
        <v>1</v>
      </c>
      <c r="AV54" s="21">
        <f t="shared" si="74"/>
        <v>0</v>
      </c>
      <c r="AW54" s="14">
        <f t="shared" si="70"/>
        <v>25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20">
        <v>0</v>
      </c>
      <c r="BE54" s="20">
        <v>0</v>
      </c>
      <c r="BF54" s="20">
        <v>0</v>
      </c>
      <c r="BG54" s="30">
        <f t="shared" si="71"/>
        <v>25</v>
      </c>
    </row>
    <row r="55" spans="1:60" s="29" customFormat="1">
      <c r="A55" s="148"/>
      <c r="B55" s="153" t="s">
        <v>103</v>
      </c>
      <c r="C55" s="167" t="s">
        <v>104</v>
      </c>
      <c r="D55" s="3" t="s">
        <v>57</v>
      </c>
      <c r="E55" s="4">
        <v>2</v>
      </c>
      <c r="F55" s="4">
        <v>2</v>
      </c>
      <c r="G55" s="4">
        <v>2</v>
      </c>
      <c r="H55" s="4">
        <v>2</v>
      </c>
      <c r="I55" s="4">
        <v>2</v>
      </c>
      <c r="J55" s="4">
        <v>2</v>
      </c>
      <c r="K55" s="4">
        <v>2</v>
      </c>
      <c r="L55" s="4">
        <v>2</v>
      </c>
      <c r="M55" s="4">
        <v>2</v>
      </c>
      <c r="N55" s="4">
        <v>2</v>
      </c>
      <c r="O55" s="4">
        <v>2</v>
      </c>
      <c r="P55" s="23">
        <v>2</v>
      </c>
      <c r="Q55" s="23">
        <v>2</v>
      </c>
      <c r="R55" s="23">
        <v>2</v>
      </c>
      <c r="S55" s="23">
        <v>0</v>
      </c>
      <c r="T55" s="23">
        <v>0</v>
      </c>
      <c r="U55" s="23">
        <v>0</v>
      </c>
      <c r="V55" s="14">
        <f t="shared" si="69"/>
        <v>28</v>
      </c>
      <c r="W55" s="17">
        <v>0</v>
      </c>
      <c r="X55" s="17">
        <v>0</v>
      </c>
      <c r="Y55" s="23">
        <v>0</v>
      </c>
      <c r="Z55" s="23">
        <v>0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3</v>
      </c>
      <c r="AR55" s="23">
        <v>3</v>
      </c>
      <c r="AS55" s="23">
        <v>3</v>
      </c>
      <c r="AT55" s="23">
        <v>3</v>
      </c>
      <c r="AU55" s="23">
        <v>3</v>
      </c>
      <c r="AV55" s="18">
        <f t="shared" si="74"/>
        <v>0</v>
      </c>
      <c r="AW55" s="14">
        <f t="shared" si="70"/>
        <v>15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4">
        <f t="shared" si="71"/>
        <v>43</v>
      </c>
    </row>
    <row r="56" spans="1:60" s="31" customFormat="1">
      <c r="A56" s="148"/>
      <c r="B56" s="153"/>
      <c r="C56" s="167"/>
      <c r="D56" s="16" t="s">
        <v>58</v>
      </c>
      <c r="E56" s="19">
        <f t="shared" ref="E56:U56" si="76">E55/2</f>
        <v>1</v>
      </c>
      <c r="F56" s="19">
        <f t="shared" si="76"/>
        <v>1</v>
      </c>
      <c r="G56" s="19">
        <f t="shared" si="76"/>
        <v>1</v>
      </c>
      <c r="H56" s="19">
        <f t="shared" si="76"/>
        <v>1</v>
      </c>
      <c r="I56" s="19">
        <f t="shared" si="76"/>
        <v>1</v>
      </c>
      <c r="J56" s="19">
        <f t="shared" si="76"/>
        <v>1</v>
      </c>
      <c r="K56" s="19">
        <f t="shared" si="76"/>
        <v>1</v>
      </c>
      <c r="L56" s="19">
        <f t="shared" si="76"/>
        <v>1</v>
      </c>
      <c r="M56" s="19">
        <f t="shared" si="76"/>
        <v>1</v>
      </c>
      <c r="N56" s="19">
        <f t="shared" si="76"/>
        <v>1</v>
      </c>
      <c r="O56" s="19">
        <f t="shared" si="76"/>
        <v>1</v>
      </c>
      <c r="P56" s="24">
        <f t="shared" si="76"/>
        <v>1</v>
      </c>
      <c r="Q56" s="24">
        <f t="shared" si="76"/>
        <v>1</v>
      </c>
      <c r="R56" s="24">
        <f t="shared" si="76"/>
        <v>1</v>
      </c>
      <c r="S56" s="24">
        <f t="shared" si="76"/>
        <v>0</v>
      </c>
      <c r="T56" s="24">
        <f t="shared" si="76"/>
        <v>0</v>
      </c>
      <c r="U56" s="24">
        <f t="shared" si="76"/>
        <v>0</v>
      </c>
      <c r="V56" s="15">
        <f t="shared" si="69"/>
        <v>14</v>
      </c>
      <c r="W56" s="20">
        <v>0</v>
      </c>
      <c r="X56" s="20">
        <v>0</v>
      </c>
      <c r="Y56" s="24">
        <f t="shared" ref="Y56:AU56" si="77">Y55/2</f>
        <v>0</v>
      </c>
      <c r="Z56" s="24">
        <f t="shared" si="77"/>
        <v>0</v>
      </c>
      <c r="AA56" s="24">
        <f t="shared" si="77"/>
        <v>0</v>
      </c>
      <c r="AB56" s="24">
        <f t="shared" si="77"/>
        <v>0</v>
      </c>
      <c r="AC56" s="24">
        <f t="shared" si="77"/>
        <v>0</v>
      </c>
      <c r="AD56" s="24">
        <f t="shared" si="77"/>
        <v>0</v>
      </c>
      <c r="AE56" s="24">
        <f t="shared" si="77"/>
        <v>0</v>
      </c>
      <c r="AF56" s="24">
        <f t="shared" si="77"/>
        <v>0</v>
      </c>
      <c r="AG56" s="24">
        <f t="shared" si="77"/>
        <v>0</v>
      </c>
      <c r="AH56" s="24">
        <f t="shared" si="77"/>
        <v>0</v>
      </c>
      <c r="AI56" s="24">
        <f t="shared" si="77"/>
        <v>0</v>
      </c>
      <c r="AJ56" s="24">
        <f t="shared" si="77"/>
        <v>0</v>
      </c>
      <c r="AK56" s="24">
        <f t="shared" si="77"/>
        <v>0</v>
      </c>
      <c r="AL56" s="24">
        <f t="shared" si="77"/>
        <v>0</v>
      </c>
      <c r="AM56" s="24">
        <f t="shared" si="77"/>
        <v>0</v>
      </c>
      <c r="AN56" s="24">
        <f t="shared" si="77"/>
        <v>0</v>
      </c>
      <c r="AO56" s="24">
        <f t="shared" si="77"/>
        <v>0</v>
      </c>
      <c r="AP56" s="24">
        <f t="shared" si="77"/>
        <v>0</v>
      </c>
      <c r="AQ56" s="24">
        <f t="shared" si="77"/>
        <v>1.5</v>
      </c>
      <c r="AR56" s="24">
        <f t="shared" si="77"/>
        <v>1.5</v>
      </c>
      <c r="AS56" s="24">
        <f t="shared" si="77"/>
        <v>1.5</v>
      </c>
      <c r="AT56" s="24">
        <f t="shared" si="77"/>
        <v>1.5</v>
      </c>
      <c r="AU56" s="24">
        <f t="shared" si="77"/>
        <v>1.5</v>
      </c>
      <c r="AV56" s="21">
        <f t="shared" si="74"/>
        <v>0</v>
      </c>
      <c r="AW56" s="14">
        <f t="shared" si="70"/>
        <v>7.5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15">
        <f t="shared" si="71"/>
        <v>21.5</v>
      </c>
    </row>
    <row r="57" spans="1:60" s="29" customFormat="1">
      <c r="A57" s="148"/>
      <c r="B57" s="153" t="s">
        <v>105</v>
      </c>
      <c r="C57" s="171" t="s">
        <v>106</v>
      </c>
      <c r="D57" s="3" t="s">
        <v>57</v>
      </c>
      <c r="E57" s="4">
        <v>2</v>
      </c>
      <c r="F57" s="4">
        <v>2</v>
      </c>
      <c r="G57" s="4">
        <v>2</v>
      </c>
      <c r="H57" s="4">
        <v>2</v>
      </c>
      <c r="I57" s="4">
        <v>2</v>
      </c>
      <c r="J57" s="4">
        <v>2</v>
      </c>
      <c r="K57" s="4">
        <v>2</v>
      </c>
      <c r="L57" s="4">
        <v>2</v>
      </c>
      <c r="M57" s="4">
        <v>2</v>
      </c>
      <c r="N57" s="4">
        <v>2</v>
      </c>
      <c r="O57" s="4">
        <v>2</v>
      </c>
      <c r="P57" s="23">
        <v>2</v>
      </c>
      <c r="Q57" s="23">
        <v>2</v>
      </c>
      <c r="R57" s="23">
        <v>2</v>
      </c>
      <c r="S57" s="23">
        <v>4</v>
      </c>
      <c r="T57" s="23">
        <v>4</v>
      </c>
      <c r="U57" s="23">
        <v>0</v>
      </c>
      <c r="V57" s="14">
        <f t="shared" si="69"/>
        <v>36</v>
      </c>
      <c r="W57" s="17">
        <v>0</v>
      </c>
      <c r="X57" s="17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  <c r="AT57" s="23">
        <v>0</v>
      </c>
      <c r="AU57" s="23">
        <v>0</v>
      </c>
      <c r="AV57" s="18">
        <f t="shared" si="74"/>
        <v>0</v>
      </c>
      <c r="AW57" s="14">
        <f t="shared" si="70"/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4">
        <f t="shared" si="71"/>
        <v>36</v>
      </c>
    </row>
    <row r="58" spans="1:60" s="31" customFormat="1">
      <c r="A58" s="148"/>
      <c r="B58" s="153"/>
      <c r="C58" s="171"/>
      <c r="D58" s="16" t="s">
        <v>58</v>
      </c>
      <c r="E58" s="19">
        <f t="shared" ref="E58:U58" si="78">E57/2</f>
        <v>1</v>
      </c>
      <c r="F58" s="19">
        <f t="shared" si="78"/>
        <v>1</v>
      </c>
      <c r="G58" s="19">
        <f t="shared" si="78"/>
        <v>1</v>
      </c>
      <c r="H58" s="19">
        <f t="shared" si="78"/>
        <v>1</v>
      </c>
      <c r="I58" s="19">
        <f t="shared" si="78"/>
        <v>1</v>
      </c>
      <c r="J58" s="19">
        <f t="shared" si="78"/>
        <v>1</v>
      </c>
      <c r="K58" s="19">
        <f t="shared" si="78"/>
        <v>1</v>
      </c>
      <c r="L58" s="19">
        <f t="shared" si="78"/>
        <v>1</v>
      </c>
      <c r="M58" s="19">
        <f t="shared" si="78"/>
        <v>1</v>
      </c>
      <c r="N58" s="19">
        <f t="shared" si="78"/>
        <v>1</v>
      </c>
      <c r="O58" s="19">
        <f t="shared" si="78"/>
        <v>1</v>
      </c>
      <c r="P58" s="19">
        <f t="shared" si="78"/>
        <v>1</v>
      </c>
      <c r="Q58" s="19">
        <f t="shared" si="78"/>
        <v>1</v>
      </c>
      <c r="R58" s="19">
        <f t="shared" si="78"/>
        <v>1</v>
      </c>
      <c r="S58" s="19">
        <f t="shared" si="78"/>
        <v>2</v>
      </c>
      <c r="T58" s="19">
        <f t="shared" si="78"/>
        <v>2</v>
      </c>
      <c r="U58" s="19">
        <f t="shared" si="78"/>
        <v>0</v>
      </c>
      <c r="V58" s="15">
        <f t="shared" si="69"/>
        <v>18</v>
      </c>
      <c r="W58" s="20">
        <v>0</v>
      </c>
      <c r="X58" s="20">
        <v>0</v>
      </c>
      <c r="Y58" s="24">
        <f t="shared" ref="Y58:AU58" si="79">Y57/2</f>
        <v>0</v>
      </c>
      <c r="Z58" s="24">
        <f t="shared" si="79"/>
        <v>0</v>
      </c>
      <c r="AA58" s="24">
        <f t="shared" si="79"/>
        <v>0</v>
      </c>
      <c r="AB58" s="24">
        <f t="shared" si="79"/>
        <v>0</v>
      </c>
      <c r="AC58" s="24">
        <f t="shared" si="79"/>
        <v>0</v>
      </c>
      <c r="AD58" s="24">
        <f t="shared" si="79"/>
        <v>0</v>
      </c>
      <c r="AE58" s="24">
        <f t="shared" si="79"/>
        <v>0</v>
      </c>
      <c r="AF58" s="24">
        <f t="shared" si="79"/>
        <v>0</v>
      </c>
      <c r="AG58" s="24">
        <f t="shared" si="79"/>
        <v>0</v>
      </c>
      <c r="AH58" s="24">
        <f t="shared" si="79"/>
        <v>0</v>
      </c>
      <c r="AI58" s="24">
        <f t="shared" si="79"/>
        <v>0</v>
      </c>
      <c r="AJ58" s="24">
        <f t="shared" si="79"/>
        <v>0</v>
      </c>
      <c r="AK58" s="24">
        <f t="shared" si="79"/>
        <v>0</v>
      </c>
      <c r="AL58" s="24">
        <f t="shared" si="79"/>
        <v>0</v>
      </c>
      <c r="AM58" s="24">
        <f t="shared" si="79"/>
        <v>0</v>
      </c>
      <c r="AN58" s="24">
        <f t="shared" si="79"/>
        <v>0</v>
      </c>
      <c r="AO58" s="24">
        <f t="shared" si="79"/>
        <v>0</v>
      </c>
      <c r="AP58" s="24">
        <f t="shared" si="79"/>
        <v>0</v>
      </c>
      <c r="AQ58" s="24">
        <f t="shared" si="79"/>
        <v>0</v>
      </c>
      <c r="AR58" s="24">
        <f t="shared" si="79"/>
        <v>0</v>
      </c>
      <c r="AS58" s="24">
        <f t="shared" si="79"/>
        <v>0</v>
      </c>
      <c r="AT58" s="24">
        <f t="shared" si="79"/>
        <v>0</v>
      </c>
      <c r="AU58" s="24">
        <f t="shared" si="79"/>
        <v>0</v>
      </c>
      <c r="AV58" s="21">
        <f t="shared" si="74"/>
        <v>0</v>
      </c>
      <c r="AW58" s="14">
        <f t="shared" si="70"/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20">
        <v>0</v>
      </c>
      <c r="BE58" s="20">
        <v>0</v>
      </c>
      <c r="BF58" s="20">
        <v>0</v>
      </c>
      <c r="BG58" s="15">
        <f t="shared" si="71"/>
        <v>18</v>
      </c>
    </row>
    <row r="59" spans="1:60" ht="15" customHeight="1">
      <c r="A59" s="32"/>
      <c r="B59" s="172" t="s">
        <v>107</v>
      </c>
      <c r="C59" s="172"/>
      <c r="D59" s="172"/>
      <c r="E59" s="14">
        <f t="shared" ref="E59:AJ59" si="80">E9+E49</f>
        <v>36</v>
      </c>
      <c r="F59" s="14">
        <f t="shared" si="80"/>
        <v>36</v>
      </c>
      <c r="G59" s="14">
        <f t="shared" si="80"/>
        <v>36</v>
      </c>
      <c r="H59" s="14">
        <f t="shared" si="80"/>
        <v>36</v>
      </c>
      <c r="I59" s="14">
        <f t="shared" si="80"/>
        <v>36</v>
      </c>
      <c r="J59" s="14">
        <f t="shared" si="80"/>
        <v>36</v>
      </c>
      <c r="K59" s="14">
        <f t="shared" si="80"/>
        <v>36</v>
      </c>
      <c r="L59" s="14">
        <f t="shared" si="80"/>
        <v>36</v>
      </c>
      <c r="M59" s="14">
        <f t="shared" si="80"/>
        <v>36</v>
      </c>
      <c r="N59" s="14">
        <f t="shared" si="80"/>
        <v>36</v>
      </c>
      <c r="O59" s="14">
        <f t="shared" si="80"/>
        <v>36</v>
      </c>
      <c r="P59" s="14">
        <f t="shared" si="80"/>
        <v>36</v>
      </c>
      <c r="Q59" s="14">
        <f t="shared" si="80"/>
        <v>36</v>
      </c>
      <c r="R59" s="14">
        <f t="shared" si="80"/>
        <v>36</v>
      </c>
      <c r="S59" s="14">
        <f t="shared" si="80"/>
        <v>36</v>
      </c>
      <c r="T59" s="14">
        <f t="shared" si="80"/>
        <v>36</v>
      </c>
      <c r="U59" s="14">
        <f t="shared" si="80"/>
        <v>36</v>
      </c>
      <c r="V59" s="14">
        <f t="shared" si="80"/>
        <v>612</v>
      </c>
      <c r="W59" s="14">
        <f t="shared" si="80"/>
        <v>0</v>
      </c>
      <c r="X59" s="14">
        <f t="shared" si="80"/>
        <v>0</v>
      </c>
      <c r="Y59" s="14">
        <f t="shared" si="80"/>
        <v>36</v>
      </c>
      <c r="Z59" s="14">
        <f t="shared" si="80"/>
        <v>36</v>
      </c>
      <c r="AA59" s="14">
        <f t="shared" si="80"/>
        <v>36</v>
      </c>
      <c r="AB59" s="14">
        <f t="shared" si="80"/>
        <v>36</v>
      </c>
      <c r="AC59" s="14">
        <f t="shared" si="80"/>
        <v>36</v>
      </c>
      <c r="AD59" s="14">
        <f t="shared" si="80"/>
        <v>36</v>
      </c>
      <c r="AE59" s="14">
        <f t="shared" si="80"/>
        <v>36</v>
      </c>
      <c r="AF59" s="14">
        <f t="shared" si="80"/>
        <v>36</v>
      </c>
      <c r="AG59" s="14">
        <f t="shared" si="80"/>
        <v>36</v>
      </c>
      <c r="AH59" s="14">
        <f t="shared" si="80"/>
        <v>36</v>
      </c>
      <c r="AI59" s="14">
        <f t="shared" si="80"/>
        <v>36</v>
      </c>
      <c r="AJ59" s="14">
        <f t="shared" si="80"/>
        <v>36</v>
      </c>
      <c r="AK59" s="14">
        <f t="shared" ref="AK59:BG59" si="81">AK9+AK49</f>
        <v>36</v>
      </c>
      <c r="AL59" s="14">
        <f t="shared" si="81"/>
        <v>36</v>
      </c>
      <c r="AM59" s="14">
        <f t="shared" si="81"/>
        <v>36</v>
      </c>
      <c r="AN59" s="14">
        <f t="shared" si="81"/>
        <v>36</v>
      </c>
      <c r="AO59" s="14">
        <f t="shared" si="81"/>
        <v>36</v>
      </c>
      <c r="AP59" s="14">
        <f t="shared" si="81"/>
        <v>36</v>
      </c>
      <c r="AQ59" s="14">
        <f t="shared" si="81"/>
        <v>36</v>
      </c>
      <c r="AR59" s="14">
        <f t="shared" si="81"/>
        <v>36</v>
      </c>
      <c r="AS59" s="14">
        <f t="shared" si="81"/>
        <v>36</v>
      </c>
      <c r="AT59" s="14">
        <f t="shared" si="81"/>
        <v>36</v>
      </c>
      <c r="AU59" s="14">
        <f t="shared" si="81"/>
        <v>36</v>
      </c>
      <c r="AV59" s="14">
        <f t="shared" si="81"/>
        <v>0</v>
      </c>
      <c r="AW59" s="14">
        <f t="shared" si="81"/>
        <v>828</v>
      </c>
      <c r="AX59" s="14">
        <f t="shared" ca="1" si="81"/>
        <v>537</v>
      </c>
      <c r="AY59" s="14">
        <f t="shared" ca="1" si="81"/>
        <v>537</v>
      </c>
      <c r="AZ59" s="14">
        <f t="shared" ca="1" si="81"/>
        <v>537</v>
      </c>
      <c r="BA59" s="14">
        <f t="shared" ca="1" si="81"/>
        <v>537</v>
      </c>
      <c r="BB59" s="14">
        <f t="shared" ca="1" si="81"/>
        <v>537</v>
      </c>
      <c r="BC59" s="14">
        <f t="shared" ca="1" si="81"/>
        <v>537</v>
      </c>
      <c r="BD59" s="14">
        <f t="shared" ca="1" si="81"/>
        <v>537</v>
      </c>
      <c r="BE59" s="14">
        <f t="shared" ca="1" si="81"/>
        <v>537</v>
      </c>
      <c r="BF59" s="14">
        <f t="shared" ca="1" si="81"/>
        <v>537</v>
      </c>
      <c r="BG59" s="14">
        <f t="shared" si="81"/>
        <v>1440</v>
      </c>
      <c r="BH59" s="33"/>
    </row>
    <row r="60" spans="1:60">
      <c r="A60" s="32"/>
      <c r="B60" s="170" t="s">
        <v>108</v>
      </c>
      <c r="C60" s="170"/>
      <c r="D60" s="170"/>
      <c r="E60" s="35">
        <f t="shared" ref="E60:X60" si="82">E10+E50</f>
        <v>18</v>
      </c>
      <c r="F60" s="35">
        <f t="shared" si="82"/>
        <v>18</v>
      </c>
      <c r="G60" s="35">
        <f t="shared" si="82"/>
        <v>18</v>
      </c>
      <c r="H60" s="35">
        <f t="shared" si="82"/>
        <v>18</v>
      </c>
      <c r="I60" s="35">
        <f t="shared" si="82"/>
        <v>18</v>
      </c>
      <c r="J60" s="35">
        <f t="shared" si="82"/>
        <v>18</v>
      </c>
      <c r="K60" s="35">
        <f t="shared" si="82"/>
        <v>18</v>
      </c>
      <c r="L60" s="35">
        <f t="shared" si="82"/>
        <v>18</v>
      </c>
      <c r="M60" s="35">
        <f t="shared" si="82"/>
        <v>18</v>
      </c>
      <c r="N60" s="35">
        <f t="shared" si="82"/>
        <v>18</v>
      </c>
      <c r="O60" s="35">
        <f t="shared" si="82"/>
        <v>18</v>
      </c>
      <c r="P60" s="35">
        <f t="shared" si="82"/>
        <v>18</v>
      </c>
      <c r="Q60" s="35">
        <f t="shared" si="82"/>
        <v>18</v>
      </c>
      <c r="R60" s="35">
        <f t="shared" si="82"/>
        <v>18</v>
      </c>
      <c r="S60" s="35">
        <f t="shared" si="82"/>
        <v>18</v>
      </c>
      <c r="T60" s="35">
        <f t="shared" si="82"/>
        <v>18</v>
      </c>
      <c r="U60" s="35">
        <f t="shared" si="82"/>
        <v>18</v>
      </c>
      <c r="V60" s="35">
        <f t="shared" si="82"/>
        <v>306</v>
      </c>
      <c r="W60" s="35">
        <f t="shared" si="82"/>
        <v>0</v>
      </c>
      <c r="X60" s="35">
        <f t="shared" si="82"/>
        <v>0</v>
      </c>
      <c r="Y60" s="35">
        <f t="shared" ref="Y60:AU60" si="83">Y59/2</f>
        <v>18</v>
      </c>
      <c r="Z60" s="35">
        <f t="shared" si="83"/>
        <v>18</v>
      </c>
      <c r="AA60" s="35">
        <f t="shared" si="83"/>
        <v>18</v>
      </c>
      <c r="AB60" s="35">
        <f t="shared" si="83"/>
        <v>18</v>
      </c>
      <c r="AC60" s="35">
        <f t="shared" si="83"/>
        <v>18</v>
      </c>
      <c r="AD60" s="35">
        <f t="shared" si="83"/>
        <v>18</v>
      </c>
      <c r="AE60" s="35">
        <f t="shared" si="83"/>
        <v>18</v>
      </c>
      <c r="AF60" s="35">
        <f t="shared" si="83"/>
        <v>18</v>
      </c>
      <c r="AG60" s="35">
        <f t="shared" si="83"/>
        <v>18</v>
      </c>
      <c r="AH60" s="35">
        <f t="shared" si="83"/>
        <v>18</v>
      </c>
      <c r="AI60" s="35">
        <f t="shared" si="83"/>
        <v>18</v>
      </c>
      <c r="AJ60" s="35">
        <f t="shared" si="83"/>
        <v>18</v>
      </c>
      <c r="AK60" s="35">
        <f t="shared" si="83"/>
        <v>18</v>
      </c>
      <c r="AL60" s="35">
        <f t="shared" si="83"/>
        <v>18</v>
      </c>
      <c r="AM60" s="35">
        <f t="shared" si="83"/>
        <v>18</v>
      </c>
      <c r="AN60" s="35">
        <f t="shared" si="83"/>
        <v>18</v>
      </c>
      <c r="AO60" s="35">
        <f t="shared" si="83"/>
        <v>18</v>
      </c>
      <c r="AP60" s="35">
        <f t="shared" si="83"/>
        <v>18</v>
      </c>
      <c r="AQ60" s="35">
        <f t="shared" si="83"/>
        <v>18</v>
      </c>
      <c r="AR60" s="35">
        <f t="shared" si="83"/>
        <v>18</v>
      </c>
      <c r="AS60" s="35">
        <f t="shared" si="83"/>
        <v>18</v>
      </c>
      <c r="AT60" s="35">
        <f t="shared" si="83"/>
        <v>18</v>
      </c>
      <c r="AU60" s="35">
        <f t="shared" si="83"/>
        <v>18</v>
      </c>
      <c r="AV60" s="35">
        <f>AV10+AV50</f>
        <v>0</v>
      </c>
      <c r="AW60" s="35">
        <f>AW59/2</f>
        <v>414</v>
      </c>
      <c r="AX60" s="35">
        <f t="shared" ref="AX60:BF60" ca="1" si="84">AX10+AX50</f>
        <v>16</v>
      </c>
      <c r="AY60" s="35">
        <f t="shared" ca="1" si="84"/>
        <v>16</v>
      </c>
      <c r="AZ60" s="35">
        <f t="shared" ca="1" si="84"/>
        <v>16</v>
      </c>
      <c r="BA60" s="35">
        <f t="shared" ca="1" si="84"/>
        <v>16</v>
      </c>
      <c r="BB60" s="35">
        <f t="shared" ca="1" si="84"/>
        <v>16</v>
      </c>
      <c r="BC60" s="35">
        <f t="shared" ca="1" si="84"/>
        <v>16</v>
      </c>
      <c r="BD60" s="35">
        <f t="shared" ca="1" si="84"/>
        <v>15.5</v>
      </c>
      <c r="BE60" s="35">
        <f t="shared" ca="1" si="84"/>
        <v>15</v>
      </c>
      <c r="BF60" s="35">
        <f t="shared" ca="1" si="84"/>
        <v>15</v>
      </c>
      <c r="BG60" s="35">
        <f>BG59/2</f>
        <v>720</v>
      </c>
    </row>
    <row r="61" spans="1:60">
      <c r="A61" s="32"/>
      <c r="B61" s="170" t="s">
        <v>109</v>
      </c>
      <c r="C61" s="170"/>
      <c r="D61" s="170"/>
      <c r="E61" s="36">
        <f t="shared" ref="E61:V61" si="85">E59+E60</f>
        <v>54</v>
      </c>
      <c r="F61" s="36">
        <f t="shared" si="85"/>
        <v>54</v>
      </c>
      <c r="G61" s="36">
        <f t="shared" si="85"/>
        <v>54</v>
      </c>
      <c r="H61" s="36">
        <f t="shared" si="85"/>
        <v>54</v>
      </c>
      <c r="I61" s="36">
        <f t="shared" si="85"/>
        <v>54</v>
      </c>
      <c r="J61" s="36">
        <f t="shared" si="85"/>
        <v>54</v>
      </c>
      <c r="K61" s="36">
        <f t="shared" si="85"/>
        <v>54</v>
      </c>
      <c r="L61" s="36">
        <f t="shared" si="85"/>
        <v>54</v>
      </c>
      <c r="M61" s="36">
        <f t="shared" si="85"/>
        <v>54</v>
      </c>
      <c r="N61" s="36">
        <f t="shared" si="85"/>
        <v>54</v>
      </c>
      <c r="O61" s="36">
        <f t="shared" si="85"/>
        <v>54</v>
      </c>
      <c r="P61" s="36">
        <f t="shared" si="85"/>
        <v>54</v>
      </c>
      <c r="Q61" s="36">
        <f t="shared" si="85"/>
        <v>54</v>
      </c>
      <c r="R61" s="36">
        <f t="shared" si="85"/>
        <v>54</v>
      </c>
      <c r="S61" s="36">
        <f t="shared" si="85"/>
        <v>54</v>
      </c>
      <c r="T61" s="36">
        <f t="shared" si="85"/>
        <v>54</v>
      </c>
      <c r="U61" s="36">
        <f t="shared" si="85"/>
        <v>54</v>
      </c>
      <c r="V61" s="36">
        <f t="shared" si="85"/>
        <v>918</v>
      </c>
      <c r="W61" s="35">
        <f>W11+W51</f>
        <v>0</v>
      </c>
      <c r="X61" s="35">
        <f>X11+X51</f>
        <v>0</v>
      </c>
      <c r="Y61" s="36">
        <f t="shared" ref="Y61:AU61" si="86">Y59+Y60</f>
        <v>54</v>
      </c>
      <c r="Z61" s="36">
        <f t="shared" si="86"/>
        <v>54</v>
      </c>
      <c r="AA61" s="36">
        <f t="shared" si="86"/>
        <v>54</v>
      </c>
      <c r="AB61" s="36">
        <f t="shared" si="86"/>
        <v>54</v>
      </c>
      <c r="AC61" s="36">
        <f t="shared" si="86"/>
        <v>54</v>
      </c>
      <c r="AD61" s="36">
        <f t="shared" si="86"/>
        <v>54</v>
      </c>
      <c r="AE61" s="36">
        <f t="shared" si="86"/>
        <v>54</v>
      </c>
      <c r="AF61" s="36">
        <f t="shared" si="86"/>
        <v>54</v>
      </c>
      <c r="AG61" s="36">
        <f t="shared" si="86"/>
        <v>54</v>
      </c>
      <c r="AH61" s="36">
        <f t="shared" si="86"/>
        <v>54</v>
      </c>
      <c r="AI61" s="36">
        <f t="shared" si="86"/>
        <v>54</v>
      </c>
      <c r="AJ61" s="36">
        <f t="shared" si="86"/>
        <v>54</v>
      </c>
      <c r="AK61" s="36">
        <f t="shared" si="86"/>
        <v>54</v>
      </c>
      <c r="AL61" s="36">
        <f t="shared" si="86"/>
        <v>54</v>
      </c>
      <c r="AM61" s="36">
        <f t="shared" si="86"/>
        <v>54</v>
      </c>
      <c r="AN61" s="36">
        <f t="shared" si="86"/>
        <v>54</v>
      </c>
      <c r="AO61" s="36">
        <f t="shared" si="86"/>
        <v>54</v>
      </c>
      <c r="AP61" s="36">
        <f t="shared" si="86"/>
        <v>54</v>
      </c>
      <c r="AQ61" s="36">
        <f t="shared" si="86"/>
        <v>54</v>
      </c>
      <c r="AR61" s="36">
        <f t="shared" si="86"/>
        <v>54</v>
      </c>
      <c r="AS61" s="36">
        <f t="shared" si="86"/>
        <v>54</v>
      </c>
      <c r="AT61" s="36">
        <f t="shared" si="86"/>
        <v>54</v>
      </c>
      <c r="AU61" s="36">
        <f t="shared" si="86"/>
        <v>54</v>
      </c>
      <c r="AV61" s="14">
        <v>0</v>
      </c>
      <c r="AW61" s="36">
        <f>AW59+AW60</f>
        <v>1242</v>
      </c>
      <c r="AX61" s="36">
        <v>0</v>
      </c>
      <c r="AY61" s="36">
        <v>0</v>
      </c>
      <c r="AZ61" s="36">
        <v>0</v>
      </c>
      <c r="BA61" s="36">
        <v>0</v>
      </c>
      <c r="BB61" s="36">
        <v>0</v>
      </c>
      <c r="BC61" s="36">
        <v>0</v>
      </c>
      <c r="BD61" s="36">
        <v>0</v>
      </c>
      <c r="BE61" s="36">
        <v>0</v>
      </c>
      <c r="BF61" s="36">
        <v>0</v>
      </c>
      <c r="BG61" s="14">
        <f>V61+AW61</f>
        <v>2160</v>
      </c>
    </row>
    <row r="62" spans="1:60">
      <c r="A62" s="32"/>
    </row>
    <row r="63" spans="1:60">
      <c r="A63" s="32"/>
      <c r="B63" s="20"/>
      <c r="C63" s="37" t="s">
        <v>110</v>
      </c>
    </row>
    <row r="64" spans="1:60">
      <c r="A64" s="32"/>
      <c r="B64" s="38"/>
      <c r="C64" s="37" t="s">
        <v>111</v>
      </c>
    </row>
    <row r="65" spans="1:3">
      <c r="A65" s="32"/>
      <c r="B65" s="39"/>
      <c r="C65" s="37" t="s">
        <v>112</v>
      </c>
    </row>
  </sheetData>
  <mergeCells count="88">
    <mergeCell ref="B53:B54"/>
    <mergeCell ref="C53:C54"/>
    <mergeCell ref="B61:D61"/>
    <mergeCell ref="B55:B56"/>
    <mergeCell ref="C55:C56"/>
    <mergeCell ref="B57:B58"/>
    <mergeCell ref="C57:C58"/>
    <mergeCell ref="B59:D59"/>
    <mergeCell ref="B60:D60"/>
    <mergeCell ref="B47:B48"/>
    <mergeCell ref="C47:C48"/>
    <mergeCell ref="B49:B50"/>
    <mergeCell ref="C49:C50"/>
    <mergeCell ref="B51:B52"/>
    <mergeCell ref="C51:C52"/>
    <mergeCell ref="B41:B42"/>
    <mergeCell ref="C41:C42"/>
    <mergeCell ref="B43:B44"/>
    <mergeCell ref="C43:C44"/>
    <mergeCell ref="B45:B46"/>
    <mergeCell ref="C45:C46"/>
    <mergeCell ref="B35:B36"/>
    <mergeCell ref="C35:C36"/>
    <mergeCell ref="B37:B38"/>
    <mergeCell ref="C37:C38"/>
    <mergeCell ref="B39:B40"/>
    <mergeCell ref="C39:C40"/>
    <mergeCell ref="B29:B30"/>
    <mergeCell ref="C29:C30"/>
    <mergeCell ref="B31:B32"/>
    <mergeCell ref="C31:C32"/>
    <mergeCell ref="B33:B34"/>
    <mergeCell ref="C33:C34"/>
    <mergeCell ref="B23:B24"/>
    <mergeCell ref="C23:C24"/>
    <mergeCell ref="B25:B26"/>
    <mergeCell ref="C25:C26"/>
    <mergeCell ref="B27:B28"/>
    <mergeCell ref="C27:C28"/>
    <mergeCell ref="V3:V4"/>
    <mergeCell ref="AS7:BF7"/>
    <mergeCell ref="B9:B10"/>
    <mergeCell ref="C9:C10"/>
    <mergeCell ref="B11:B12"/>
    <mergeCell ref="C11:C12"/>
    <mergeCell ref="I3:I4"/>
    <mergeCell ref="J3:L3"/>
    <mergeCell ref="M3:M4"/>
    <mergeCell ref="N3:Q3"/>
    <mergeCell ref="R3:U3"/>
    <mergeCell ref="AX3:AX4"/>
    <mergeCell ref="AY3:BA3"/>
    <mergeCell ref="BB3:BB4"/>
    <mergeCell ref="AB3:AD3"/>
    <mergeCell ref="AE3:AE4"/>
    <mergeCell ref="AF3:AI3"/>
    <mergeCell ref="BC3:BF3"/>
    <mergeCell ref="BG3:BG8"/>
    <mergeCell ref="E5:Q5"/>
    <mergeCell ref="R5:AR5"/>
    <mergeCell ref="AS5:BF5"/>
    <mergeCell ref="E7:Q7"/>
    <mergeCell ref="S7:AR7"/>
    <mergeCell ref="AJ3:AJ4"/>
    <mergeCell ref="AK3:AM3"/>
    <mergeCell ref="AN3:AN4"/>
    <mergeCell ref="AO3:AR3"/>
    <mergeCell ref="AS3:AV3"/>
    <mergeCell ref="AW3:AW4"/>
    <mergeCell ref="W3:W4"/>
    <mergeCell ref="X3:Z3"/>
    <mergeCell ref="AA3:AA4"/>
    <mergeCell ref="A1:G1"/>
    <mergeCell ref="A2:A58"/>
    <mergeCell ref="B3:B8"/>
    <mergeCell ref="C3:C8"/>
    <mergeCell ref="D3:D8"/>
    <mergeCell ref="E3:H3"/>
    <mergeCell ref="B15:B16"/>
    <mergeCell ref="C15:C16"/>
    <mergeCell ref="B17:B18"/>
    <mergeCell ref="C17:C18"/>
    <mergeCell ref="B13:B14"/>
    <mergeCell ref="C13:C14"/>
    <mergeCell ref="B19:B20"/>
    <mergeCell ref="C19:C20"/>
    <mergeCell ref="B21:B22"/>
    <mergeCell ref="C21:C22"/>
  </mergeCells>
  <pageMargins left="0.25" right="0.25" top="0.75" bottom="0.75" header="0.3" footer="0.3"/>
  <pageSetup paperSize="9" scale="62" fitToWidth="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78"/>
  <sheetViews>
    <sheetView topLeftCell="A35" zoomScale="90" zoomScaleNormal="90" workbookViewId="0">
      <selection activeCell="AP61" sqref="AP61"/>
    </sheetView>
  </sheetViews>
  <sheetFormatPr defaultRowHeight="15"/>
  <cols>
    <col min="1" max="1" width="4.140625" customWidth="1"/>
    <col min="2" max="2" width="11.5703125" customWidth="1"/>
    <col min="3" max="3" width="54.5703125" customWidth="1"/>
    <col min="4" max="4" width="9.1406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  <col min="60" max="60" width="9.140625" customWidth="1"/>
  </cols>
  <sheetData>
    <row r="1" spans="1:59" s="5" customFormat="1" ht="15" customHeight="1">
      <c r="A1" s="149" t="s">
        <v>113</v>
      </c>
      <c r="B1" s="149" t="s">
        <v>2</v>
      </c>
      <c r="C1" s="150" t="s">
        <v>3</v>
      </c>
      <c r="D1" s="151" t="s">
        <v>4</v>
      </c>
      <c r="E1" s="152" t="s">
        <v>5</v>
      </c>
      <c r="F1" s="152"/>
      <c r="G1" s="152"/>
      <c r="H1" s="152"/>
      <c r="I1" s="149" t="s">
        <v>6</v>
      </c>
      <c r="J1" s="152" t="s">
        <v>7</v>
      </c>
      <c r="K1" s="152"/>
      <c r="L1" s="152"/>
      <c r="M1" s="149" t="s">
        <v>8</v>
      </c>
      <c r="N1" s="152" t="s">
        <v>9</v>
      </c>
      <c r="O1" s="152"/>
      <c r="P1" s="152"/>
      <c r="Q1" s="152"/>
      <c r="R1" s="152" t="s">
        <v>10</v>
      </c>
      <c r="S1" s="152"/>
      <c r="T1" s="152"/>
      <c r="U1" s="152"/>
      <c r="V1" s="158" t="s">
        <v>114</v>
      </c>
      <c r="W1" s="149" t="s">
        <v>12</v>
      </c>
      <c r="X1" s="152" t="s">
        <v>13</v>
      </c>
      <c r="Y1" s="152"/>
      <c r="Z1" s="152"/>
      <c r="AA1" s="149" t="s">
        <v>14</v>
      </c>
      <c r="AB1" s="152" t="s">
        <v>15</v>
      </c>
      <c r="AC1" s="152"/>
      <c r="AD1" s="152"/>
      <c r="AE1" s="149" t="s">
        <v>16</v>
      </c>
      <c r="AF1" s="152" t="s">
        <v>17</v>
      </c>
      <c r="AG1" s="152"/>
      <c r="AH1" s="152"/>
      <c r="AI1" s="152"/>
      <c r="AJ1" s="149" t="s">
        <v>18</v>
      </c>
      <c r="AK1" s="152" t="s">
        <v>19</v>
      </c>
      <c r="AL1" s="152"/>
      <c r="AM1" s="152"/>
      <c r="AN1" s="149" t="s">
        <v>20</v>
      </c>
      <c r="AO1" s="152" t="s">
        <v>21</v>
      </c>
      <c r="AP1" s="152"/>
      <c r="AQ1" s="152"/>
      <c r="AR1" s="152"/>
      <c r="AS1" s="152" t="s">
        <v>22</v>
      </c>
      <c r="AT1" s="152"/>
      <c r="AU1" s="152"/>
      <c r="AV1" s="152"/>
      <c r="AW1" s="158" t="s">
        <v>115</v>
      </c>
      <c r="AX1" s="149" t="s">
        <v>116</v>
      </c>
      <c r="AY1" s="152" t="s">
        <v>25</v>
      </c>
      <c r="AZ1" s="152"/>
      <c r="BA1" s="152"/>
      <c r="BB1" s="159" t="s">
        <v>26</v>
      </c>
      <c r="BC1" s="152" t="s">
        <v>27</v>
      </c>
      <c r="BD1" s="152"/>
      <c r="BE1" s="152"/>
      <c r="BF1" s="152"/>
      <c r="BG1" s="156" t="s">
        <v>28</v>
      </c>
    </row>
    <row r="2" spans="1:59" s="5" customFormat="1" ht="74.25" customHeight="1">
      <c r="A2" s="149"/>
      <c r="B2" s="149"/>
      <c r="C2" s="150"/>
      <c r="D2" s="151"/>
      <c r="E2" s="6" t="s">
        <v>29</v>
      </c>
      <c r="F2" s="6" t="s">
        <v>30</v>
      </c>
      <c r="G2" s="6" t="s">
        <v>31</v>
      </c>
      <c r="H2" s="6" t="s">
        <v>32</v>
      </c>
      <c r="I2" s="149"/>
      <c r="J2" s="6" t="s">
        <v>33</v>
      </c>
      <c r="K2" s="6" t="s">
        <v>34</v>
      </c>
      <c r="L2" s="6" t="s">
        <v>35</v>
      </c>
      <c r="M2" s="149"/>
      <c r="N2" s="7" t="s">
        <v>36</v>
      </c>
      <c r="O2" s="7" t="s">
        <v>37</v>
      </c>
      <c r="P2" s="7" t="s">
        <v>38</v>
      </c>
      <c r="Q2" s="8" t="s">
        <v>39</v>
      </c>
      <c r="R2" s="6" t="s">
        <v>29</v>
      </c>
      <c r="S2" s="6" t="s">
        <v>30</v>
      </c>
      <c r="T2" s="6" t="s">
        <v>31</v>
      </c>
      <c r="U2" s="6" t="s">
        <v>32</v>
      </c>
      <c r="V2" s="158"/>
      <c r="W2" s="149"/>
      <c r="X2" s="6" t="s">
        <v>40</v>
      </c>
      <c r="Y2" s="6" t="s">
        <v>41</v>
      </c>
      <c r="Z2" s="6" t="s">
        <v>42</v>
      </c>
      <c r="AA2" s="149"/>
      <c r="AB2" s="6" t="s">
        <v>43</v>
      </c>
      <c r="AC2" s="6" t="s">
        <v>44</v>
      </c>
      <c r="AD2" s="6" t="s">
        <v>45</v>
      </c>
      <c r="AE2" s="149"/>
      <c r="AF2" s="6" t="s">
        <v>43</v>
      </c>
      <c r="AG2" s="6" t="s">
        <v>44</v>
      </c>
      <c r="AH2" s="6" t="s">
        <v>45</v>
      </c>
      <c r="AI2" s="6" t="s">
        <v>46</v>
      </c>
      <c r="AJ2" s="149"/>
      <c r="AK2" s="6" t="s">
        <v>33</v>
      </c>
      <c r="AL2" s="6" t="s">
        <v>34</v>
      </c>
      <c r="AM2" s="6" t="s">
        <v>35</v>
      </c>
      <c r="AN2" s="149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29</v>
      </c>
      <c r="AT2" s="6" t="s">
        <v>30</v>
      </c>
      <c r="AU2" s="6" t="s">
        <v>31</v>
      </c>
      <c r="AV2" s="6" t="s">
        <v>32</v>
      </c>
      <c r="AW2" s="158"/>
      <c r="AX2" s="149"/>
      <c r="AY2" s="6" t="s">
        <v>33</v>
      </c>
      <c r="AZ2" s="6" t="s">
        <v>34</v>
      </c>
      <c r="BA2" s="6" t="s">
        <v>35</v>
      </c>
      <c r="BB2" s="159"/>
      <c r="BC2" s="6" t="s">
        <v>36</v>
      </c>
      <c r="BD2" s="6" t="s">
        <v>37</v>
      </c>
      <c r="BE2" s="6" t="s">
        <v>38</v>
      </c>
      <c r="BF2" s="6" t="s">
        <v>51</v>
      </c>
      <c r="BG2" s="156"/>
    </row>
    <row r="3" spans="1:59" s="5" customFormat="1">
      <c r="A3" s="149"/>
      <c r="B3" s="149"/>
      <c r="C3" s="150"/>
      <c r="D3" s="151"/>
      <c r="E3" s="152" t="s">
        <v>52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 t="s">
        <v>53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 t="s">
        <v>53</v>
      </c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6"/>
    </row>
    <row r="4" spans="1:59" s="5" customFormat="1">
      <c r="A4" s="149"/>
      <c r="B4" s="149"/>
      <c r="C4" s="150"/>
      <c r="D4" s="151"/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3">
        <v>13</v>
      </c>
      <c r="R4" s="3">
        <v>14</v>
      </c>
      <c r="S4" s="3">
        <v>15</v>
      </c>
      <c r="T4" s="3">
        <v>16</v>
      </c>
      <c r="U4" s="3">
        <v>17</v>
      </c>
      <c r="V4" s="9"/>
      <c r="W4" s="3"/>
      <c r="X4" s="3"/>
      <c r="Y4" s="3">
        <v>1</v>
      </c>
      <c r="Z4" s="3">
        <v>2</v>
      </c>
      <c r="AA4" s="3">
        <v>3</v>
      </c>
      <c r="AB4" s="3">
        <v>4</v>
      </c>
      <c r="AC4" s="3">
        <v>5</v>
      </c>
      <c r="AD4" s="3">
        <v>6</v>
      </c>
      <c r="AE4" s="3">
        <v>7</v>
      </c>
      <c r="AF4" s="3">
        <v>8</v>
      </c>
      <c r="AG4" s="3">
        <v>9</v>
      </c>
      <c r="AH4" s="3">
        <v>10</v>
      </c>
      <c r="AI4" s="3">
        <v>11</v>
      </c>
      <c r="AJ4" s="3">
        <v>12</v>
      </c>
      <c r="AK4" s="3">
        <v>13</v>
      </c>
      <c r="AL4" s="3">
        <v>14</v>
      </c>
      <c r="AM4" s="3">
        <v>15</v>
      </c>
      <c r="AN4" s="3">
        <v>16</v>
      </c>
      <c r="AO4" s="3">
        <v>17</v>
      </c>
      <c r="AP4" s="3">
        <v>18</v>
      </c>
      <c r="AQ4" s="3">
        <v>19</v>
      </c>
      <c r="AR4" s="3">
        <v>20</v>
      </c>
      <c r="AS4" s="3">
        <v>21</v>
      </c>
      <c r="AT4" s="3">
        <v>22</v>
      </c>
      <c r="AU4" s="3">
        <v>23</v>
      </c>
      <c r="AV4" s="3">
        <v>24</v>
      </c>
      <c r="AW4" s="41"/>
      <c r="AX4" s="3">
        <v>25</v>
      </c>
      <c r="AY4" s="3">
        <v>26</v>
      </c>
      <c r="AZ4" s="3">
        <v>27</v>
      </c>
      <c r="BA4" s="3">
        <v>28</v>
      </c>
      <c r="BB4" s="3">
        <v>29</v>
      </c>
      <c r="BC4" s="3">
        <v>30</v>
      </c>
      <c r="BD4" s="3">
        <v>31</v>
      </c>
      <c r="BE4" s="3">
        <v>32</v>
      </c>
      <c r="BF4" s="3">
        <v>33</v>
      </c>
      <c r="BG4" s="156"/>
    </row>
    <row r="5" spans="1:59" s="5" customFormat="1">
      <c r="A5" s="149"/>
      <c r="B5" s="149"/>
      <c r="C5" s="150"/>
      <c r="D5" s="151"/>
      <c r="E5" s="152" t="s">
        <v>54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73" t="s">
        <v>54</v>
      </c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60" t="s">
        <v>54</v>
      </c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56"/>
    </row>
    <row r="6" spans="1:59" s="5" customFormat="1">
      <c r="A6" s="149"/>
      <c r="B6" s="149"/>
      <c r="C6" s="150"/>
      <c r="D6" s="151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3">
        <v>16</v>
      </c>
      <c r="U6" s="3">
        <v>17</v>
      </c>
      <c r="V6" s="9"/>
      <c r="W6" s="3">
        <v>18</v>
      </c>
      <c r="X6" s="3">
        <v>19</v>
      </c>
      <c r="Y6" s="3">
        <v>20</v>
      </c>
      <c r="Z6" s="3">
        <v>21</v>
      </c>
      <c r="AA6" s="3">
        <v>22</v>
      </c>
      <c r="AB6" s="3">
        <v>23</v>
      </c>
      <c r="AC6" s="3">
        <v>24</v>
      </c>
      <c r="AD6" s="3">
        <v>25</v>
      </c>
      <c r="AE6" s="3">
        <v>26</v>
      </c>
      <c r="AF6" s="3">
        <v>27</v>
      </c>
      <c r="AG6" s="3">
        <v>28</v>
      </c>
      <c r="AH6" s="3">
        <v>29</v>
      </c>
      <c r="AI6" s="3">
        <v>30</v>
      </c>
      <c r="AJ6" s="3">
        <v>31</v>
      </c>
      <c r="AK6" s="3">
        <v>32</v>
      </c>
      <c r="AL6" s="3">
        <v>33</v>
      </c>
      <c r="AM6" s="3">
        <v>34</v>
      </c>
      <c r="AN6" s="3">
        <v>35</v>
      </c>
      <c r="AO6" s="3">
        <v>36</v>
      </c>
      <c r="AP6" s="3">
        <v>37</v>
      </c>
      <c r="AQ6" s="3">
        <v>38</v>
      </c>
      <c r="AR6" s="3">
        <v>39</v>
      </c>
      <c r="AS6" s="3">
        <v>40</v>
      </c>
      <c r="AT6" s="3">
        <v>41</v>
      </c>
      <c r="AU6" s="3">
        <v>42</v>
      </c>
      <c r="AV6" s="3">
        <v>43</v>
      </c>
      <c r="AW6" s="9"/>
      <c r="AX6" s="3">
        <v>44</v>
      </c>
      <c r="AY6" s="3">
        <v>45</v>
      </c>
      <c r="AZ6" s="3">
        <v>46</v>
      </c>
      <c r="BA6" s="3">
        <v>47</v>
      </c>
      <c r="BB6" s="3">
        <v>48</v>
      </c>
      <c r="BC6" s="3">
        <v>49</v>
      </c>
      <c r="BD6" s="3">
        <v>50</v>
      </c>
      <c r="BE6" s="3">
        <v>51</v>
      </c>
      <c r="BF6" s="3">
        <v>52</v>
      </c>
      <c r="BG6" s="156"/>
    </row>
    <row r="7" spans="1:59" ht="15" customHeight="1">
      <c r="A7" s="174" t="s">
        <v>117</v>
      </c>
      <c r="B7" s="175" t="s">
        <v>55</v>
      </c>
      <c r="C7" s="176" t="s">
        <v>56</v>
      </c>
      <c r="D7" s="42" t="s">
        <v>57</v>
      </c>
      <c r="E7" s="42">
        <f t="shared" ref="E7:AJ7" si="0">E9+E31</f>
        <v>25</v>
      </c>
      <c r="F7" s="42">
        <f t="shared" si="0"/>
        <v>25</v>
      </c>
      <c r="G7" s="42">
        <f t="shared" si="0"/>
        <v>25</v>
      </c>
      <c r="H7" s="42">
        <f t="shared" si="0"/>
        <v>25</v>
      </c>
      <c r="I7" s="42">
        <f t="shared" si="0"/>
        <v>25</v>
      </c>
      <c r="J7" s="42">
        <f t="shared" si="0"/>
        <v>25</v>
      </c>
      <c r="K7" s="42">
        <f t="shared" si="0"/>
        <v>25</v>
      </c>
      <c r="L7" s="42">
        <f t="shared" si="0"/>
        <v>25</v>
      </c>
      <c r="M7" s="42">
        <f t="shared" si="0"/>
        <v>25</v>
      </c>
      <c r="N7" s="42">
        <f t="shared" si="0"/>
        <v>25</v>
      </c>
      <c r="O7" s="42">
        <f t="shared" si="0"/>
        <v>25</v>
      </c>
      <c r="P7" s="42">
        <f t="shared" si="0"/>
        <v>25</v>
      </c>
      <c r="Q7" s="42">
        <f t="shared" si="0"/>
        <v>25</v>
      </c>
      <c r="R7" s="42">
        <f t="shared" si="0"/>
        <v>25</v>
      </c>
      <c r="S7" s="42">
        <f t="shared" si="0"/>
        <v>25</v>
      </c>
      <c r="T7" s="42">
        <f t="shared" si="0"/>
        <v>25</v>
      </c>
      <c r="U7" s="42">
        <f t="shared" si="0"/>
        <v>25</v>
      </c>
      <c r="V7" s="42">
        <f t="shared" si="0"/>
        <v>425</v>
      </c>
      <c r="W7" s="42">
        <f t="shared" si="0"/>
        <v>0</v>
      </c>
      <c r="X7" s="42">
        <f t="shared" si="0"/>
        <v>0</v>
      </c>
      <c r="Y7" s="42">
        <f t="shared" si="0"/>
        <v>18</v>
      </c>
      <c r="Z7" s="42">
        <f t="shared" si="0"/>
        <v>18</v>
      </c>
      <c r="AA7" s="42">
        <f t="shared" si="0"/>
        <v>18</v>
      </c>
      <c r="AB7" s="42">
        <f t="shared" si="0"/>
        <v>19</v>
      </c>
      <c r="AC7" s="42">
        <f t="shared" si="0"/>
        <v>19</v>
      </c>
      <c r="AD7" s="42">
        <f t="shared" si="0"/>
        <v>18</v>
      </c>
      <c r="AE7" s="42">
        <f t="shared" si="0"/>
        <v>18</v>
      </c>
      <c r="AF7" s="42">
        <f t="shared" si="0"/>
        <v>18</v>
      </c>
      <c r="AG7" s="42">
        <f t="shared" si="0"/>
        <v>18</v>
      </c>
      <c r="AH7" s="42">
        <f t="shared" si="0"/>
        <v>18</v>
      </c>
      <c r="AI7" s="42">
        <f t="shared" si="0"/>
        <v>18</v>
      </c>
      <c r="AJ7" s="42">
        <f t="shared" si="0"/>
        <v>18</v>
      </c>
      <c r="AK7" s="42">
        <f t="shared" ref="AK7:BG7" si="1">AK9+AK31</f>
        <v>17</v>
      </c>
      <c r="AL7" s="42">
        <f t="shared" si="1"/>
        <v>17</v>
      </c>
      <c r="AM7" s="42">
        <f t="shared" si="1"/>
        <v>16</v>
      </c>
      <c r="AN7" s="42">
        <f t="shared" si="1"/>
        <v>16</v>
      </c>
      <c r="AO7" s="42">
        <f t="shared" si="1"/>
        <v>16</v>
      </c>
      <c r="AP7" s="42">
        <f t="shared" si="1"/>
        <v>15</v>
      </c>
      <c r="AQ7" s="42">
        <f t="shared" si="1"/>
        <v>13</v>
      </c>
      <c r="AR7" s="42">
        <f t="shared" si="1"/>
        <v>10</v>
      </c>
      <c r="AS7" s="42">
        <f t="shared" si="1"/>
        <v>0</v>
      </c>
      <c r="AT7" s="42">
        <f t="shared" si="1"/>
        <v>0</v>
      </c>
      <c r="AU7" s="42">
        <f t="shared" si="1"/>
        <v>0</v>
      </c>
      <c r="AV7" s="42">
        <f t="shared" si="1"/>
        <v>0</v>
      </c>
      <c r="AW7" s="42">
        <f t="shared" si="1"/>
        <v>338</v>
      </c>
      <c r="AX7" s="42">
        <f t="shared" si="1"/>
        <v>0</v>
      </c>
      <c r="AY7" s="42">
        <f t="shared" si="1"/>
        <v>0</v>
      </c>
      <c r="AZ7" s="42">
        <f t="shared" si="1"/>
        <v>0</v>
      </c>
      <c r="BA7" s="42">
        <f t="shared" si="1"/>
        <v>0</v>
      </c>
      <c r="BB7" s="42">
        <f t="shared" si="1"/>
        <v>0</v>
      </c>
      <c r="BC7" s="42">
        <f t="shared" si="1"/>
        <v>0</v>
      </c>
      <c r="BD7" s="42">
        <f t="shared" si="1"/>
        <v>0</v>
      </c>
      <c r="BE7" s="42">
        <f t="shared" si="1"/>
        <v>0</v>
      </c>
      <c r="BF7" s="42">
        <f t="shared" si="1"/>
        <v>0</v>
      </c>
      <c r="BG7" s="42">
        <f t="shared" si="1"/>
        <v>763</v>
      </c>
    </row>
    <row r="8" spans="1:59">
      <c r="A8" s="174"/>
      <c r="B8" s="175"/>
      <c r="C8" s="176"/>
      <c r="D8" s="43" t="s">
        <v>58</v>
      </c>
      <c r="E8" s="43">
        <f t="shared" ref="E8:AJ8" si="2">E7/2</f>
        <v>12.5</v>
      </c>
      <c r="F8" s="43">
        <f t="shared" si="2"/>
        <v>12.5</v>
      </c>
      <c r="G8" s="43">
        <f t="shared" si="2"/>
        <v>12.5</v>
      </c>
      <c r="H8" s="43">
        <f t="shared" si="2"/>
        <v>12.5</v>
      </c>
      <c r="I8" s="43">
        <f t="shared" si="2"/>
        <v>12.5</v>
      </c>
      <c r="J8" s="43">
        <f t="shared" si="2"/>
        <v>12.5</v>
      </c>
      <c r="K8" s="43">
        <f t="shared" si="2"/>
        <v>12.5</v>
      </c>
      <c r="L8" s="43">
        <f t="shared" si="2"/>
        <v>12.5</v>
      </c>
      <c r="M8" s="43">
        <f t="shared" si="2"/>
        <v>12.5</v>
      </c>
      <c r="N8" s="43">
        <f t="shared" si="2"/>
        <v>12.5</v>
      </c>
      <c r="O8" s="43">
        <f t="shared" si="2"/>
        <v>12.5</v>
      </c>
      <c r="P8" s="43">
        <f t="shared" si="2"/>
        <v>12.5</v>
      </c>
      <c r="Q8" s="43">
        <f t="shared" si="2"/>
        <v>12.5</v>
      </c>
      <c r="R8" s="43">
        <f t="shared" si="2"/>
        <v>12.5</v>
      </c>
      <c r="S8" s="43">
        <f t="shared" si="2"/>
        <v>12.5</v>
      </c>
      <c r="T8" s="43">
        <f t="shared" si="2"/>
        <v>12.5</v>
      </c>
      <c r="U8" s="43">
        <f t="shared" si="2"/>
        <v>12.5</v>
      </c>
      <c r="V8" s="43">
        <f t="shared" si="2"/>
        <v>212.5</v>
      </c>
      <c r="W8" s="43">
        <f t="shared" si="2"/>
        <v>0</v>
      </c>
      <c r="X8" s="43">
        <f t="shared" si="2"/>
        <v>0</v>
      </c>
      <c r="Y8" s="43">
        <f t="shared" si="2"/>
        <v>9</v>
      </c>
      <c r="Z8" s="43">
        <f t="shared" si="2"/>
        <v>9</v>
      </c>
      <c r="AA8" s="43">
        <f t="shared" si="2"/>
        <v>9</v>
      </c>
      <c r="AB8" s="43">
        <f t="shared" si="2"/>
        <v>9.5</v>
      </c>
      <c r="AC8" s="43">
        <f t="shared" si="2"/>
        <v>9.5</v>
      </c>
      <c r="AD8" s="43">
        <f t="shared" si="2"/>
        <v>9</v>
      </c>
      <c r="AE8" s="43">
        <f t="shared" si="2"/>
        <v>9</v>
      </c>
      <c r="AF8" s="43">
        <f t="shared" si="2"/>
        <v>9</v>
      </c>
      <c r="AG8" s="43">
        <f t="shared" si="2"/>
        <v>9</v>
      </c>
      <c r="AH8" s="43">
        <f t="shared" si="2"/>
        <v>9</v>
      </c>
      <c r="AI8" s="43">
        <f t="shared" si="2"/>
        <v>9</v>
      </c>
      <c r="AJ8" s="43">
        <f t="shared" si="2"/>
        <v>9</v>
      </c>
      <c r="AK8" s="43">
        <f t="shared" ref="AK8:BG8" si="3">AK7/2</f>
        <v>8.5</v>
      </c>
      <c r="AL8" s="43">
        <f t="shared" si="3"/>
        <v>8.5</v>
      </c>
      <c r="AM8" s="43">
        <f t="shared" si="3"/>
        <v>8</v>
      </c>
      <c r="AN8" s="43">
        <f t="shared" si="3"/>
        <v>8</v>
      </c>
      <c r="AO8" s="43">
        <f t="shared" si="3"/>
        <v>8</v>
      </c>
      <c r="AP8" s="43">
        <f t="shared" si="3"/>
        <v>7.5</v>
      </c>
      <c r="AQ8" s="43">
        <f t="shared" si="3"/>
        <v>6.5</v>
      </c>
      <c r="AR8" s="43">
        <f t="shared" si="3"/>
        <v>5</v>
      </c>
      <c r="AS8" s="43">
        <f t="shared" si="3"/>
        <v>0</v>
      </c>
      <c r="AT8" s="43">
        <f t="shared" si="3"/>
        <v>0</v>
      </c>
      <c r="AU8" s="43">
        <f t="shared" si="3"/>
        <v>0</v>
      </c>
      <c r="AV8" s="43">
        <f t="shared" si="3"/>
        <v>0</v>
      </c>
      <c r="AW8" s="43">
        <f t="shared" si="3"/>
        <v>169</v>
      </c>
      <c r="AX8" s="43">
        <f t="shared" si="3"/>
        <v>0</v>
      </c>
      <c r="AY8" s="43">
        <f t="shared" si="3"/>
        <v>0</v>
      </c>
      <c r="AZ8" s="43">
        <f t="shared" si="3"/>
        <v>0</v>
      </c>
      <c r="BA8" s="43">
        <f t="shared" si="3"/>
        <v>0</v>
      </c>
      <c r="BB8" s="43">
        <f t="shared" si="3"/>
        <v>0</v>
      </c>
      <c r="BC8" s="43">
        <f t="shared" si="3"/>
        <v>0</v>
      </c>
      <c r="BD8" s="43">
        <f t="shared" si="3"/>
        <v>0</v>
      </c>
      <c r="BE8" s="43">
        <f t="shared" si="3"/>
        <v>0</v>
      </c>
      <c r="BF8" s="43">
        <f t="shared" si="3"/>
        <v>0</v>
      </c>
      <c r="BG8" s="43">
        <f t="shared" si="3"/>
        <v>381.5</v>
      </c>
    </row>
    <row r="9" spans="1:59" s="12" customFormat="1" ht="16.5" customHeight="1">
      <c r="A9" s="174"/>
      <c r="B9" s="177" t="s">
        <v>59</v>
      </c>
      <c r="C9" s="178" t="s">
        <v>60</v>
      </c>
      <c r="D9" s="9" t="s">
        <v>57</v>
      </c>
      <c r="E9" s="9">
        <f t="shared" ref="E9:X9" si="4">E11+E13+E17+E19+E21+E23+E25+E27+E29</f>
        <v>17</v>
      </c>
      <c r="F9" s="9">
        <f t="shared" si="4"/>
        <v>17</v>
      </c>
      <c r="G9" s="9">
        <f t="shared" si="4"/>
        <v>17</v>
      </c>
      <c r="H9" s="9">
        <f t="shared" si="4"/>
        <v>17</v>
      </c>
      <c r="I9" s="9">
        <f t="shared" si="4"/>
        <v>17</v>
      </c>
      <c r="J9" s="9">
        <f t="shared" si="4"/>
        <v>17</v>
      </c>
      <c r="K9" s="9">
        <f t="shared" si="4"/>
        <v>17</v>
      </c>
      <c r="L9" s="9">
        <f t="shared" si="4"/>
        <v>17</v>
      </c>
      <c r="M9" s="9">
        <f t="shared" si="4"/>
        <v>17</v>
      </c>
      <c r="N9" s="9">
        <f t="shared" si="4"/>
        <v>17</v>
      </c>
      <c r="O9" s="9">
        <f t="shared" si="4"/>
        <v>17</v>
      </c>
      <c r="P9" s="9">
        <f t="shared" si="4"/>
        <v>17</v>
      </c>
      <c r="Q9" s="9">
        <f t="shared" si="4"/>
        <v>17</v>
      </c>
      <c r="R9" s="9">
        <f t="shared" si="4"/>
        <v>17</v>
      </c>
      <c r="S9" s="9">
        <f t="shared" si="4"/>
        <v>17</v>
      </c>
      <c r="T9" s="9">
        <f t="shared" si="4"/>
        <v>17</v>
      </c>
      <c r="U9" s="9">
        <f t="shared" si="4"/>
        <v>17</v>
      </c>
      <c r="V9" s="9">
        <f t="shared" si="4"/>
        <v>289</v>
      </c>
      <c r="W9" s="9">
        <f t="shared" si="4"/>
        <v>0</v>
      </c>
      <c r="X9" s="9">
        <f t="shared" si="4"/>
        <v>0</v>
      </c>
      <c r="Y9" s="9">
        <f t="shared" ref="Y9:BG9" si="5">Y11+Y13+Y15+Y17+Y19+Y21+Y23+Y25+Y27+Y29</f>
        <v>11</v>
      </c>
      <c r="Z9" s="9">
        <f t="shared" si="5"/>
        <v>11</v>
      </c>
      <c r="AA9" s="9">
        <f t="shared" si="5"/>
        <v>11</v>
      </c>
      <c r="AB9" s="9">
        <f t="shared" si="5"/>
        <v>12</v>
      </c>
      <c r="AC9" s="9">
        <f t="shared" si="5"/>
        <v>12</v>
      </c>
      <c r="AD9" s="9">
        <f t="shared" si="5"/>
        <v>12</v>
      </c>
      <c r="AE9" s="9">
        <f t="shared" si="5"/>
        <v>12</v>
      </c>
      <c r="AF9" s="9">
        <f t="shared" si="5"/>
        <v>12</v>
      </c>
      <c r="AG9" s="9">
        <f t="shared" si="5"/>
        <v>12</v>
      </c>
      <c r="AH9" s="9">
        <f t="shared" si="5"/>
        <v>12</v>
      </c>
      <c r="AI9" s="9">
        <f t="shared" si="5"/>
        <v>12</v>
      </c>
      <c r="AJ9" s="9">
        <f t="shared" si="5"/>
        <v>12</v>
      </c>
      <c r="AK9" s="9">
        <f t="shared" si="5"/>
        <v>11</v>
      </c>
      <c r="AL9" s="9">
        <f t="shared" si="5"/>
        <v>11</v>
      </c>
      <c r="AM9" s="9">
        <f t="shared" si="5"/>
        <v>10</v>
      </c>
      <c r="AN9" s="9">
        <f t="shared" si="5"/>
        <v>10</v>
      </c>
      <c r="AO9" s="9">
        <f t="shared" si="5"/>
        <v>10</v>
      </c>
      <c r="AP9" s="9">
        <f t="shared" si="5"/>
        <v>8</v>
      </c>
      <c r="AQ9" s="9">
        <f t="shared" si="5"/>
        <v>6</v>
      </c>
      <c r="AR9" s="9">
        <f t="shared" si="5"/>
        <v>3</v>
      </c>
      <c r="AS9" s="9">
        <f t="shared" si="5"/>
        <v>0</v>
      </c>
      <c r="AT9" s="9">
        <f t="shared" si="5"/>
        <v>0</v>
      </c>
      <c r="AU9" s="9">
        <f t="shared" si="5"/>
        <v>0</v>
      </c>
      <c r="AV9" s="9">
        <f t="shared" si="5"/>
        <v>0</v>
      </c>
      <c r="AW9" s="9">
        <f t="shared" si="5"/>
        <v>210</v>
      </c>
      <c r="AX9" s="9">
        <f t="shared" si="5"/>
        <v>0</v>
      </c>
      <c r="AY9" s="9">
        <f t="shared" si="5"/>
        <v>0</v>
      </c>
      <c r="AZ9" s="9">
        <f t="shared" si="5"/>
        <v>0</v>
      </c>
      <c r="BA9" s="9">
        <f t="shared" si="5"/>
        <v>0</v>
      </c>
      <c r="BB9" s="9">
        <f t="shared" si="5"/>
        <v>0</v>
      </c>
      <c r="BC9" s="9">
        <f t="shared" si="5"/>
        <v>0</v>
      </c>
      <c r="BD9" s="9">
        <f t="shared" si="5"/>
        <v>0</v>
      </c>
      <c r="BE9" s="9">
        <f t="shared" si="5"/>
        <v>0</v>
      </c>
      <c r="BF9" s="9">
        <f t="shared" si="5"/>
        <v>0</v>
      </c>
      <c r="BG9" s="9">
        <f t="shared" si="5"/>
        <v>499</v>
      </c>
    </row>
    <row r="10" spans="1:59">
      <c r="A10" s="174"/>
      <c r="B10" s="177"/>
      <c r="C10" s="178"/>
      <c r="D10" s="25" t="s">
        <v>58</v>
      </c>
      <c r="E10" s="25">
        <f t="shared" ref="E10:AJ10" si="6">E12+E14+E18+E20+E22+E24+E26+E28</f>
        <v>8.5</v>
      </c>
      <c r="F10" s="25">
        <f t="shared" si="6"/>
        <v>8.5</v>
      </c>
      <c r="G10" s="25">
        <f t="shared" si="6"/>
        <v>8.5</v>
      </c>
      <c r="H10" s="25">
        <f t="shared" si="6"/>
        <v>8.5</v>
      </c>
      <c r="I10" s="25">
        <f t="shared" si="6"/>
        <v>8.5</v>
      </c>
      <c r="J10" s="25">
        <f t="shared" si="6"/>
        <v>8.5</v>
      </c>
      <c r="K10" s="25">
        <f t="shared" si="6"/>
        <v>8.5</v>
      </c>
      <c r="L10" s="25">
        <f t="shared" si="6"/>
        <v>8.5</v>
      </c>
      <c r="M10" s="25">
        <f t="shared" si="6"/>
        <v>8.5</v>
      </c>
      <c r="N10" s="25">
        <f t="shared" si="6"/>
        <v>8.5</v>
      </c>
      <c r="O10" s="25">
        <f t="shared" si="6"/>
        <v>8.5</v>
      </c>
      <c r="P10" s="25">
        <f t="shared" si="6"/>
        <v>8.5</v>
      </c>
      <c r="Q10" s="25">
        <f t="shared" si="6"/>
        <v>8.5</v>
      </c>
      <c r="R10" s="25">
        <f t="shared" si="6"/>
        <v>8.5</v>
      </c>
      <c r="S10" s="25">
        <f t="shared" si="6"/>
        <v>8.5</v>
      </c>
      <c r="T10" s="25">
        <f t="shared" si="6"/>
        <v>8.5</v>
      </c>
      <c r="U10" s="25">
        <f t="shared" si="6"/>
        <v>8</v>
      </c>
      <c r="V10" s="25">
        <f t="shared" si="6"/>
        <v>144</v>
      </c>
      <c r="W10" s="25">
        <f t="shared" si="6"/>
        <v>0</v>
      </c>
      <c r="X10" s="25">
        <f t="shared" si="6"/>
        <v>0</v>
      </c>
      <c r="Y10" s="25">
        <f t="shared" si="6"/>
        <v>4</v>
      </c>
      <c r="Z10" s="25">
        <f t="shared" si="6"/>
        <v>4</v>
      </c>
      <c r="AA10" s="25">
        <f t="shared" si="6"/>
        <v>4</v>
      </c>
      <c r="AB10" s="25">
        <f t="shared" si="6"/>
        <v>4.5</v>
      </c>
      <c r="AC10" s="25">
        <f t="shared" si="6"/>
        <v>4.5</v>
      </c>
      <c r="AD10" s="25">
        <f t="shared" si="6"/>
        <v>4.5</v>
      </c>
      <c r="AE10" s="25">
        <f t="shared" si="6"/>
        <v>4.5</v>
      </c>
      <c r="AF10" s="25">
        <f t="shared" si="6"/>
        <v>4.5</v>
      </c>
      <c r="AG10" s="25">
        <f t="shared" si="6"/>
        <v>4.5</v>
      </c>
      <c r="AH10" s="25">
        <f t="shared" si="6"/>
        <v>4.5</v>
      </c>
      <c r="AI10" s="25">
        <f t="shared" si="6"/>
        <v>4.5</v>
      </c>
      <c r="AJ10" s="25">
        <f t="shared" si="6"/>
        <v>4.5</v>
      </c>
      <c r="AK10" s="25">
        <f t="shared" ref="AK10:BG10" si="7">AK12+AK14+AK18+AK20+AK22+AK24+AK26+AK28</f>
        <v>4</v>
      </c>
      <c r="AL10" s="25">
        <f t="shared" si="7"/>
        <v>4</v>
      </c>
      <c r="AM10" s="25">
        <f t="shared" si="7"/>
        <v>3.5</v>
      </c>
      <c r="AN10" s="25">
        <f t="shared" si="7"/>
        <v>3.5</v>
      </c>
      <c r="AO10" s="25">
        <f t="shared" si="7"/>
        <v>3.5</v>
      </c>
      <c r="AP10" s="25">
        <f t="shared" si="7"/>
        <v>2.5</v>
      </c>
      <c r="AQ10" s="25">
        <f t="shared" si="7"/>
        <v>2.5</v>
      </c>
      <c r="AR10" s="25">
        <f t="shared" si="7"/>
        <v>1.5</v>
      </c>
      <c r="AS10" s="25">
        <f t="shared" si="7"/>
        <v>0</v>
      </c>
      <c r="AT10" s="25">
        <f t="shared" si="7"/>
        <v>0</v>
      </c>
      <c r="AU10" s="25">
        <f t="shared" si="7"/>
        <v>0</v>
      </c>
      <c r="AV10" s="25">
        <f t="shared" si="7"/>
        <v>0</v>
      </c>
      <c r="AW10" s="25">
        <f t="shared" si="7"/>
        <v>77.5</v>
      </c>
      <c r="AX10" s="25">
        <f t="shared" si="7"/>
        <v>0</v>
      </c>
      <c r="AY10" s="25">
        <f t="shared" si="7"/>
        <v>0</v>
      </c>
      <c r="AZ10" s="25">
        <f t="shared" si="7"/>
        <v>0</v>
      </c>
      <c r="BA10" s="25">
        <f t="shared" si="7"/>
        <v>0</v>
      </c>
      <c r="BB10" s="25">
        <f t="shared" si="7"/>
        <v>0</v>
      </c>
      <c r="BC10" s="25">
        <f t="shared" si="7"/>
        <v>0</v>
      </c>
      <c r="BD10" s="25">
        <f t="shared" si="7"/>
        <v>0</v>
      </c>
      <c r="BE10" s="25">
        <f t="shared" si="7"/>
        <v>0</v>
      </c>
      <c r="BF10" s="25">
        <f t="shared" si="7"/>
        <v>0</v>
      </c>
      <c r="BG10" s="25">
        <f t="shared" si="7"/>
        <v>221.5</v>
      </c>
    </row>
    <row r="11" spans="1:59" s="12" customFormat="1">
      <c r="A11" s="174"/>
      <c r="B11" s="153" t="s">
        <v>61</v>
      </c>
      <c r="C11" s="154" t="s">
        <v>62</v>
      </c>
      <c r="D11" s="3" t="s">
        <v>57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14">
        <f>SUM(E11:U11)</f>
        <v>17</v>
      </c>
      <c r="W11" s="17">
        <v>0</v>
      </c>
      <c r="X11" s="17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5">
        <v>0</v>
      </c>
      <c r="AT11" s="45">
        <v>0</v>
      </c>
      <c r="AU11" s="18">
        <v>0</v>
      </c>
      <c r="AV11" s="18">
        <v>0</v>
      </c>
      <c r="AW11" s="9">
        <f>SUM(W11:AV11)</f>
        <v>17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9">
        <f>V11+AW11</f>
        <v>34</v>
      </c>
    </row>
    <row r="12" spans="1:59">
      <c r="A12" s="174"/>
      <c r="B12" s="153"/>
      <c r="C12" s="154"/>
      <c r="D12" s="16" t="s">
        <v>58</v>
      </c>
      <c r="E12" s="16">
        <f t="shared" ref="E12:U12" si="8">E11/2</f>
        <v>0.5</v>
      </c>
      <c r="F12" s="16">
        <f t="shared" si="8"/>
        <v>0.5</v>
      </c>
      <c r="G12" s="16">
        <f t="shared" si="8"/>
        <v>0.5</v>
      </c>
      <c r="H12" s="16">
        <f t="shared" si="8"/>
        <v>0.5</v>
      </c>
      <c r="I12" s="16">
        <f t="shared" si="8"/>
        <v>0.5</v>
      </c>
      <c r="J12" s="16">
        <f t="shared" si="8"/>
        <v>0.5</v>
      </c>
      <c r="K12" s="16">
        <f t="shared" si="8"/>
        <v>0.5</v>
      </c>
      <c r="L12" s="16">
        <f t="shared" si="8"/>
        <v>0.5</v>
      </c>
      <c r="M12" s="16">
        <f t="shared" si="8"/>
        <v>0.5</v>
      </c>
      <c r="N12" s="16">
        <f t="shared" si="8"/>
        <v>0.5</v>
      </c>
      <c r="O12" s="16">
        <f t="shared" si="8"/>
        <v>0.5</v>
      </c>
      <c r="P12" s="16">
        <f t="shared" si="8"/>
        <v>0.5</v>
      </c>
      <c r="Q12" s="16">
        <f t="shared" si="8"/>
        <v>0.5</v>
      </c>
      <c r="R12" s="16">
        <f t="shared" si="8"/>
        <v>0.5</v>
      </c>
      <c r="S12" s="16">
        <f t="shared" si="8"/>
        <v>0.5</v>
      </c>
      <c r="T12" s="16">
        <f t="shared" si="8"/>
        <v>0.5</v>
      </c>
      <c r="U12" s="16">
        <f t="shared" si="8"/>
        <v>0.5</v>
      </c>
      <c r="V12" s="14">
        <f>SUM(E12:U12)</f>
        <v>8.5</v>
      </c>
      <c r="W12" s="17">
        <v>0</v>
      </c>
      <c r="X12" s="17">
        <v>0</v>
      </c>
      <c r="Y12" s="19">
        <f t="shared" ref="Y12:AR12" si="9">Y11/2</f>
        <v>0</v>
      </c>
      <c r="Z12" s="19">
        <f t="shared" si="9"/>
        <v>0</v>
      </c>
      <c r="AA12" s="19">
        <f t="shared" si="9"/>
        <v>0</v>
      </c>
      <c r="AB12" s="19">
        <f t="shared" si="9"/>
        <v>0.5</v>
      </c>
      <c r="AC12" s="19">
        <f t="shared" si="9"/>
        <v>0.5</v>
      </c>
      <c r="AD12" s="19">
        <f t="shared" si="9"/>
        <v>0.5</v>
      </c>
      <c r="AE12" s="19">
        <f t="shared" si="9"/>
        <v>0.5</v>
      </c>
      <c r="AF12" s="19">
        <f t="shared" si="9"/>
        <v>0.5</v>
      </c>
      <c r="AG12" s="19">
        <f t="shared" si="9"/>
        <v>0.5</v>
      </c>
      <c r="AH12" s="19">
        <f t="shared" si="9"/>
        <v>0.5</v>
      </c>
      <c r="AI12" s="19">
        <f t="shared" si="9"/>
        <v>0.5</v>
      </c>
      <c r="AJ12" s="19">
        <f t="shared" si="9"/>
        <v>0.5</v>
      </c>
      <c r="AK12" s="19">
        <f t="shared" si="9"/>
        <v>0.5</v>
      </c>
      <c r="AL12" s="19">
        <f t="shared" si="9"/>
        <v>0.5</v>
      </c>
      <c r="AM12" s="19">
        <f t="shared" si="9"/>
        <v>0.5</v>
      </c>
      <c r="AN12" s="19">
        <f t="shared" si="9"/>
        <v>0.5</v>
      </c>
      <c r="AO12" s="19">
        <f t="shared" si="9"/>
        <v>0.5</v>
      </c>
      <c r="AP12" s="19">
        <f t="shared" si="9"/>
        <v>0.5</v>
      </c>
      <c r="AQ12" s="19">
        <f t="shared" si="9"/>
        <v>0.5</v>
      </c>
      <c r="AR12" s="19">
        <f t="shared" si="9"/>
        <v>0.5</v>
      </c>
      <c r="AS12" s="45">
        <v>0</v>
      </c>
      <c r="AT12" s="45">
        <v>0</v>
      </c>
      <c r="AU12" s="18">
        <v>0</v>
      </c>
      <c r="AV12" s="18">
        <v>0</v>
      </c>
      <c r="AW12" s="9">
        <f>SUM(W12:AV12)</f>
        <v>8.5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9">
        <f>V12+AW12</f>
        <v>17</v>
      </c>
    </row>
    <row r="13" spans="1:59">
      <c r="A13" s="174"/>
      <c r="B13" s="153" t="s">
        <v>63</v>
      </c>
      <c r="C13" s="154" t="s">
        <v>64</v>
      </c>
      <c r="D13" s="3" t="s">
        <v>57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>
        <v>2</v>
      </c>
      <c r="U13" s="3">
        <v>2</v>
      </c>
      <c r="V13" s="14">
        <f>SUM(E13:U13)</f>
        <v>34</v>
      </c>
      <c r="W13" s="17">
        <v>0</v>
      </c>
      <c r="X13" s="17">
        <v>0</v>
      </c>
      <c r="Y13" s="191">
        <v>2</v>
      </c>
      <c r="Z13" s="191">
        <v>2</v>
      </c>
      <c r="AA13" s="191">
        <v>2</v>
      </c>
      <c r="AB13" s="191">
        <v>2</v>
      </c>
      <c r="AC13" s="191">
        <v>2</v>
      </c>
      <c r="AD13" s="191">
        <v>2</v>
      </c>
      <c r="AE13" s="191">
        <v>2</v>
      </c>
      <c r="AF13" s="191">
        <v>2</v>
      </c>
      <c r="AG13" s="191">
        <v>2</v>
      </c>
      <c r="AH13" s="191">
        <v>2</v>
      </c>
      <c r="AI13" s="191">
        <v>2</v>
      </c>
      <c r="AJ13" s="191">
        <v>2</v>
      </c>
      <c r="AK13" s="191">
        <v>2</v>
      </c>
      <c r="AL13" s="191">
        <v>2</v>
      </c>
      <c r="AM13" s="191">
        <v>1</v>
      </c>
      <c r="AN13" s="191">
        <v>1</v>
      </c>
      <c r="AO13" s="191">
        <v>1</v>
      </c>
      <c r="AP13" s="191">
        <v>1</v>
      </c>
      <c r="AQ13" s="191">
        <v>1</v>
      </c>
      <c r="AR13" s="191">
        <v>1</v>
      </c>
      <c r="AS13" s="45">
        <v>0</v>
      </c>
      <c r="AT13" s="45">
        <v>0</v>
      </c>
      <c r="AU13" s="18">
        <v>0</v>
      </c>
      <c r="AV13" s="18">
        <v>0</v>
      </c>
      <c r="AW13" s="9">
        <f>SUM(Y13:AV13)</f>
        <v>34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9">
        <f>V13+AW13</f>
        <v>68</v>
      </c>
    </row>
    <row r="14" spans="1:59">
      <c r="A14" s="174"/>
      <c r="B14" s="153"/>
      <c r="C14" s="154"/>
      <c r="D14" s="16" t="s">
        <v>58</v>
      </c>
      <c r="E14" s="16">
        <f t="shared" ref="E14:AR14" si="10">E13/2</f>
        <v>1</v>
      </c>
      <c r="F14" s="16">
        <f t="shared" si="10"/>
        <v>1</v>
      </c>
      <c r="G14" s="16">
        <f t="shared" si="10"/>
        <v>1</v>
      </c>
      <c r="H14" s="16">
        <f t="shared" si="10"/>
        <v>1</v>
      </c>
      <c r="I14" s="16">
        <f t="shared" si="10"/>
        <v>1</v>
      </c>
      <c r="J14" s="16">
        <f t="shared" si="10"/>
        <v>1</v>
      </c>
      <c r="K14" s="16">
        <f t="shared" si="10"/>
        <v>1</v>
      </c>
      <c r="L14" s="16">
        <f t="shared" si="10"/>
        <v>1</v>
      </c>
      <c r="M14" s="16">
        <f t="shared" si="10"/>
        <v>1</v>
      </c>
      <c r="N14" s="16">
        <f t="shared" si="10"/>
        <v>1</v>
      </c>
      <c r="O14" s="16">
        <f t="shared" si="10"/>
        <v>1</v>
      </c>
      <c r="P14" s="16">
        <f t="shared" si="10"/>
        <v>1</v>
      </c>
      <c r="Q14" s="16">
        <f t="shared" si="10"/>
        <v>1</v>
      </c>
      <c r="R14" s="16">
        <f t="shared" si="10"/>
        <v>1</v>
      </c>
      <c r="S14" s="16">
        <f t="shared" si="10"/>
        <v>1</v>
      </c>
      <c r="T14" s="16">
        <f t="shared" si="10"/>
        <v>1</v>
      </c>
      <c r="U14" s="16">
        <f t="shared" si="10"/>
        <v>1</v>
      </c>
      <c r="V14" s="25">
        <f t="shared" si="10"/>
        <v>17</v>
      </c>
      <c r="W14" s="20">
        <f t="shared" si="10"/>
        <v>0</v>
      </c>
      <c r="X14" s="20">
        <f t="shared" si="10"/>
        <v>0</v>
      </c>
      <c r="Y14" s="16">
        <f t="shared" si="10"/>
        <v>1</v>
      </c>
      <c r="Z14" s="16">
        <f t="shared" si="10"/>
        <v>1</v>
      </c>
      <c r="AA14" s="16">
        <f t="shared" si="10"/>
        <v>1</v>
      </c>
      <c r="AB14" s="16">
        <f t="shared" si="10"/>
        <v>1</v>
      </c>
      <c r="AC14" s="16">
        <f t="shared" si="10"/>
        <v>1</v>
      </c>
      <c r="AD14" s="16">
        <f t="shared" si="10"/>
        <v>1</v>
      </c>
      <c r="AE14" s="16">
        <f t="shared" si="10"/>
        <v>1</v>
      </c>
      <c r="AF14" s="16">
        <f t="shared" si="10"/>
        <v>1</v>
      </c>
      <c r="AG14" s="16">
        <f t="shared" si="10"/>
        <v>1</v>
      </c>
      <c r="AH14" s="16">
        <f t="shared" si="10"/>
        <v>1</v>
      </c>
      <c r="AI14" s="16">
        <f t="shared" si="10"/>
        <v>1</v>
      </c>
      <c r="AJ14" s="16">
        <f t="shared" si="10"/>
        <v>1</v>
      </c>
      <c r="AK14" s="16">
        <f t="shared" si="10"/>
        <v>1</v>
      </c>
      <c r="AL14" s="16">
        <f t="shared" si="10"/>
        <v>1</v>
      </c>
      <c r="AM14" s="16">
        <f t="shared" si="10"/>
        <v>0.5</v>
      </c>
      <c r="AN14" s="16">
        <f t="shared" si="10"/>
        <v>0.5</v>
      </c>
      <c r="AO14" s="16">
        <f t="shared" si="10"/>
        <v>0.5</v>
      </c>
      <c r="AP14" s="16">
        <f t="shared" si="10"/>
        <v>0.5</v>
      </c>
      <c r="AQ14" s="16">
        <f t="shared" si="10"/>
        <v>0.5</v>
      </c>
      <c r="AR14" s="16">
        <f t="shared" si="10"/>
        <v>0.5</v>
      </c>
      <c r="AS14" s="45">
        <v>0</v>
      </c>
      <c r="AT14" s="45">
        <v>0</v>
      </c>
      <c r="AU14" s="46">
        <f t="shared" ref="AU14:BG14" si="11">AU13/2</f>
        <v>0</v>
      </c>
      <c r="AV14" s="46">
        <f t="shared" si="11"/>
        <v>0</v>
      </c>
      <c r="AW14" s="25">
        <f t="shared" si="11"/>
        <v>17</v>
      </c>
      <c r="AX14" s="20">
        <f t="shared" si="11"/>
        <v>0</v>
      </c>
      <c r="AY14" s="20">
        <f t="shared" si="11"/>
        <v>0</v>
      </c>
      <c r="AZ14" s="20">
        <f t="shared" si="11"/>
        <v>0</v>
      </c>
      <c r="BA14" s="20">
        <f t="shared" si="11"/>
        <v>0</v>
      </c>
      <c r="BB14" s="20">
        <f t="shared" si="11"/>
        <v>0</v>
      </c>
      <c r="BC14" s="20">
        <f t="shared" si="11"/>
        <v>0</v>
      </c>
      <c r="BD14" s="20">
        <f t="shared" si="11"/>
        <v>0</v>
      </c>
      <c r="BE14" s="20">
        <f t="shared" si="11"/>
        <v>0</v>
      </c>
      <c r="BF14" s="20">
        <f t="shared" si="11"/>
        <v>0</v>
      </c>
      <c r="BG14" s="25">
        <f t="shared" si="11"/>
        <v>34</v>
      </c>
    </row>
    <row r="15" spans="1:59">
      <c r="A15" s="174"/>
      <c r="B15" s="153" t="s">
        <v>118</v>
      </c>
      <c r="C15" s="154" t="s">
        <v>119</v>
      </c>
      <c r="D15" s="3" t="s">
        <v>57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14">
        <f>SUM(E15:U15)</f>
        <v>0</v>
      </c>
      <c r="W15" s="20">
        <f>W14/2</f>
        <v>0</v>
      </c>
      <c r="X15" s="20">
        <f>X14/2</f>
        <v>0</v>
      </c>
      <c r="Y15" s="191">
        <v>2</v>
      </c>
      <c r="Z15" s="191">
        <v>2</v>
      </c>
      <c r="AA15" s="191">
        <v>2</v>
      </c>
      <c r="AB15" s="191">
        <v>2</v>
      </c>
      <c r="AC15" s="191">
        <v>2</v>
      </c>
      <c r="AD15" s="191">
        <v>2</v>
      </c>
      <c r="AE15" s="191">
        <v>2</v>
      </c>
      <c r="AF15" s="191">
        <v>2</v>
      </c>
      <c r="AG15" s="191">
        <v>2</v>
      </c>
      <c r="AH15" s="191">
        <v>2</v>
      </c>
      <c r="AI15" s="191">
        <v>2</v>
      </c>
      <c r="AJ15" s="191">
        <v>2</v>
      </c>
      <c r="AK15" s="191">
        <v>2</v>
      </c>
      <c r="AL15" s="191">
        <v>2</v>
      </c>
      <c r="AM15" s="191">
        <v>2</v>
      </c>
      <c r="AN15" s="191">
        <v>2</v>
      </c>
      <c r="AO15" s="191">
        <v>2</v>
      </c>
      <c r="AP15" s="191">
        <v>2</v>
      </c>
      <c r="AQ15" s="191">
        <v>0</v>
      </c>
      <c r="AR15" s="191">
        <v>0</v>
      </c>
      <c r="AS15" s="45">
        <v>0</v>
      </c>
      <c r="AT15" s="45">
        <v>0</v>
      </c>
      <c r="AU15" s="18">
        <v>0</v>
      </c>
      <c r="AV15" s="18">
        <v>0</v>
      </c>
      <c r="AW15" s="9">
        <f>SUM(Y15:AV15)</f>
        <v>36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9">
        <f>V15+AW15</f>
        <v>36</v>
      </c>
    </row>
    <row r="16" spans="1:59">
      <c r="A16" s="174"/>
      <c r="B16" s="153"/>
      <c r="C16" s="154"/>
      <c r="D16" s="16" t="s">
        <v>58</v>
      </c>
      <c r="E16" s="16">
        <f t="shared" ref="E16:V16" si="12">E15/2</f>
        <v>0</v>
      </c>
      <c r="F16" s="16">
        <f t="shared" si="12"/>
        <v>0</v>
      </c>
      <c r="G16" s="16">
        <f t="shared" si="12"/>
        <v>0</v>
      </c>
      <c r="H16" s="16">
        <f t="shared" si="12"/>
        <v>0</v>
      </c>
      <c r="I16" s="16">
        <f t="shared" si="12"/>
        <v>0</v>
      </c>
      <c r="J16" s="16">
        <f t="shared" si="12"/>
        <v>0</v>
      </c>
      <c r="K16" s="16">
        <f t="shared" si="12"/>
        <v>0</v>
      </c>
      <c r="L16" s="16">
        <f t="shared" si="12"/>
        <v>0</v>
      </c>
      <c r="M16" s="16">
        <f t="shared" si="12"/>
        <v>0</v>
      </c>
      <c r="N16" s="16">
        <f t="shared" si="12"/>
        <v>0</v>
      </c>
      <c r="O16" s="16">
        <f t="shared" si="12"/>
        <v>0</v>
      </c>
      <c r="P16" s="16">
        <f t="shared" si="12"/>
        <v>0</v>
      </c>
      <c r="Q16" s="16">
        <f t="shared" si="12"/>
        <v>0</v>
      </c>
      <c r="R16" s="16">
        <f t="shared" si="12"/>
        <v>0</v>
      </c>
      <c r="S16" s="16">
        <f t="shared" si="12"/>
        <v>0</v>
      </c>
      <c r="T16" s="16">
        <f t="shared" si="12"/>
        <v>0</v>
      </c>
      <c r="U16" s="16">
        <f t="shared" si="12"/>
        <v>0</v>
      </c>
      <c r="V16" s="25">
        <f t="shared" si="12"/>
        <v>0</v>
      </c>
      <c r="W16" s="20">
        <f>W15/2</f>
        <v>0</v>
      </c>
      <c r="X16" s="20">
        <f>X15/2</f>
        <v>0</v>
      </c>
      <c r="Y16" s="16">
        <f t="shared" ref="Y16:AR16" si="13">Y15/2</f>
        <v>1</v>
      </c>
      <c r="Z16" s="16">
        <f t="shared" si="13"/>
        <v>1</v>
      </c>
      <c r="AA16" s="16">
        <f t="shared" si="13"/>
        <v>1</v>
      </c>
      <c r="AB16" s="16">
        <f t="shared" si="13"/>
        <v>1</v>
      </c>
      <c r="AC16" s="16">
        <f t="shared" si="13"/>
        <v>1</v>
      </c>
      <c r="AD16" s="16">
        <f t="shared" si="13"/>
        <v>1</v>
      </c>
      <c r="AE16" s="16">
        <f t="shared" si="13"/>
        <v>1</v>
      </c>
      <c r="AF16" s="16">
        <f t="shared" si="13"/>
        <v>1</v>
      </c>
      <c r="AG16" s="16">
        <f t="shared" si="13"/>
        <v>1</v>
      </c>
      <c r="AH16" s="16">
        <f t="shared" si="13"/>
        <v>1</v>
      </c>
      <c r="AI16" s="16">
        <f t="shared" si="13"/>
        <v>1</v>
      </c>
      <c r="AJ16" s="16">
        <f t="shared" si="13"/>
        <v>1</v>
      </c>
      <c r="AK16" s="16">
        <f t="shared" si="13"/>
        <v>1</v>
      </c>
      <c r="AL16" s="16">
        <f t="shared" si="13"/>
        <v>1</v>
      </c>
      <c r="AM16" s="16">
        <f t="shared" si="13"/>
        <v>1</v>
      </c>
      <c r="AN16" s="16">
        <f t="shared" si="13"/>
        <v>1</v>
      </c>
      <c r="AO16" s="16">
        <f t="shared" si="13"/>
        <v>1</v>
      </c>
      <c r="AP16" s="16">
        <f t="shared" si="13"/>
        <v>1</v>
      </c>
      <c r="AQ16" s="16">
        <f t="shared" si="13"/>
        <v>0</v>
      </c>
      <c r="AR16" s="16">
        <f t="shared" si="13"/>
        <v>0</v>
      </c>
      <c r="AS16" s="45">
        <v>0</v>
      </c>
      <c r="AT16" s="45">
        <v>0</v>
      </c>
      <c r="AU16" s="46">
        <f t="shared" ref="AU16:BG16" si="14">AU15/2</f>
        <v>0</v>
      </c>
      <c r="AV16" s="46">
        <f t="shared" si="14"/>
        <v>0</v>
      </c>
      <c r="AW16" s="25">
        <f t="shared" si="14"/>
        <v>18</v>
      </c>
      <c r="AX16" s="20">
        <f t="shared" si="14"/>
        <v>0</v>
      </c>
      <c r="AY16" s="20">
        <f t="shared" si="14"/>
        <v>0</v>
      </c>
      <c r="AZ16" s="20">
        <f t="shared" si="14"/>
        <v>0</v>
      </c>
      <c r="BA16" s="20">
        <f t="shared" si="14"/>
        <v>0</v>
      </c>
      <c r="BB16" s="20">
        <f t="shared" si="14"/>
        <v>0</v>
      </c>
      <c r="BC16" s="20">
        <f t="shared" si="14"/>
        <v>0</v>
      </c>
      <c r="BD16" s="20">
        <f t="shared" si="14"/>
        <v>0</v>
      </c>
      <c r="BE16" s="20">
        <f t="shared" si="14"/>
        <v>0</v>
      </c>
      <c r="BF16" s="20">
        <f t="shared" si="14"/>
        <v>0</v>
      </c>
      <c r="BG16" s="25">
        <f t="shared" si="14"/>
        <v>18</v>
      </c>
    </row>
    <row r="17" spans="1:59" s="12" customFormat="1">
      <c r="A17" s="174"/>
      <c r="B17" s="153" t="s">
        <v>65</v>
      </c>
      <c r="C17" s="154" t="s">
        <v>66</v>
      </c>
      <c r="D17" s="3" t="s">
        <v>57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>
        <v>2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3">
        <v>2</v>
      </c>
      <c r="S17" s="3">
        <v>2</v>
      </c>
      <c r="T17" s="3">
        <v>2</v>
      </c>
      <c r="U17" s="3">
        <v>2</v>
      </c>
      <c r="V17" s="14">
        <f t="shared" ref="V17:V30" si="15">SUM(E17:U17)</f>
        <v>34</v>
      </c>
      <c r="W17" s="17">
        <v>0</v>
      </c>
      <c r="X17" s="17">
        <v>0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23">
        <v>1</v>
      </c>
      <c r="AN17" s="23">
        <v>1</v>
      </c>
      <c r="AO17" s="23">
        <v>1</v>
      </c>
      <c r="AP17" s="23">
        <v>0</v>
      </c>
      <c r="AQ17" s="23">
        <v>0</v>
      </c>
      <c r="AR17" s="23">
        <v>0</v>
      </c>
      <c r="AS17" s="45">
        <v>0</v>
      </c>
      <c r="AT17" s="45">
        <v>0</v>
      </c>
      <c r="AU17" s="18">
        <v>0</v>
      </c>
      <c r="AV17" s="18">
        <v>0</v>
      </c>
      <c r="AW17" s="9">
        <f t="shared" ref="AW17:AW30" si="16">SUM(W17:AV17)</f>
        <v>17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9">
        <f t="shared" ref="BG17:BG30" si="17">V17+AW17</f>
        <v>51</v>
      </c>
    </row>
    <row r="18" spans="1:59">
      <c r="A18" s="174"/>
      <c r="B18" s="153"/>
      <c r="C18" s="154"/>
      <c r="D18" s="16" t="s">
        <v>58</v>
      </c>
      <c r="E18" s="16">
        <v>1.5</v>
      </c>
      <c r="F18" s="16">
        <v>1.5</v>
      </c>
      <c r="G18" s="16">
        <v>1.5</v>
      </c>
      <c r="H18" s="16">
        <v>1.5</v>
      </c>
      <c r="I18" s="16">
        <v>1.5</v>
      </c>
      <c r="J18" s="16">
        <v>1.5</v>
      </c>
      <c r="K18" s="16">
        <v>1.5</v>
      </c>
      <c r="L18" s="16">
        <v>1.5</v>
      </c>
      <c r="M18" s="16">
        <v>1.5</v>
      </c>
      <c r="N18" s="16">
        <v>1.5</v>
      </c>
      <c r="O18" s="16">
        <v>1.5</v>
      </c>
      <c r="P18" s="16">
        <v>1.5</v>
      </c>
      <c r="Q18" s="16">
        <v>1.5</v>
      </c>
      <c r="R18" s="16">
        <v>1.5</v>
      </c>
      <c r="S18" s="16">
        <v>1.5</v>
      </c>
      <c r="T18" s="16">
        <v>1.5</v>
      </c>
      <c r="U18" s="16">
        <v>1</v>
      </c>
      <c r="V18" s="14">
        <f t="shared" si="15"/>
        <v>25</v>
      </c>
      <c r="W18" s="17">
        <v>0</v>
      </c>
      <c r="X18" s="17">
        <v>0</v>
      </c>
      <c r="Y18" s="19">
        <f t="shared" ref="Y18:AR18" si="18">Y17/2</f>
        <v>0.5</v>
      </c>
      <c r="Z18" s="19">
        <f t="shared" si="18"/>
        <v>0.5</v>
      </c>
      <c r="AA18" s="19">
        <f t="shared" si="18"/>
        <v>0.5</v>
      </c>
      <c r="AB18" s="19">
        <f t="shared" si="18"/>
        <v>0.5</v>
      </c>
      <c r="AC18" s="19">
        <f t="shared" si="18"/>
        <v>0.5</v>
      </c>
      <c r="AD18" s="19">
        <f t="shared" si="18"/>
        <v>0.5</v>
      </c>
      <c r="AE18" s="19">
        <f t="shared" si="18"/>
        <v>0.5</v>
      </c>
      <c r="AF18" s="19">
        <f t="shared" si="18"/>
        <v>0.5</v>
      </c>
      <c r="AG18" s="19">
        <f t="shared" si="18"/>
        <v>0.5</v>
      </c>
      <c r="AH18" s="19">
        <f t="shared" si="18"/>
        <v>0.5</v>
      </c>
      <c r="AI18" s="19">
        <f t="shared" si="18"/>
        <v>0.5</v>
      </c>
      <c r="AJ18" s="19">
        <f t="shared" si="18"/>
        <v>0.5</v>
      </c>
      <c r="AK18" s="19">
        <f t="shared" si="18"/>
        <v>0.5</v>
      </c>
      <c r="AL18" s="19">
        <f t="shared" si="18"/>
        <v>0.5</v>
      </c>
      <c r="AM18" s="24">
        <f t="shared" si="18"/>
        <v>0.5</v>
      </c>
      <c r="AN18" s="24">
        <f t="shared" si="18"/>
        <v>0.5</v>
      </c>
      <c r="AO18" s="24">
        <f t="shared" si="18"/>
        <v>0.5</v>
      </c>
      <c r="AP18" s="24">
        <f t="shared" si="18"/>
        <v>0</v>
      </c>
      <c r="AQ18" s="24">
        <f t="shared" si="18"/>
        <v>0</v>
      </c>
      <c r="AR18" s="24">
        <f t="shared" si="18"/>
        <v>0</v>
      </c>
      <c r="AS18" s="45">
        <v>0</v>
      </c>
      <c r="AT18" s="45">
        <v>0</v>
      </c>
      <c r="AU18" s="18">
        <v>0</v>
      </c>
      <c r="AV18" s="18">
        <v>0</v>
      </c>
      <c r="AW18" s="9">
        <f t="shared" si="16"/>
        <v>8.5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9">
        <f t="shared" si="17"/>
        <v>33.5</v>
      </c>
    </row>
    <row r="19" spans="1:59" s="12" customFormat="1">
      <c r="A19" s="174"/>
      <c r="B19" s="153" t="s">
        <v>67</v>
      </c>
      <c r="C19" s="154" t="s">
        <v>68</v>
      </c>
      <c r="D19" s="3" t="s">
        <v>57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3</v>
      </c>
      <c r="L19" s="4">
        <v>3</v>
      </c>
      <c r="M19" s="4">
        <v>3</v>
      </c>
      <c r="N19" s="4">
        <v>3</v>
      </c>
      <c r="O19" s="4">
        <v>3</v>
      </c>
      <c r="P19" s="4">
        <v>3</v>
      </c>
      <c r="Q19" s="4">
        <v>3</v>
      </c>
      <c r="R19" s="4">
        <v>3</v>
      </c>
      <c r="S19" s="4">
        <v>3</v>
      </c>
      <c r="T19" s="4">
        <v>3</v>
      </c>
      <c r="U19" s="4">
        <v>3</v>
      </c>
      <c r="V19" s="14">
        <f t="shared" si="15"/>
        <v>51</v>
      </c>
      <c r="W19" s="17">
        <v>0</v>
      </c>
      <c r="X19" s="17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5">
        <v>0</v>
      </c>
      <c r="AT19" s="45">
        <v>0</v>
      </c>
      <c r="AU19" s="18">
        <v>0</v>
      </c>
      <c r="AV19" s="18">
        <v>0</v>
      </c>
      <c r="AW19" s="9">
        <f t="shared" si="16"/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9">
        <f t="shared" si="17"/>
        <v>51</v>
      </c>
    </row>
    <row r="20" spans="1:59">
      <c r="A20" s="174"/>
      <c r="B20" s="153"/>
      <c r="C20" s="154"/>
      <c r="D20" s="16" t="s">
        <v>58</v>
      </c>
      <c r="E20" s="19">
        <f t="shared" ref="E20:U20" si="19">E19/2</f>
        <v>1.5</v>
      </c>
      <c r="F20" s="19">
        <f t="shared" si="19"/>
        <v>1.5</v>
      </c>
      <c r="G20" s="19">
        <f t="shared" si="19"/>
        <v>1.5</v>
      </c>
      <c r="H20" s="19">
        <f t="shared" si="19"/>
        <v>1.5</v>
      </c>
      <c r="I20" s="19">
        <f t="shared" si="19"/>
        <v>1.5</v>
      </c>
      <c r="J20" s="19">
        <f t="shared" si="19"/>
        <v>1.5</v>
      </c>
      <c r="K20" s="19">
        <f t="shared" si="19"/>
        <v>1.5</v>
      </c>
      <c r="L20" s="19">
        <f t="shared" si="19"/>
        <v>1.5</v>
      </c>
      <c r="M20" s="19">
        <f t="shared" si="19"/>
        <v>1.5</v>
      </c>
      <c r="N20" s="19">
        <f t="shared" si="19"/>
        <v>1.5</v>
      </c>
      <c r="O20" s="19">
        <f t="shared" si="19"/>
        <v>1.5</v>
      </c>
      <c r="P20" s="19">
        <f t="shared" si="19"/>
        <v>1.5</v>
      </c>
      <c r="Q20" s="19">
        <f t="shared" si="19"/>
        <v>1.5</v>
      </c>
      <c r="R20" s="19">
        <f t="shared" si="19"/>
        <v>1.5</v>
      </c>
      <c r="S20" s="19">
        <f t="shared" si="19"/>
        <v>1.5</v>
      </c>
      <c r="T20" s="19">
        <f t="shared" si="19"/>
        <v>1.5</v>
      </c>
      <c r="U20" s="19">
        <f t="shared" si="19"/>
        <v>1.5</v>
      </c>
      <c r="V20" s="14">
        <f t="shared" si="15"/>
        <v>25.5</v>
      </c>
      <c r="W20" s="17">
        <v>0</v>
      </c>
      <c r="X20" s="17">
        <v>0</v>
      </c>
      <c r="Y20" s="19">
        <f t="shared" ref="Y20:AR20" si="20">Y19/2</f>
        <v>0</v>
      </c>
      <c r="Z20" s="19">
        <f t="shared" si="20"/>
        <v>0</v>
      </c>
      <c r="AA20" s="19">
        <f t="shared" si="20"/>
        <v>0</v>
      </c>
      <c r="AB20" s="19">
        <f t="shared" si="20"/>
        <v>0</v>
      </c>
      <c r="AC20" s="19">
        <f t="shared" si="20"/>
        <v>0</v>
      </c>
      <c r="AD20" s="19">
        <f t="shared" si="20"/>
        <v>0</v>
      </c>
      <c r="AE20" s="19">
        <f t="shared" si="20"/>
        <v>0</v>
      </c>
      <c r="AF20" s="19">
        <f t="shared" si="20"/>
        <v>0</v>
      </c>
      <c r="AG20" s="19">
        <f t="shared" si="20"/>
        <v>0</v>
      </c>
      <c r="AH20" s="19">
        <f t="shared" si="20"/>
        <v>0</v>
      </c>
      <c r="AI20" s="19">
        <f t="shared" si="20"/>
        <v>0</v>
      </c>
      <c r="AJ20" s="19">
        <f t="shared" si="20"/>
        <v>0</v>
      </c>
      <c r="AK20" s="19">
        <f t="shared" si="20"/>
        <v>0</v>
      </c>
      <c r="AL20" s="19">
        <f t="shared" si="20"/>
        <v>0</v>
      </c>
      <c r="AM20" s="24">
        <f t="shared" si="20"/>
        <v>0</v>
      </c>
      <c r="AN20" s="24">
        <f t="shared" si="20"/>
        <v>0</v>
      </c>
      <c r="AO20" s="24">
        <f t="shared" si="20"/>
        <v>0</v>
      </c>
      <c r="AP20" s="24">
        <f t="shared" si="20"/>
        <v>0</v>
      </c>
      <c r="AQ20" s="24">
        <f t="shared" si="20"/>
        <v>0</v>
      </c>
      <c r="AR20" s="24">
        <f t="shared" si="20"/>
        <v>0</v>
      </c>
      <c r="AS20" s="45">
        <v>0</v>
      </c>
      <c r="AT20" s="45">
        <v>0</v>
      </c>
      <c r="AU20" s="18">
        <v>0</v>
      </c>
      <c r="AV20" s="18">
        <v>0</v>
      </c>
      <c r="AW20" s="9">
        <f t="shared" si="16"/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9">
        <f t="shared" si="17"/>
        <v>25.5</v>
      </c>
    </row>
    <row r="21" spans="1:59" s="12" customFormat="1">
      <c r="A21" s="174"/>
      <c r="B21" s="153" t="s">
        <v>69</v>
      </c>
      <c r="C21" s="154" t="s">
        <v>120</v>
      </c>
      <c r="D21" s="3" t="s">
        <v>57</v>
      </c>
      <c r="E21" s="4">
        <v>3</v>
      </c>
      <c r="F21" s="4">
        <v>3</v>
      </c>
      <c r="G21" s="4">
        <v>3</v>
      </c>
      <c r="H21" s="4">
        <v>3</v>
      </c>
      <c r="I21" s="4">
        <v>3</v>
      </c>
      <c r="J21" s="4">
        <v>3</v>
      </c>
      <c r="K21" s="4">
        <v>3</v>
      </c>
      <c r="L21" s="4">
        <v>3</v>
      </c>
      <c r="M21" s="4">
        <v>3</v>
      </c>
      <c r="N21" s="4">
        <v>3</v>
      </c>
      <c r="O21" s="4">
        <v>3</v>
      </c>
      <c r="P21" s="4">
        <v>3</v>
      </c>
      <c r="Q21" s="4">
        <v>3</v>
      </c>
      <c r="R21" s="4">
        <v>3</v>
      </c>
      <c r="S21" s="4">
        <v>3</v>
      </c>
      <c r="T21" s="4">
        <v>3</v>
      </c>
      <c r="U21" s="4">
        <v>3</v>
      </c>
      <c r="V21" s="14">
        <f t="shared" si="15"/>
        <v>51</v>
      </c>
      <c r="W21" s="17">
        <v>0</v>
      </c>
      <c r="X21" s="17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45">
        <v>0</v>
      </c>
      <c r="AT21" s="45">
        <v>0</v>
      </c>
      <c r="AU21" s="18">
        <v>0</v>
      </c>
      <c r="AV21" s="18">
        <v>0</v>
      </c>
      <c r="AW21" s="9">
        <f t="shared" si="16"/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9">
        <f t="shared" si="17"/>
        <v>51</v>
      </c>
    </row>
    <row r="22" spans="1:59">
      <c r="A22" s="174"/>
      <c r="B22" s="153"/>
      <c r="C22" s="154"/>
      <c r="D22" s="16" t="s">
        <v>58</v>
      </c>
      <c r="E22" s="19">
        <f t="shared" ref="E22:U22" si="21">E21/2</f>
        <v>1.5</v>
      </c>
      <c r="F22" s="19">
        <f t="shared" si="21"/>
        <v>1.5</v>
      </c>
      <c r="G22" s="19">
        <f t="shared" si="21"/>
        <v>1.5</v>
      </c>
      <c r="H22" s="19">
        <f t="shared" si="21"/>
        <v>1.5</v>
      </c>
      <c r="I22" s="19">
        <f t="shared" si="21"/>
        <v>1.5</v>
      </c>
      <c r="J22" s="19">
        <f t="shared" si="21"/>
        <v>1.5</v>
      </c>
      <c r="K22" s="19">
        <f t="shared" si="21"/>
        <v>1.5</v>
      </c>
      <c r="L22" s="19">
        <f t="shared" si="21"/>
        <v>1.5</v>
      </c>
      <c r="M22" s="19">
        <f t="shared" si="21"/>
        <v>1.5</v>
      </c>
      <c r="N22" s="19">
        <f t="shared" si="21"/>
        <v>1.5</v>
      </c>
      <c r="O22" s="19">
        <f t="shared" si="21"/>
        <v>1.5</v>
      </c>
      <c r="P22" s="19">
        <f t="shared" si="21"/>
        <v>1.5</v>
      </c>
      <c r="Q22" s="19">
        <f t="shared" si="21"/>
        <v>1.5</v>
      </c>
      <c r="R22" s="19">
        <f t="shared" si="21"/>
        <v>1.5</v>
      </c>
      <c r="S22" s="19">
        <f t="shared" si="21"/>
        <v>1.5</v>
      </c>
      <c r="T22" s="19">
        <f t="shared" si="21"/>
        <v>1.5</v>
      </c>
      <c r="U22" s="19">
        <f t="shared" si="21"/>
        <v>1.5</v>
      </c>
      <c r="V22" s="14">
        <f t="shared" si="15"/>
        <v>25.5</v>
      </c>
      <c r="W22" s="17">
        <v>0</v>
      </c>
      <c r="X22" s="17">
        <v>0</v>
      </c>
      <c r="Y22" s="19">
        <f t="shared" ref="Y22:AR22" si="22">Y21/2</f>
        <v>0</v>
      </c>
      <c r="Z22" s="19">
        <f t="shared" si="22"/>
        <v>0</v>
      </c>
      <c r="AA22" s="19">
        <f t="shared" si="22"/>
        <v>0</v>
      </c>
      <c r="AB22" s="19">
        <f t="shared" si="22"/>
        <v>0</v>
      </c>
      <c r="AC22" s="19">
        <f t="shared" si="22"/>
        <v>0</v>
      </c>
      <c r="AD22" s="19">
        <f t="shared" si="22"/>
        <v>0</v>
      </c>
      <c r="AE22" s="19">
        <f t="shared" si="22"/>
        <v>0</v>
      </c>
      <c r="AF22" s="19">
        <f t="shared" si="22"/>
        <v>0</v>
      </c>
      <c r="AG22" s="19">
        <f t="shared" si="22"/>
        <v>0</v>
      </c>
      <c r="AH22" s="19">
        <f t="shared" si="22"/>
        <v>0</v>
      </c>
      <c r="AI22" s="19">
        <f t="shared" si="22"/>
        <v>0</v>
      </c>
      <c r="AJ22" s="19">
        <f t="shared" si="22"/>
        <v>0</v>
      </c>
      <c r="AK22" s="19">
        <f t="shared" si="22"/>
        <v>0</v>
      </c>
      <c r="AL22" s="19">
        <f t="shared" si="22"/>
        <v>0</v>
      </c>
      <c r="AM22" s="24">
        <f t="shared" si="22"/>
        <v>0</v>
      </c>
      <c r="AN22" s="24">
        <f t="shared" si="22"/>
        <v>0</v>
      </c>
      <c r="AO22" s="24">
        <f t="shared" si="22"/>
        <v>0</v>
      </c>
      <c r="AP22" s="24">
        <f t="shared" si="22"/>
        <v>0</v>
      </c>
      <c r="AQ22" s="24">
        <f t="shared" si="22"/>
        <v>0</v>
      </c>
      <c r="AR22" s="24">
        <f t="shared" si="22"/>
        <v>0</v>
      </c>
      <c r="AS22" s="45">
        <v>0</v>
      </c>
      <c r="AT22" s="45">
        <v>0</v>
      </c>
      <c r="AU22" s="18">
        <v>0</v>
      </c>
      <c r="AV22" s="18">
        <v>0</v>
      </c>
      <c r="AW22" s="9">
        <f t="shared" si="16"/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9">
        <f t="shared" si="17"/>
        <v>25.5</v>
      </c>
    </row>
    <row r="23" spans="1:59" s="12" customFormat="1">
      <c r="A23" s="174"/>
      <c r="B23" s="153" t="s">
        <v>73</v>
      </c>
      <c r="C23" s="154" t="s">
        <v>74</v>
      </c>
      <c r="D23" s="3" t="s">
        <v>57</v>
      </c>
      <c r="E23" s="4">
        <v>1</v>
      </c>
      <c r="F23" s="4">
        <v>1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14">
        <f t="shared" si="15"/>
        <v>17</v>
      </c>
      <c r="W23" s="17">
        <v>0</v>
      </c>
      <c r="X23" s="17">
        <v>0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23">
        <v>1</v>
      </c>
      <c r="AN23" s="23">
        <v>1</v>
      </c>
      <c r="AO23" s="23">
        <v>1</v>
      </c>
      <c r="AP23" s="23">
        <v>0</v>
      </c>
      <c r="AQ23" s="23">
        <v>0</v>
      </c>
      <c r="AR23" s="23">
        <v>0</v>
      </c>
      <c r="AS23" s="45">
        <v>0</v>
      </c>
      <c r="AT23" s="45">
        <v>0</v>
      </c>
      <c r="AU23" s="18">
        <v>0</v>
      </c>
      <c r="AV23" s="18">
        <v>0</v>
      </c>
      <c r="AW23" s="9">
        <f t="shared" si="16"/>
        <v>17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9">
        <f t="shared" si="17"/>
        <v>34</v>
      </c>
    </row>
    <row r="24" spans="1:59">
      <c r="A24" s="174"/>
      <c r="B24" s="153"/>
      <c r="C24" s="154"/>
      <c r="D24" s="16" t="s">
        <v>58</v>
      </c>
      <c r="E24" s="19">
        <f t="shared" ref="E24:U24" si="23">E23/2</f>
        <v>0.5</v>
      </c>
      <c r="F24" s="19">
        <f t="shared" si="23"/>
        <v>0.5</v>
      </c>
      <c r="G24" s="19">
        <f t="shared" si="23"/>
        <v>0.5</v>
      </c>
      <c r="H24" s="19">
        <f t="shared" si="23"/>
        <v>0.5</v>
      </c>
      <c r="I24" s="19">
        <f t="shared" si="23"/>
        <v>0.5</v>
      </c>
      <c r="J24" s="19">
        <f t="shared" si="23"/>
        <v>0.5</v>
      </c>
      <c r="K24" s="19">
        <f t="shared" si="23"/>
        <v>0.5</v>
      </c>
      <c r="L24" s="19">
        <f t="shared" si="23"/>
        <v>0.5</v>
      </c>
      <c r="M24" s="19">
        <f t="shared" si="23"/>
        <v>0.5</v>
      </c>
      <c r="N24" s="19">
        <f t="shared" si="23"/>
        <v>0.5</v>
      </c>
      <c r="O24" s="19">
        <f t="shared" si="23"/>
        <v>0.5</v>
      </c>
      <c r="P24" s="19">
        <f t="shared" si="23"/>
        <v>0.5</v>
      </c>
      <c r="Q24" s="19">
        <f t="shared" si="23"/>
        <v>0.5</v>
      </c>
      <c r="R24" s="19">
        <f t="shared" si="23"/>
        <v>0.5</v>
      </c>
      <c r="S24" s="19">
        <f t="shared" si="23"/>
        <v>0.5</v>
      </c>
      <c r="T24" s="19">
        <f t="shared" si="23"/>
        <v>0.5</v>
      </c>
      <c r="U24" s="19">
        <f t="shared" si="23"/>
        <v>0.5</v>
      </c>
      <c r="V24" s="14">
        <f t="shared" si="15"/>
        <v>8.5</v>
      </c>
      <c r="W24" s="17">
        <v>0</v>
      </c>
      <c r="X24" s="17">
        <v>0</v>
      </c>
      <c r="Y24" s="19">
        <f t="shared" ref="Y24:AR24" si="24">Y23/2</f>
        <v>0.5</v>
      </c>
      <c r="Z24" s="19">
        <f t="shared" si="24"/>
        <v>0.5</v>
      </c>
      <c r="AA24" s="19">
        <f t="shared" si="24"/>
        <v>0.5</v>
      </c>
      <c r="AB24" s="19">
        <f t="shared" si="24"/>
        <v>0.5</v>
      </c>
      <c r="AC24" s="19">
        <f t="shared" si="24"/>
        <v>0.5</v>
      </c>
      <c r="AD24" s="19">
        <f t="shared" si="24"/>
        <v>0.5</v>
      </c>
      <c r="AE24" s="19">
        <f t="shared" si="24"/>
        <v>0.5</v>
      </c>
      <c r="AF24" s="19">
        <f t="shared" si="24"/>
        <v>0.5</v>
      </c>
      <c r="AG24" s="19">
        <f t="shared" si="24"/>
        <v>0.5</v>
      </c>
      <c r="AH24" s="19">
        <f t="shared" si="24"/>
        <v>0.5</v>
      </c>
      <c r="AI24" s="19">
        <f t="shared" si="24"/>
        <v>0.5</v>
      </c>
      <c r="AJ24" s="19">
        <f t="shared" si="24"/>
        <v>0.5</v>
      </c>
      <c r="AK24" s="19">
        <f t="shared" si="24"/>
        <v>0.5</v>
      </c>
      <c r="AL24" s="19">
        <f t="shared" si="24"/>
        <v>0.5</v>
      </c>
      <c r="AM24" s="24">
        <f t="shared" si="24"/>
        <v>0.5</v>
      </c>
      <c r="AN24" s="24">
        <f t="shared" si="24"/>
        <v>0.5</v>
      </c>
      <c r="AO24" s="24">
        <f t="shared" si="24"/>
        <v>0.5</v>
      </c>
      <c r="AP24" s="24">
        <f t="shared" si="24"/>
        <v>0</v>
      </c>
      <c r="AQ24" s="24">
        <f t="shared" si="24"/>
        <v>0</v>
      </c>
      <c r="AR24" s="24">
        <f t="shared" si="24"/>
        <v>0</v>
      </c>
      <c r="AS24" s="45">
        <v>0</v>
      </c>
      <c r="AT24" s="45">
        <v>0</v>
      </c>
      <c r="AU24" s="18">
        <v>0</v>
      </c>
      <c r="AV24" s="18">
        <v>0</v>
      </c>
      <c r="AW24" s="9">
        <f t="shared" si="16"/>
        <v>8.5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9">
        <f t="shared" si="17"/>
        <v>17</v>
      </c>
    </row>
    <row r="25" spans="1:59" s="12" customFormat="1">
      <c r="A25" s="174"/>
      <c r="B25" s="153" t="s">
        <v>75</v>
      </c>
      <c r="C25" s="154" t="s">
        <v>76</v>
      </c>
      <c r="D25" s="3" t="s">
        <v>57</v>
      </c>
      <c r="E25" s="4">
        <v>3</v>
      </c>
      <c r="F25" s="4">
        <v>3</v>
      </c>
      <c r="G25" s="4">
        <v>3</v>
      </c>
      <c r="H25" s="4">
        <v>3</v>
      </c>
      <c r="I25" s="4">
        <v>3</v>
      </c>
      <c r="J25" s="4">
        <v>3</v>
      </c>
      <c r="K25" s="4">
        <v>3</v>
      </c>
      <c r="L25" s="4">
        <v>3</v>
      </c>
      <c r="M25" s="4">
        <v>3</v>
      </c>
      <c r="N25" s="4">
        <v>3</v>
      </c>
      <c r="O25" s="4">
        <v>3</v>
      </c>
      <c r="P25" s="4">
        <v>3</v>
      </c>
      <c r="Q25" s="4">
        <v>3</v>
      </c>
      <c r="R25" s="4">
        <v>3</v>
      </c>
      <c r="S25" s="4">
        <v>3</v>
      </c>
      <c r="T25" s="4">
        <v>3</v>
      </c>
      <c r="U25" s="4">
        <v>3</v>
      </c>
      <c r="V25" s="14">
        <f t="shared" si="15"/>
        <v>51</v>
      </c>
      <c r="W25" s="17">
        <v>0</v>
      </c>
      <c r="X25" s="17">
        <v>0</v>
      </c>
      <c r="Y25" s="4">
        <v>2</v>
      </c>
      <c r="Z25" s="4">
        <v>2</v>
      </c>
      <c r="AA25" s="4">
        <v>2</v>
      </c>
      <c r="AB25" s="4">
        <v>2</v>
      </c>
      <c r="AC25" s="4">
        <v>2</v>
      </c>
      <c r="AD25" s="4">
        <v>2</v>
      </c>
      <c r="AE25" s="4">
        <v>2</v>
      </c>
      <c r="AF25" s="4">
        <v>2</v>
      </c>
      <c r="AG25" s="4">
        <v>2</v>
      </c>
      <c r="AH25" s="4">
        <v>2</v>
      </c>
      <c r="AI25" s="4">
        <v>2</v>
      </c>
      <c r="AJ25" s="4">
        <v>2</v>
      </c>
      <c r="AK25" s="4">
        <v>2</v>
      </c>
      <c r="AL25" s="4">
        <v>2</v>
      </c>
      <c r="AM25" s="4">
        <v>2</v>
      </c>
      <c r="AN25" s="4">
        <v>2</v>
      </c>
      <c r="AO25" s="4">
        <v>2</v>
      </c>
      <c r="AP25" s="4">
        <v>2</v>
      </c>
      <c r="AQ25" s="4">
        <v>2</v>
      </c>
      <c r="AR25" s="23">
        <v>0</v>
      </c>
      <c r="AS25" s="45">
        <v>0</v>
      </c>
      <c r="AT25" s="45">
        <v>0</v>
      </c>
      <c r="AU25" s="18">
        <v>0</v>
      </c>
      <c r="AV25" s="18">
        <v>0</v>
      </c>
      <c r="AW25" s="9">
        <f t="shared" si="16"/>
        <v>38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9">
        <f t="shared" si="17"/>
        <v>89</v>
      </c>
    </row>
    <row r="26" spans="1:59">
      <c r="A26" s="174"/>
      <c r="B26" s="153"/>
      <c r="C26" s="154"/>
      <c r="D26" s="16" t="s">
        <v>58</v>
      </c>
      <c r="E26" s="19">
        <f t="shared" ref="E26:U26" si="25">E25/2</f>
        <v>1.5</v>
      </c>
      <c r="F26" s="19">
        <f t="shared" si="25"/>
        <v>1.5</v>
      </c>
      <c r="G26" s="19">
        <f t="shared" si="25"/>
        <v>1.5</v>
      </c>
      <c r="H26" s="19">
        <f t="shared" si="25"/>
        <v>1.5</v>
      </c>
      <c r="I26" s="19">
        <f t="shared" si="25"/>
        <v>1.5</v>
      </c>
      <c r="J26" s="19">
        <f t="shared" si="25"/>
        <v>1.5</v>
      </c>
      <c r="K26" s="19">
        <f t="shared" si="25"/>
        <v>1.5</v>
      </c>
      <c r="L26" s="19">
        <f t="shared" si="25"/>
        <v>1.5</v>
      </c>
      <c r="M26" s="19">
        <f t="shared" si="25"/>
        <v>1.5</v>
      </c>
      <c r="N26" s="19">
        <f t="shared" si="25"/>
        <v>1.5</v>
      </c>
      <c r="O26" s="19">
        <f t="shared" si="25"/>
        <v>1.5</v>
      </c>
      <c r="P26" s="19">
        <f t="shared" si="25"/>
        <v>1.5</v>
      </c>
      <c r="Q26" s="19">
        <f t="shared" si="25"/>
        <v>1.5</v>
      </c>
      <c r="R26" s="19">
        <f t="shared" si="25"/>
        <v>1.5</v>
      </c>
      <c r="S26" s="19">
        <f t="shared" si="25"/>
        <v>1.5</v>
      </c>
      <c r="T26" s="19">
        <f t="shared" si="25"/>
        <v>1.5</v>
      </c>
      <c r="U26" s="19">
        <f t="shared" si="25"/>
        <v>1.5</v>
      </c>
      <c r="V26" s="14">
        <f t="shared" si="15"/>
        <v>25.5</v>
      </c>
      <c r="W26" s="17">
        <v>0</v>
      </c>
      <c r="X26" s="17">
        <v>0</v>
      </c>
      <c r="Y26" s="19">
        <f t="shared" ref="Y26:AR26" si="26">Y25/2</f>
        <v>1</v>
      </c>
      <c r="Z26" s="19">
        <f t="shared" si="26"/>
        <v>1</v>
      </c>
      <c r="AA26" s="19">
        <f t="shared" si="26"/>
        <v>1</v>
      </c>
      <c r="AB26" s="19">
        <f t="shared" si="26"/>
        <v>1</v>
      </c>
      <c r="AC26" s="19">
        <f t="shared" si="26"/>
        <v>1</v>
      </c>
      <c r="AD26" s="19">
        <f t="shared" si="26"/>
        <v>1</v>
      </c>
      <c r="AE26" s="19">
        <f t="shared" si="26"/>
        <v>1</v>
      </c>
      <c r="AF26" s="19">
        <f t="shared" si="26"/>
        <v>1</v>
      </c>
      <c r="AG26" s="19">
        <f t="shared" si="26"/>
        <v>1</v>
      </c>
      <c r="AH26" s="19">
        <f t="shared" si="26"/>
        <v>1</v>
      </c>
      <c r="AI26" s="19">
        <f t="shared" si="26"/>
        <v>1</v>
      </c>
      <c r="AJ26" s="19">
        <f t="shared" si="26"/>
        <v>1</v>
      </c>
      <c r="AK26" s="19">
        <f t="shared" si="26"/>
        <v>1</v>
      </c>
      <c r="AL26" s="19">
        <f t="shared" si="26"/>
        <v>1</v>
      </c>
      <c r="AM26" s="24">
        <f t="shared" si="26"/>
        <v>1</v>
      </c>
      <c r="AN26" s="24">
        <f t="shared" si="26"/>
        <v>1</v>
      </c>
      <c r="AO26" s="24">
        <f t="shared" si="26"/>
        <v>1</v>
      </c>
      <c r="AP26" s="24">
        <f t="shared" si="26"/>
        <v>1</v>
      </c>
      <c r="AQ26" s="24">
        <f t="shared" si="26"/>
        <v>1</v>
      </c>
      <c r="AR26" s="24">
        <f t="shared" si="26"/>
        <v>0</v>
      </c>
      <c r="AS26" s="45">
        <v>0</v>
      </c>
      <c r="AT26" s="45">
        <v>0</v>
      </c>
      <c r="AU26" s="18">
        <v>0</v>
      </c>
      <c r="AV26" s="18">
        <v>0</v>
      </c>
      <c r="AW26" s="9">
        <f t="shared" si="16"/>
        <v>19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9">
        <f t="shared" si="17"/>
        <v>44.5</v>
      </c>
    </row>
    <row r="27" spans="1:59" s="12" customFormat="1">
      <c r="A27" s="174"/>
      <c r="B27" s="153" t="s">
        <v>79</v>
      </c>
      <c r="C27" s="154" t="s">
        <v>80</v>
      </c>
      <c r="D27" s="3" t="s">
        <v>57</v>
      </c>
      <c r="E27" s="4">
        <v>1</v>
      </c>
      <c r="F27" s="4">
        <v>1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14">
        <f t="shared" si="15"/>
        <v>17</v>
      </c>
      <c r="W27" s="17">
        <v>0</v>
      </c>
      <c r="X27" s="17">
        <v>0</v>
      </c>
      <c r="Y27" s="4">
        <v>2</v>
      </c>
      <c r="Z27" s="4">
        <v>2</v>
      </c>
      <c r="AA27" s="4">
        <v>2</v>
      </c>
      <c r="AB27" s="4">
        <v>2</v>
      </c>
      <c r="AC27" s="4">
        <v>2</v>
      </c>
      <c r="AD27" s="4">
        <v>2</v>
      </c>
      <c r="AE27" s="4">
        <v>2</v>
      </c>
      <c r="AF27" s="4">
        <v>2</v>
      </c>
      <c r="AG27" s="4">
        <v>2</v>
      </c>
      <c r="AH27" s="4">
        <v>2</v>
      </c>
      <c r="AI27" s="4">
        <v>2</v>
      </c>
      <c r="AJ27" s="4">
        <v>2</v>
      </c>
      <c r="AK27" s="4">
        <v>1</v>
      </c>
      <c r="AL27" s="4">
        <v>1</v>
      </c>
      <c r="AM27" s="4">
        <v>1</v>
      </c>
      <c r="AN27" s="4">
        <v>1</v>
      </c>
      <c r="AO27" s="4">
        <v>1</v>
      </c>
      <c r="AP27" s="4">
        <v>1</v>
      </c>
      <c r="AQ27" s="4">
        <v>1</v>
      </c>
      <c r="AR27" s="4">
        <v>1</v>
      </c>
      <c r="AS27" s="45">
        <v>0</v>
      </c>
      <c r="AT27" s="45">
        <v>0</v>
      </c>
      <c r="AU27" s="18">
        <v>0</v>
      </c>
      <c r="AV27" s="18">
        <v>0</v>
      </c>
      <c r="AW27" s="9">
        <f t="shared" si="16"/>
        <v>32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9">
        <f t="shared" si="17"/>
        <v>49</v>
      </c>
    </row>
    <row r="28" spans="1:59">
      <c r="A28" s="174"/>
      <c r="B28" s="153"/>
      <c r="C28" s="154"/>
      <c r="D28" s="16" t="s">
        <v>58</v>
      </c>
      <c r="E28" s="16">
        <f t="shared" ref="E28:U28" si="27">E27/2</f>
        <v>0.5</v>
      </c>
      <c r="F28" s="16">
        <f t="shared" si="27"/>
        <v>0.5</v>
      </c>
      <c r="G28" s="16">
        <f t="shared" si="27"/>
        <v>0.5</v>
      </c>
      <c r="H28" s="16">
        <f t="shared" si="27"/>
        <v>0.5</v>
      </c>
      <c r="I28" s="16">
        <f t="shared" si="27"/>
        <v>0.5</v>
      </c>
      <c r="J28" s="16">
        <f t="shared" si="27"/>
        <v>0.5</v>
      </c>
      <c r="K28" s="16">
        <f t="shared" si="27"/>
        <v>0.5</v>
      </c>
      <c r="L28" s="16">
        <f t="shared" si="27"/>
        <v>0.5</v>
      </c>
      <c r="M28" s="16">
        <f t="shared" si="27"/>
        <v>0.5</v>
      </c>
      <c r="N28" s="16">
        <f t="shared" si="27"/>
        <v>0.5</v>
      </c>
      <c r="O28" s="16">
        <f t="shared" si="27"/>
        <v>0.5</v>
      </c>
      <c r="P28" s="16">
        <f t="shared" si="27"/>
        <v>0.5</v>
      </c>
      <c r="Q28" s="16">
        <f t="shared" si="27"/>
        <v>0.5</v>
      </c>
      <c r="R28" s="16">
        <f t="shared" si="27"/>
        <v>0.5</v>
      </c>
      <c r="S28" s="16">
        <f t="shared" si="27"/>
        <v>0.5</v>
      </c>
      <c r="T28" s="16">
        <f t="shared" si="27"/>
        <v>0.5</v>
      </c>
      <c r="U28" s="16">
        <f t="shared" si="27"/>
        <v>0.5</v>
      </c>
      <c r="V28" s="14">
        <f t="shared" si="15"/>
        <v>8.5</v>
      </c>
      <c r="W28" s="17">
        <v>0</v>
      </c>
      <c r="X28" s="17">
        <v>0</v>
      </c>
      <c r="Y28" s="19">
        <f t="shared" ref="Y28:AR28" si="28">Y27/2</f>
        <v>1</v>
      </c>
      <c r="Z28" s="19">
        <f t="shared" si="28"/>
        <v>1</v>
      </c>
      <c r="AA28" s="19">
        <f t="shared" si="28"/>
        <v>1</v>
      </c>
      <c r="AB28" s="19">
        <f t="shared" si="28"/>
        <v>1</v>
      </c>
      <c r="AC28" s="19">
        <f t="shared" si="28"/>
        <v>1</v>
      </c>
      <c r="AD28" s="19">
        <f t="shared" si="28"/>
        <v>1</v>
      </c>
      <c r="AE28" s="19">
        <f t="shared" si="28"/>
        <v>1</v>
      </c>
      <c r="AF28" s="19">
        <f t="shared" si="28"/>
        <v>1</v>
      </c>
      <c r="AG28" s="19">
        <f t="shared" si="28"/>
        <v>1</v>
      </c>
      <c r="AH28" s="19">
        <f t="shared" si="28"/>
        <v>1</v>
      </c>
      <c r="AI28" s="19">
        <f t="shared" si="28"/>
        <v>1</v>
      </c>
      <c r="AJ28" s="19">
        <f t="shared" si="28"/>
        <v>1</v>
      </c>
      <c r="AK28" s="19">
        <f t="shared" si="28"/>
        <v>0.5</v>
      </c>
      <c r="AL28" s="19">
        <f t="shared" si="28"/>
        <v>0.5</v>
      </c>
      <c r="AM28" s="24">
        <f t="shared" si="28"/>
        <v>0.5</v>
      </c>
      <c r="AN28" s="24">
        <f t="shared" si="28"/>
        <v>0.5</v>
      </c>
      <c r="AO28" s="24">
        <f t="shared" si="28"/>
        <v>0.5</v>
      </c>
      <c r="AP28" s="24">
        <f t="shared" si="28"/>
        <v>0.5</v>
      </c>
      <c r="AQ28" s="24">
        <f t="shared" si="28"/>
        <v>0.5</v>
      </c>
      <c r="AR28" s="24">
        <f t="shared" si="28"/>
        <v>0.5</v>
      </c>
      <c r="AS28" s="45">
        <v>0</v>
      </c>
      <c r="AT28" s="45">
        <v>0</v>
      </c>
      <c r="AU28" s="18">
        <v>0</v>
      </c>
      <c r="AV28" s="18">
        <v>0</v>
      </c>
      <c r="AW28" s="9">
        <f t="shared" si="16"/>
        <v>16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9">
        <f t="shared" si="17"/>
        <v>24.5</v>
      </c>
    </row>
    <row r="29" spans="1:59">
      <c r="A29" s="174"/>
      <c r="B29" s="153" t="s">
        <v>121</v>
      </c>
      <c r="C29" s="154" t="s">
        <v>122</v>
      </c>
      <c r="D29" s="3" t="s">
        <v>57</v>
      </c>
      <c r="E29" s="4">
        <v>1</v>
      </c>
      <c r="F29" s="4">
        <v>1</v>
      </c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14">
        <f t="shared" si="15"/>
        <v>17</v>
      </c>
      <c r="W29" s="17">
        <v>0</v>
      </c>
      <c r="X29" s="17">
        <v>0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1</v>
      </c>
      <c r="AO29" s="4">
        <v>1</v>
      </c>
      <c r="AP29" s="4">
        <v>1</v>
      </c>
      <c r="AQ29" s="4">
        <v>1</v>
      </c>
      <c r="AR29" s="4">
        <v>0</v>
      </c>
      <c r="AS29" s="45">
        <v>0</v>
      </c>
      <c r="AT29" s="45">
        <v>0</v>
      </c>
      <c r="AU29" s="18">
        <v>0</v>
      </c>
      <c r="AV29" s="18">
        <v>0</v>
      </c>
      <c r="AW29" s="9">
        <f t="shared" si="16"/>
        <v>19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9">
        <f t="shared" si="17"/>
        <v>36</v>
      </c>
    </row>
    <row r="30" spans="1:59">
      <c r="A30" s="174"/>
      <c r="B30" s="153"/>
      <c r="C30" s="154"/>
      <c r="D30" s="16" t="s">
        <v>58</v>
      </c>
      <c r="E30" s="16">
        <f t="shared" ref="E30:U30" si="29">E29/2</f>
        <v>0.5</v>
      </c>
      <c r="F30" s="16">
        <f t="shared" si="29"/>
        <v>0.5</v>
      </c>
      <c r="G30" s="16">
        <f t="shared" si="29"/>
        <v>0.5</v>
      </c>
      <c r="H30" s="16">
        <f t="shared" si="29"/>
        <v>0.5</v>
      </c>
      <c r="I30" s="16">
        <f t="shared" si="29"/>
        <v>0.5</v>
      </c>
      <c r="J30" s="16">
        <f t="shared" si="29"/>
        <v>0.5</v>
      </c>
      <c r="K30" s="16">
        <f t="shared" si="29"/>
        <v>0.5</v>
      </c>
      <c r="L30" s="16">
        <f t="shared" si="29"/>
        <v>0.5</v>
      </c>
      <c r="M30" s="16">
        <f t="shared" si="29"/>
        <v>0.5</v>
      </c>
      <c r="N30" s="16">
        <f t="shared" si="29"/>
        <v>0.5</v>
      </c>
      <c r="O30" s="16">
        <f t="shared" si="29"/>
        <v>0.5</v>
      </c>
      <c r="P30" s="16">
        <f t="shared" si="29"/>
        <v>0.5</v>
      </c>
      <c r="Q30" s="16">
        <f t="shared" si="29"/>
        <v>0.5</v>
      </c>
      <c r="R30" s="16">
        <f t="shared" si="29"/>
        <v>0.5</v>
      </c>
      <c r="S30" s="16">
        <f t="shared" si="29"/>
        <v>0.5</v>
      </c>
      <c r="T30" s="16">
        <f t="shared" si="29"/>
        <v>0.5</v>
      </c>
      <c r="U30" s="16">
        <f t="shared" si="29"/>
        <v>0.5</v>
      </c>
      <c r="V30" s="14">
        <f t="shared" si="15"/>
        <v>8.5</v>
      </c>
      <c r="W30" s="17">
        <v>0</v>
      </c>
      <c r="X30" s="17">
        <v>0</v>
      </c>
      <c r="Y30" s="19">
        <f t="shared" ref="Y30:AR30" si="30">Y29/2</f>
        <v>0.5</v>
      </c>
      <c r="Z30" s="19">
        <f t="shared" si="30"/>
        <v>0.5</v>
      </c>
      <c r="AA30" s="19">
        <f t="shared" si="30"/>
        <v>0.5</v>
      </c>
      <c r="AB30" s="19">
        <f t="shared" si="30"/>
        <v>0.5</v>
      </c>
      <c r="AC30" s="19">
        <f t="shared" si="30"/>
        <v>0.5</v>
      </c>
      <c r="AD30" s="19">
        <f t="shared" si="30"/>
        <v>0.5</v>
      </c>
      <c r="AE30" s="19">
        <f t="shared" si="30"/>
        <v>0.5</v>
      </c>
      <c r="AF30" s="19">
        <f t="shared" si="30"/>
        <v>0.5</v>
      </c>
      <c r="AG30" s="19">
        <f t="shared" si="30"/>
        <v>0.5</v>
      </c>
      <c r="AH30" s="19">
        <f t="shared" si="30"/>
        <v>0.5</v>
      </c>
      <c r="AI30" s="19">
        <f t="shared" si="30"/>
        <v>0.5</v>
      </c>
      <c r="AJ30" s="19">
        <f t="shared" si="30"/>
        <v>0.5</v>
      </c>
      <c r="AK30" s="19">
        <f t="shared" si="30"/>
        <v>0.5</v>
      </c>
      <c r="AL30" s="19">
        <f t="shared" si="30"/>
        <v>0.5</v>
      </c>
      <c r="AM30" s="24">
        <f t="shared" si="30"/>
        <v>0.5</v>
      </c>
      <c r="AN30" s="24">
        <f t="shared" si="30"/>
        <v>0.5</v>
      </c>
      <c r="AO30" s="24">
        <f t="shared" si="30"/>
        <v>0.5</v>
      </c>
      <c r="AP30" s="24">
        <f t="shared" si="30"/>
        <v>0.5</v>
      </c>
      <c r="AQ30" s="24">
        <f t="shared" si="30"/>
        <v>0.5</v>
      </c>
      <c r="AR30" s="24">
        <f t="shared" si="30"/>
        <v>0</v>
      </c>
      <c r="AS30" s="45">
        <v>0</v>
      </c>
      <c r="AT30" s="45">
        <v>0</v>
      </c>
      <c r="AU30" s="18">
        <v>0</v>
      </c>
      <c r="AV30" s="18">
        <v>0</v>
      </c>
      <c r="AW30" s="9">
        <f t="shared" si="16"/>
        <v>9.5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9">
        <f t="shared" si="17"/>
        <v>18</v>
      </c>
    </row>
    <row r="31" spans="1:59">
      <c r="A31" s="174"/>
      <c r="B31" s="163" t="s">
        <v>81</v>
      </c>
      <c r="C31" s="164" t="s">
        <v>82</v>
      </c>
      <c r="D31" s="14" t="s">
        <v>57</v>
      </c>
      <c r="E31" s="14">
        <f t="shared" ref="E31:AJ31" si="31">E33+E35+E37</f>
        <v>8</v>
      </c>
      <c r="F31" s="14">
        <f t="shared" si="31"/>
        <v>8</v>
      </c>
      <c r="G31" s="14">
        <f t="shared" si="31"/>
        <v>8</v>
      </c>
      <c r="H31" s="14">
        <f t="shared" si="31"/>
        <v>8</v>
      </c>
      <c r="I31" s="14">
        <f t="shared" si="31"/>
        <v>8</v>
      </c>
      <c r="J31" s="14">
        <f t="shared" si="31"/>
        <v>8</v>
      </c>
      <c r="K31" s="14">
        <f t="shared" si="31"/>
        <v>8</v>
      </c>
      <c r="L31" s="14">
        <f t="shared" si="31"/>
        <v>8</v>
      </c>
      <c r="M31" s="14">
        <f t="shared" si="31"/>
        <v>8</v>
      </c>
      <c r="N31" s="14">
        <f t="shared" si="31"/>
        <v>8</v>
      </c>
      <c r="O31" s="14">
        <f t="shared" si="31"/>
        <v>8</v>
      </c>
      <c r="P31" s="14">
        <f t="shared" si="31"/>
        <v>8</v>
      </c>
      <c r="Q31" s="14">
        <f t="shared" si="31"/>
        <v>8</v>
      </c>
      <c r="R31" s="14">
        <f t="shared" si="31"/>
        <v>8</v>
      </c>
      <c r="S31" s="14">
        <f t="shared" si="31"/>
        <v>8</v>
      </c>
      <c r="T31" s="14">
        <f t="shared" si="31"/>
        <v>8</v>
      </c>
      <c r="U31" s="14">
        <f t="shared" si="31"/>
        <v>8</v>
      </c>
      <c r="V31" s="14">
        <f t="shared" si="31"/>
        <v>136</v>
      </c>
      <c r="W31" s="14">
        <f t="shared" si="31"/>
        <v>0</v>
      </c>
      <c r="X31" s="14">
        <f t="shared" si="31"/>
        <v>0</v>
      </c>
      <c r="Y31" s="14">
        <f t="shared" si="31"/>
        <v>7</v>
      </c>
      <c r="Z31" s="14">
        <f t="shared" si="31"/>
        <v>7</v>
      </c>
      <c r="AA31" s="14">
        <f t="shared" si="31"/>
        <v>7</v>
      </c>
      <c r="AB31" s="14">
        <f t="shared" si="31"/>
        <v>7</v>
      </c>
      <c r="AC31" s="14">
        <f t="shared" si="31"/>
        <v>7</v>
      </c>
      <c r="AD31" s="14">
        <f t="shared" si="31"/>
        <v>6</v>
      </c>
      <c r="AE31" s="14">
        <f t="shared" si="31"/>
        <v>6</v>
      </c>
      <c r="AF31" s="14">
        <f t="shared" si="31"/>
        <v>6</v>
      </c>
      <c r="AG31" s="14">
        <f t="shared" si="31"/>
        <v>6</v>
      </c>
      <c r="AH31" s="14">
        <f t="shared" si="31"/>
        <v>6</v>
      </c>
      <c r="AI31" s="14">
        <f t="shared" si="31"/>
        <v>6</v>
      </c>
      <c r="AJ31" s="14">
        <f t="shared" si="31"/>
        <v>6</v>
      </c>
      <c r="AK31" s="14">
        <f t="shared" ref="AK31:BG31" si="32">AK33+AK35+AK37</f>
        <v>6</v>
      </c>
      <c r="AL31" s="14">
        <f t="shared" si="32"/>
        <v>6</v>
      </c>
      <c r="AM31" s="14">
        <f t="shared" si="32"/>
        <v>6</v>
      </c>
      <c r="AN31" s="14">
        <f t="shared" si="32"/>
        <v>6</v>
      </c>
      <c r="AO31" s="14">
        <f t="shared" si="32"/>
        <v>6</v>
      </c>
      <c r="AP31" s="14">
        <f t="shared" si="32"/>
        <v>7</v>
      </c>
      <c r="AQ31" s="14">
        <f t="shared" si="32"/>
        <v>7</v>
      </c>
      <c r="AR31" s="14">
        <f t="shared" si="32"/>
        <v>7</v>
      </c>
      <c r="AS31" s="14">
        <f t="shared" si="32"/>
        <v>0</v>
      </c>
      <c r="AT31" s="14">
        <f t="shared" si="32"/>
        <v>0</v>
      </c>
      <c r="AU31" s="14">
        <f t="shared" si="32"/>
        <v>0</v>
      </c>
      <c r="AV31" s="14">
        <f t="shared" si="32"/>
        <v>0</v>
      </c>
      <c r="AW31" s="14">
        <f t="shared" si="32"/>
        <v>128</v>
      </c>
      <c r="AX31" s="14">
        <f t="shared" si="32"/>
        <v>0</v>
      </c>
      <c r="AY31" s="14">
        <f t="shared" si="32"/>
        <v>0</v>
      </c>
      <c r="AZ31" s="14">
        <f t="shared" si="32"/>
        <v>0</v>
      </c>
      <c r="BA31" s="14">
        <f t="shared" si="32"/>
        <v>0</v>
      </c>
      <c r="BB31" s="14">
        <f t="shared" si="32"/>
        <v>0</v>
      </c>
      <c r="BC31" s="14">
        <f t="shared" si="32"/>
        <v>0</v>
      </c>
      <c r="BD31" s="14">
        <f t="shared" si="32"/>
        <v>0</v>
      </c>
      <c r="BE31" s="14">
        <f t="shared" si="32"/>
        <v>0</v>
      </c>
      <c r="BF31" s="14">
        <f t="shared" si="32"/>
        <v>0</v>
      </c>
      <c r="BG31" s="14">
        <f t="shared" si="32"/>
        <v>264</v>
      </c>
    </row>
    <row r="32" spans="1:59">
      <c r="A32" s="174"/>
      <c r="B32" s="163"/>
      <c r="C32" s="164"/>
      <c r="D32" s="15" t="s">
        <v>58</v>
      </c>
      <c r="E32" s="15">
        <f t="shared" ref="E32:AJ32" si="33">E31/2</f>
        <v>4</v>
      </c>
      <c r="F32" s="15">
        <f t="shared" si="33"/>
        <v>4</v>
      </c>
      <c r="G32" s="15">
        <f t="shared" si="33"/>
        <v>4</v>
      </c>
      <c r="H32" s="15">
        <f t="shared" si="33"/>
        <v>4</v>
      </c>
      <c r="I32" s="15">
        <f t="shared" si="33"/>
        <v>4</v>
      </c>
      <c r="J32" s="15">
        <f t="shared" si="33"/>
        <v>4</v>
      </c>
      <c r="K32" s="15">
        <f t="shared" si="33"/>
        <v>4</v>
      </c>
      <c r="L32" s="15">
        <f t="shared" si="33"/>
        <v>4</v>
      </c>
      <c r="M32" s="15">
        <f t="shared" si="33"/>
        <v>4</v>
      </c>
      <c r="N32" s="15">
        <f t="shared" si="33"/>
        <v>4</v>
      </c>
      <c r="O32" s="15">
        <f t="shared" si="33"/>
        <v>4</v>
      </c>
      <c r="P32" s="15">
        <f t="shared" si="33"/>
        <v>4</v>
      </c>
      <c r="Q32" s="15">
        <f t="shared" si="33"/>
        <v>4</v>
      </c>
      <c r="R32" s="15">
        <f t="shared" si="33"/>
        <v>4</v>
      </c>
      <c r="S32" s="15">
        <f t="shared" si="33"/>
        <v>4</v>
      </c>
      <c r="T32" s="15">
        <f t="shared" si="33"/>
        <v>4</v>
      </c>
      <c r="U32" s="15">
        <f t="shared" si="33"/>
        <v>4</v>
      </c>
      <c r="V32" s="15">
        <f t="shared" si="33"/>
        <v>68</v>
      </c>
      <c r="W32" s="15">
        <f t="shared" si="33"/>
        <v>0</v>
      </c>
      <c r="X32" s="15">
        <f t="shared" si="33"/>
        <v>0</v>
      </c>
      <c r="Y32" s="15">
        <f t="shared" si="33"/>
        <v>3.5</v>
      </c>
      <c r="Z32" s="15">
        <f t="shared" si="33"/>
        <v>3.5</v>
      </c>
      <c r="AA32" s="15">
        <f t="shared" si="33"/>
        <v>3.5</v>
      </c>
      <c r="AB32" s="15">
        <f t="shared" si="33"/>
        <v>3.5</v>
      </c>
      <c r="AC32" s="15">
        <f t="shared" si="33"/>
        <v>3.5</v>
      </c>
      <c r="AD32" s="15">
        <f t="shared" si="33"/>
        <v>3</v>
      </c>
      <c r="AE32" s="15">
        <f t="shared" si="33"/>
        <v>3</v>
      </c>
      <c r="AF32" s="15">
        <f t="shared" si="33"/>
        <v>3</v>
      </c>
      <c r="AG32" s="15">
        <f t="shared" si="33"/>
        <v>3</v>
      </c>
      <c r="AH32" s="15">
        <f t="shared" si="33"/>
        <v>3</v>
      </c>
      <c r="AI32" s="15">
        <f t="shared" si="33"/>
        <v>3</v>
      </c>
      <c r="AJ32" s="15">
        <f t="shared" si="33"/>
        <v>3</v>
      </c>
      <c r="AK32" s="15">
        <f t="shared" ref="AK32:BG32" si="34">AK31/2</f>
        <v>3</v>
      </c>
      <c r="AL32" s="15">
        <f t="shared" si="34"/>
        <v>3</v>
      </c>
      <c r="AM32" s="15">
        <f t="shared" si="34"/>
        <v>3</v>
      </c>
      <c r="AN32" s="15">
        <f t="shared" si="34"/>
        <v>3</v>
      </c>
      <c r="AO32" s="15">
        <f t="shared" si="34"/>
        <v>3</v>
      </c>
      <c r="AP32" s="15">
        <f t="shared" si="34"/>
        <v>3.5</v>
      </c>
      <c r="AQ32" s="15">
        <f t="shared" si="34"/>
        <v>3.5</v>
      </c>
      <c r="AR32" s="15">
        <f t="shared" si="34"/>
        <v>3.5</v>
      </c>
      <c r="AS32" s="15">
        <f t="shared" si="34"/>
        <v>0</v>
      </c>
      <c r="AT32" s="15">
        <f t="shared" si="34"/>
        <v>0</v>
      </c>
      <c r="AU32" s="15">
        <f t="shared" si="34"/>
        <v>0</v>
      </c>
      <c r="AV32" s="15">
        <f t="shared" si="34"/>
        <v>0</v>
      </c>
      <c r="AW32" s="15">
        <f t="shared" si="34"/>
        <v>64</v>
      </c>
      <c r="AX32" s="15">
        <f t="shared" si="34"/>
        <v>0</v>
      </c>
      <c r="AY32" s="15">
        <f t="shared" si="34"/>
        <v>0</v>
      </c>
      <c r="AZ32" s="15">
        <f t="shared" si="34"/>
        <v>0</v>
      </c>
      <c r="BA32" s="15">
        <f t="shared" si="34"/>
        <v>0</v>
      </c>
      <c r="BB32" s="15">
        <f t="shared" si="34"/>
        <v>0</v>
      </c>
      <c r="BC32" s="15">
        <f t="shared" si="34"/>
        <v>0</v>
      </c>
      <c r="BD32" s="15">
        <f t="shared" si="34"/>
        <v>0</v>
      </c>
      <c r="BE32" s="15">
        <f t="shared" si="34"/>
        <v>0</v>
      </c>
      <c r="BF32" s="15">
        <f t="shared" si="34"/>
        <v>0</v>
      </c>
      <c r="BG32" s="15">
        <f t="shared" si="34"/>
        <v>132</v>
      </c>
    </row>
    <row r="33" spans="1:60" s="29" customFormat="1">
      <c r="A33" s="174"/>
      <c r="B33" s="153" t="s">
        <v>83</v>
      </c>
      <c r="C33" s="155" t="s">
        <v>84</v>
      </c>
      <c r="D33" s="3" t="s">
        <v>57</v>
      </c>
      <c r="E33" s="3">
        <v>4</v>
      </c>
      <c r="F33" s="3">
        <v>4</v>
      </c>
      <c r="G33" s="3">
        <v>4</v>
      </c>
      <c r="H33" s="3">
        <v>4</v>
      </c>
      <c r="I33" s="3">
        <v>4</v>
      </c>
      <c r="J33" s="3">
        <v>4</v>
      </c>
      <c r="K33" s="3">
        <v>4</v>
      </c>
      <c r="L33" s="3">
        <v>4</v>
      </c>
      <c r="M33" s="3">
        <v>4</v>
      </c>
      <c r="N33" s="3">
        <v>4</v>
      </c>
      <c r="O33" s="3">
        <v>4</v>
      </c>
      <c r="P33" s="3">
        <v>4</v>
      </c>
      <c r="Q33" s="3">
        <v>4</v>
      </c>
      <c r="R33" s="3">
        <v>4</v>
      </c>
      <c r="S33" s="3">
        <v>4</v>
      </c>
      <c r="T33" s="3">
        <v>4</v>
      </c>
      <c r="U33" s="3">
        <v>4</v>
      </c>
      <c r="V33" s="14">
        <f t="shared" ref="V33:V38" si="35">SUM(E33:U33)</f>
        <v>68</v>
      </c>
      <c r="W33" s="17">
        <v>0</v>
      </c>
      <c r="X33" s="17">
        <v>0</v>
      </c>
      <c r="Y33" s="23">
        <v>3</v>
      </c>
      <c r="Z33" s="23">
        <v>3</v>
      </c>
      <c r="AA33" s="23">
        <v>3</v>
      </c>
      <c r="AB33" s="23">
        <v>3</v>
      </c>
      <c r="AC33" s="23">
        <v>3</v>
      </c>
      <c r="AD33" s="23">
        <v>3</v>
      </c>
      <c r="AE33" s="23">
        <v>3</v>
      </c>
      <c r="AF33" s="23">
        <v>3</v>
      </c>
      <c r="AG33" s="23">
        <v>3</v>
      </c>
      <c r="AH33" s="23">
        <v>3</v>
      </c>
      <c r="AI33" s="23">
        <v>3</v>
      </c>
      <c r="AJ33" s="23">
        <v>3</v>
      </c>
      <c r="AK33" s="23">
        <v>3</v>
      </c>
      <c r="AL33" s="23">
        <v>3</v>
      </c>
      <c r="AM33" s="23">
        <v>3</v>
      </c>
      <c r="AN33" s="23">
        <v>3</v>
      </c>
      <c r="AO33" s="23">
        <v>3</v>
      </c>
      <c r="AP33" s="23">
        <v>2</v>
      </c>
      <c r="AQ33" s="23">
        <v>2</v>
      </c>
      <c r="AR33" s="23">
        <v>2</v>
      </c>
      <c r="AS33" s="45">
        <v>0</v>
      </c>
      <c r="AT33" s="45">
        <v>0</v>
      </c>
      <c r="AU33" s="18">
        <v>0</v>
      </c>
      <c r="AV33" s="18">
        <v>0</v>
      </c>
      <c r="AW33" s="9">
        <f t="shared" ref="AW33:AW38" si="36">SUM(W33:AV33)</f>
        <v>57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9">
        <f t="shared" ref="BG33:BG38" si="37">V33+AW33</f>
        <v>125</v>
      </c>
    </row>
    <row r="34" spans="1:60" s="31" customFormat="1">
      <c r="A34" s="174"/>
      <c r="B34" s="153"/>
      <c r="C34" s="155"/>
      <c r="D34" s="16" t="s">
        <v>58</v>
      </c>
      <c r="E34" s="16">
        <f t="shared" ref="E34:U34" si="38">E33/2</f>
        <v>2</v>
      </c>
      <c r="F34" s="16">
        <f t="shared" si="38"/>
        <v>2</v>
      </c>
      <c r="G34" s="16">
        <f t="shared" si="38"/>
        <v>2</v>
      </c>
      <c r="H34" s="16">
        <f t="shared" si="38"/>
        <v>2</v>
      </c>
      <c r="I34" s="16">
        <f t="shared" si="38"/>
        <v>2</v>
      </c>
      <c r="J34" s="16">
        <f t="shared" si="38"/>
        <v>2</v>
      </c>
      <c r="K34" s="16">
        <f t="shared" si="38"/>
        <v>2</v>
      </c>
      <c r="L34" s="16">
        <f t="shared" si="38"/>
        <v>2</v>
      </c>
      <c r="M34" s="16">
        <f t="shared" si="38"/>
        <v>2</v>
      </c>
      <c r="N34" s="16">
        <f t="shared" si="38"/>
        <v>2</v>
      </c>
      <c r="O34" s="16">
        <f t="shared" si="38"/>
        <v>2</v>
      </c>
      <c r="P34" s="16">
        <f t="shared" si="38"/>
        <v>2</v>
      </c>
      <c r="Q34" s="16">
        <f t="shared" si="38"/>
        <v>2</v>
      </c>
      <c r="R34" s="16">
        <f t="shared" si="38"/>
        <v>2</v>
      </c>
      <c r="S34" s="16">
        <f t="shared" si="38"/>
        <v>2</v>
      </c>
      <c r="T34" s="16">
        <f t="shared" si="38"/>
        <v>2</v>
      </c>
      <c r="U34" s="16">
        <f t="shared" si="38"/>
        <v>2</v>
      </c>
      <c r="V34" s="14">
        <f t="shared" si="35"/>
        <v>34</v>
      </c>
      <c r="W34" s="17">
        <v>0</v>
      </c>
      <c r="X34" s="17">
        <v>0</v>
      </c>
      <c r="Y34" s="24">
        <f t="shared" ref="Y34:AR34" si="39">Y33/2</f>
        <v>1.5</v>
      </c>
      <c r="Z34" s="24">
        <f t="shared" si="39"/>
        <v>1.5</v>
      </c>
      <c r="AA34" s="24">
        <f t="shared" si="39"/>
        <v>1.5</v>
      </c>
      <c r="AB34" s="24">
        <f t="shared" si="39"/>
        <v>1.5</v>
      </c>
      <c r="AC34" s="24">
        <f t="shared" si="39"/>
        <v>1.5</v>
      </c>
      <c r="AD34" s="24">
        <f t="shared" si="39"/>
        <v>1.5</v>
      </c>
      <c r="AE34" s="24">
        <f t="shared" si="39"/>
        <v>1.5</v>
      </c>
      <c r="AF34" s="24">
        <f t="shared" si="39"/>
        <v>1.5</v>
      </c>
      <c r="AG34" s="24">
        <f t="shared" si="39"/>
        <v>1.5</v>
      </c>
      <c r="AH34" s="24">
        <f t="shared" si="39"/>
        <v>1.5</v>
      </c>
      <c r="AI34" s="24">
        <f t="shared" si="39"/>
        <v>1.5</v>
      </c>
      <c r="AJ34" s="24">
        <f t="shared" si="39"/>
        <v>1.5</v>
      </c>
      <c r="AK34" s="24">
        <f t="shared" si="39"/>
        <v>1.5</v>
      </c>
      <c r="AL34" s="24">
        <f t="shared" si="39"/>
        <v>1.5</v>
      </c>
      <c r="AM34" s="24">
        <f t="shared" si="39"/>
        <v>1.5</v>
      </c>
      <c r="AN34" s="24">
        <f t="shared" si="39"/>
        <v>1.5</v>
      </c>
      <c r="AO34" s="24">
        <f t="shared" si="39"/>
        <v>1.5</v>
      </c>
      <c r="AP34" s="24">
        <f t="shared" si="39"/>
        <v>1</v>
      </c>
      <c r="AQ34" s="24">
        <f t="shared" si="39"/>
        <v>1</v>
      </c>
      <c r="AR34" s="24">
        <f t="shared" si="39"/>
        <v>1</v>
      </c>
      <c r="AS34" s="45">
        <v>0</v>
      </c>
      <c r="AT34" s="45">
        <v>0</v>
      </c>
      <c r="AU34" s="18">
        <v>0</v>
      </c>
      <c r="AV34" s="18">
        <v>0</v>
      </c>
      <c r="AW34" s="9">
        <f t="shared" si="36"/>
        <v>28.5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9">
        <f t="shared" si="37"/>
        <v>62.5</v>
      </c>
    </row>
    <row r="35" spans="1:60" s="29" customFormat="1">
      <c r="A35" s="174"/>
      <c r="B35" s="153" t="s">
        <v>85</v>
      </c>
      <c r="C35" s="155" t="s">
        <v>86</v>
      </c>
      <c r="D35" s="3" t="s">
        <v>57</v>
      </c>
      <c r="E35" s="4">
        <v>2</v>
      </c>
      <c r="F35" s="4">
        <v>2</v>
      </c>
      <c r="G35" s="4">
        <v>2</v>
      </c>
      <c r="H35" s="4">
        <v>2</v>
      </c>
      <c r="I35" s="4">
        <v>2</v>
      </c>
      <c r="J35" s="4">
        <v>2</v>
      </c>
      <c r="K35" s="4">
        <v>2</v>
      </c>
      <c r="L35" s="4">
        <v>2</v>
      </c>
      <c r="M35" s="4">
        <v>2</v>
      </c>
      <c r="N35" s="4">
        <v>2</v>
      </c>
      <c r="O35" s="4">
        <v>2</v>
      </c>
      <c r="P35" s="4">
        <v>2</v>
      </c>
      <c r="Q35" s="4">
        <v>2</v>
      </c>
      <c r="R35" s="4">
        <v>2</v>
      </c>
      <c r="S35" s="4">
        <v>2</v>
      </c>
      <c r="T35" s="4">
        <v>2</v>
      </c>
      <c r="U35" s="4">
        <v>2</v>
      </c>
      <c r="V35" s="14">
        <f t="shared" si="35"/>
        <v>34</v>
      </c>
      <c r="W35" s="17">
        <v>0</v>
      </c>
      <c r="X35" s="17">
        <v>0</v>
      </c>
      <c r="Y35" s="23">
        <v>3</v>
      </c>
      <c r="Z35" s="23">
        <v>3</v>
      </c>
      <c r="AA35" s="23">
        <v>3</v>
      </c>
      <c r="AB35" s="23">
        <v>3</v>
      </c>
      <c r="AC35" s="23">
        <v>3</v>
      </c>
      <c r="AD35" s="23">
        <v>2</v>
      </c>
      <c r="AE35" s="23">
        <v>2</v>
      </c>
      <c r="AF35" s="23">
        <v>2</v>
      </c>
      <c r="AG35" s="23">
        <v>2</v>
      </c>
      <c r="AH35" s="23">
        <v>2</v>
      </c>
      <c r="AI35" s="23">
        <v>2</v>
      </c>
      <c r="AJ35" s="23">
        <v>2</v>
      </c>
      <c r="AK35" s="23">
        <v>2</v>
      </c>
      <c r="AL35" s="23">
        <v>2</v>
      </c>
      <c r="AM35" s="23">
        <v>2</v>
      </c>
      <c r="AN35" s="23">
        <v>2</v>
      </c>
      <c r="AO35" s="23">
        <v>2</v>
      </c>
      <c r="AP35" s="23">
        <v>2</v>
      </c>
      <c r="AQ35" s="23">
        <v>2</v>
      </c>
      <c r="AR35" s="23">
        <v>2</v>
      </c>
      <c r="AS35" s="45">
        <v>0</v>
      </c>
      <c r="AT35" s="45">
        <v>0</v>
      </c>
      <c r="AU35" s="18">
        <v>0</v>
      </c>
      <c r="AV35" s="18">
        <v>0</v>
      </c>
      <c r="AW35" s="9">
        <f t="shared" si="36"/>
        <v>45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9">
        <f t="shared" si="37"/>
        <v>79</v>
      </c>
    </row>
    <row r="36" spans="1:60" s="31" customFormat="1">
      <c r="A36" s="174"/>
      <c r="B36" s="153"/>
      <c r="C36" s="155"/>
      <c r="D36" s="16" t="s">
        <v>58</v>
      </c>
      <c r="E36" s="16">
        <f t="shared" ref="E36:T36" si="40">E35/2</f>
        <v>1</v>
      </c>
      <c r="F36" s="16">
        <f t="shared" si="40"/>
        <v>1</v>
      </c>
      <c r="G36" s="16">
        <f t="shared" si="40"/>
        <v>1</v>
      </c>
      <c r="H36" s="16">
        <f t="shared" si="40"/>
        <v>1</v>
      </c>
      <c r="I36" s="16">
        <f t="shared" si="40"/>
        <v>1</v>
      </c>
      <c r="J36" s="16">
        <f t="shared" si="40"/>
        <v>1</v>
      </c>
      <c r="K36" s="16">
        <f t="shared" si="40"/>
        <v>1</v>
      </c>
      <c r="L36" s="16">
        <f t="shared" si="40"/>
        <v>1</v>
      </c>
      <c r="M36" s="16">
        <f t="shared" si="40"/>
        <v>1</v>
      </c>
      <c r="N36" s="16">
        <f t="shared" si="40"/>
        <v>1</v>
      </c>
      <c r="O36" s="16">
        <f t="shared" si="40"/>
        <v>1</v>
      </c>
      <c r="P36" s="16">
        <f t="shared" si="40"/>
        <v>1</v>
      </c>
      <c r="Q36" s="16">
        <f t="shared" si="40"/>
        <v>1</v>
      </c>
      <c r="R36" s="16">
        <f t="shared" si="40"/>
        <v>1</v>
      </c>
      <c r="S36" s="16">
        <f t="shared" si="40"/>
        <v>1</v>
      </c>
      <c r="T36" s="16">
        <f t="shared" si="40"/>
        <v>1</v>
      </c>
      <c r="U36" s="16">
        <v>2</v>
      </c>
      <c r="V36" s="14">
        <f t="shared" si="35"/>
        <v>18</v>
      </c>
      <c r="W36" s="17">
        <v>0</v>
      </c>
      <c r="X36" s="17">
        <v>0</v>
      </c>
      <c r="Y36" s="23">
        <f t="shared" ref="Y36:AR36" si="41">Y35/2</f>
        <v>1.5</v>
      </c>
      <c r="Z36" s="23">
        <f t="shared" si="41"/>
        <v>1.5</v>
      </c>
      <c r="AA36" s="23">
        <f t="shared" si="41"/>
        <v>1.5</v>
      </c>
      <c r="AB36" s="23">
        <f t="shared" si="41"/>
        <v>1.5</v>
      </c>
      <c r="AC36" s="23">
        <f t="shared" si="41"/>
        <v>1.5</v>
      </c>
      <c r="AD36" s="23">
        <f t="shared" si="41"/>
        <v>1</v>
      </c>
      <c r="AE36" s="23">
        <f t="shared" si="41"/>
        <v>1</v>
      </c>
      <c r="AF36" s="23">
        <f t="shared" si="41"/>
        <v>1</v>
      </c>
      <c r="AG36" s="23">
        <f t="shared" si="41"/>
        <v>1</v>
      </c>
      <c r="AH36" s="23">
        <f t="shared" si="41"/>
        <v>1</v>
      </c>
      <c r="AI36" s="23">
        <f t="shared" si="41"/>
        <v>1</v>
      </c>
      <c r="AJ36" s="23">
        <f t="shared" si="41"/>
        <v>1</v>
      </c>
      <c r="AK36" s="23">
        <f t="shared" si="41"/>
        <v>1</v>
      </c>
      <c r="AL36" s="23">
        <f t="shared" si="41"/>
        <v>1</v>
      </c>
      <c r="AM36" s="23">
        <f t="shared" si="41"/>
        <v>1</v>
      </c>
      <c r="AN36" s="23">
        <f t="shared" si="41"/>
        <v>1</v>
      </c>
      <c r="AO36" s="23">
        <f t="shared" si="41"/>
        <v>1</v>
      </c>
      <c r="AP36" s="23">
        <f t="shared" si="41"/>
        <v>1</v>
      </c>
      <c r="AQ36" s="23">
        <f t="shared" si="41"/>
        <v>1</v>
      </c>
      <c r="AR36" s="23">
        <f t="shared" si="41"/>
        <v>1</v>
      </c>
      <c r="AS36" s="45">
        <v>0</v>
      </c>
      <c r="AT36" s="45">
        <v>0</v>
      </c>
      <c r="AU36" s="18">
        <v>0</v>
      </c>
      <c r="AV36" s="18">
        <v>0</v>
      </c>
      <c r="AW36" s="9">
        <f t="shared" si="36"/>
        <v>22.5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9">
        <f t="shared" si="37"/>
        <v>40.5</v>
      </c>
    </row>
    <row r="37" spans="1:60" s="12" customFormat="1">
      <c r="A37" s="174"/>
      <c r="B37" s="153" t="s">
        <v>87</v>
      </c>
      <c r="C37" s="155" t="s">
        <v>88</v>
      </c>
      <c r="D37" s="3" t="s">
        <v>57</v>
      </c>
      <c r="E37" s="3">
        <v>2</v>
      </c>
      <c r="F37" s="3">
        <v>2</v>
      </c>
      <c r="G37" s="3">
        <v>2</v>
      </c>
      <c r="H37" s="3">
        <v>2</v>
      </c>
      <c r="I37" s="3">
        <v>2</v>
      </c>
      <c r="J37" s="3">
        <v>2</v>
      </c>
      <c r="K37" s="3">
        <v>2</v>
      </c>
      <c r="L37" s="3">
        <v>2</v>
      </c>
      <c r="M37" s="3">
        <v>2</v>
      </c>
      <c r="N37" s="3">
        <v>2</v>
      </c>
      <c r="O37" s="3">
        <v>2</v>
      </c>
      <c r="P37" s="3">
        <v>2</v>
      </c>
      <c r="Q37" s="3">
        <v>2</v>
      </c>
      <c r="R37" s="3">
        <v>2</v>
      </c>
      <c r="S37" s="3">
        <v>2</v>
      </c>
      <c r="T37" s="3">
        <v>2</v>
      </c>
      <c r="U37" s="3">
        <v>2</v>
      </c>
      <c r="V37" s="14">
        <f t="shared" si="35"/>
        <v>34</v>
      </c>
      <c r="W37" s="17">
        <v>0</v>
      </c>
      <c r="X37" s="17">
        <v>0</v>
      </c>
      <c r="Y37" s="23">
        <v>1</v>
      </c>
      <c r="Z37" s="23">
        <v>1</v>
      </c>
      <c r="AA37" s="23">
        <v>1</v>
      </c>
      <c r="AB37" s="23">
        <v>1</v>
      </c>
      <c r="AC37" s="23">
        <v>1</v>
      </c>
      <c r="AD37" s="23">
        <v>1</v>
      </c>
      <c r="AE37" s="23">
        <v>1</v>
      </c>
      <c r="AF37" s="23">
        <v>1</v>
      </c>
      <c r="AG37" s="23">
        <v>1</v>
      </c>
      <c r="AH37" s="23">
        <v>1</v>
      </c>
      <c r="AI37" s="23">
        <v>1</v>
      </c>
      <c r="AJ37" s="23">
        <v>1</v>
      </c>
      <c r="AK37" s="23">
        <v>1</v>
      </c>
      <c r="AL37" s="23">
        <v>1</v>
      </c>
      <c r="AM37" s="23">
        <v>1</v>
      </c>
      <c r="AN37" s="23">
        <v>1</v>
      </c>
      <c r="AO37" s="23">
        <v>1</v>
      </c>
      <c r="AP37" s="23">
        <v>3</v>
      </c>
      <c r="AQ37" s="23">
        <v>3</v>
      </c>
      <c r="AR37" s="23">
        <v>3</v>
      </c>
      <c r="AS37" s="45">
        <v>0</v>
      </c>
      <c r="AT37" s="45">
        <v>0</v>
      </c>
      <c r="AU37" s="18">
        <v>0</v>
      </c>
      <c r="AV37" s="18">
        <v>0</v>
      </c>
      <c r="AW37" s="9">
        <f t="shared" si="36"/>
        <v>26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9">
        <f t="shared" si="37"/>
        <v>60</v>
      </c>
    </row>
    <row r="38" spans="1:60">
      <c r="A38" s="174"/>
      <c r="B38" s="153"/>
      <c r="C38" s="155"/>
      <c r="D38" s="16" t="s">
        <v>58</v>
      </c>
      <c r="E38" s="16">
        <f t="shared" ref="E38:S38" si="42">E37/2</f>
        <v>1</v>
      </c>
      <c r="F38" s="16">
        <f t="shared" si="42"/>
        <v>1</v>
      </c>
      <c r="G38" s="16">
        <f t="shared" si="42"/>
        <v>1</v>
      </c>
      <c r="H38" s="16">
        <f t="shared" si="42"/>
        <v>1</v>
      </c>
      <c r="I38" s="16">
        <f t="shared" si="42"/>
        <v>1</v>
      </c>
      <c r="J38" s="16">
        <f t="shared" si="42"/>
        <v>1</v>
      </c>
      <c r="K38" s="16">
        <f t="shared" si="42"/>
        <v>1</v>
      </c>
      <c r="L38" s="16">
        <f t="shared" si="42"/>
        <v>1</v>
      </c>
      <c r="M38" s="16">
        <f t="shared" si="42"/>
        <v>1</v>
      </c>
      <c r="N38" s="16">
        <f t="shared" si="42"/>
        <v>1</v>
      </c>
      <c r="O38" s="16">
        <f t="shared" si="42"/>
        <v>1</v>
      </c>
      <c r="P38" s="16">
        <f t="shared" si="42"/>
        <v>1</v>
      </c>
      <c r="Q38" s="16">
        <f t="shared" si="42"/>
        <v>1</v>
      </c>
      <c r="R38" s="16">
        <f t="shared" si="42"/>
        <v>1</v>
      </c>
      <c r="S38" s="16">
        <f t="shared" si="42"/>
        <v>1</v>
      </c>
      <c r="T38" s="16">
        <v>1</v>
      </c>
      <c r="U38" s="16">
        <f>U37/2</f>
        <v>1</v>
      </c>
      <c r="V38" s="14">
        <f t="shared" si="35"/>
        <v>17</v>
      </c>
      <c r="W38" s="20">
        <v>0</v>
      </c>
      <c r="X38" s="20">
        <v>0</v>
      </c>
      <c r="Y38" s="24">
        <f t="shared" ref="Y38:AR38" si="43">Y37/2</f>
        <v>0.5</v>
      </c>
      <c r="Z38" s="24">
        <f t="shared" si="43"/>
        <v>0.5</v>
      </c>
      <c r="AA38" s="24">
        <f t="shared" si="43"/>
        <v>0.5</v>
      </c>
      <c r="AB38" s="24">
        <f t="shared" si="43"/>
        <v>0.5</v>
      </c>
      <c r="AC38" s="24">
        <f t="shared" si="43"/>
        <v>0.5</v>
      </c>
      <c r="AD38" s="24">
        <f t="shared" si="43"/>
        <v>0.5</v>
      </c>
      <c r="AE38" s="24">
        <f t="shared" si="43"/>
        <v>0.5</v>
      </c>
      <c r="AF38" s="24">
        <f t="shared" si="43"/>
        <v>0.5</v>
      </c>
      <c r="AG38" s="24">
        <f t="shared" si="43"/>
        <v>0.5</v>
      </c>
      <c r="AH38" s="24">
        <f t="shared" si="43"/>
        <v>0.5</v>
      </c>
      <c r="AI38" s="24">
        <f t="shared" si="43"/>
        <v>0.5</v>
      </c>
      <c r="AJ38" s="24">
        <f t="shared" si="43"/>
        <v>0.5</v>
      </c>
      <c r="AK38" s="24">
        <f t="shared" si="43"/>
        <v>0.5</v>
      </c>
      <c r="AL38" s="24">
        <f t="shared" si="43"/>
        <v>0.5</v>
      </c>
      <c r="AM38" s="24">
        <f t="shared" si="43"/>
        <v>0.5</v>
      </c>
      <c r="AN38" s="24">
        <f t="shared" si="43"/>
        <v>0.5</v>
      </c>
      <c r="AO38" s="24">
        <f t="shared" si="43"/>
        <v>0.5</v>
      </c>
      <c r="AP38" s="24">
        <f t="shared" si="43"/>
        <v>1.5</v>
      </c>
      <c r="AQ38" s="24">
        <f t="shared" si="43"/>
        <v>1.5</v>
      </c>
      <c r="AR38" s="24">
        <f t="shared" si="43"/>
        <v>1.5</v>
      </c>
      <c r="AS38" s="45">
        <v>0</v>
      </c>
      <c r="AT38" s="45">
        <v>0</v>
      </c>
      <c r="AU38" s="21">
        <v>0</v>
      </c>
      <c r="AV38" s="21">
        <v>0</v>
      </c>
      <c r="AW38" s="9">
        <f t="shared" si="36"/>
        <v>13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5">
        <f t="shared" si="37"/>
        <v>30</v>
      </c>
    </row>
    <row r="39" spans="1:60">
      <c r="A39" s="174"/>
      <c r="B39" s="175" t="s">
        <v>97</v>
      </c>
      <c r="C39" s="176" t="s">
        <v>98</v>
      </c>
      <c r="D39" s="42" t="s">
        <v>57</v>
      </c>
      <c r="E39" s="42">
        <f t="shared" ref="E39:AJ39" si="44">E41+E43</f>
        <v>3</v>
      </c>
      <c r="F39" s="42">
        <f t="shared" si="44"/>
        <v>3</v>
      </c>
      <c r="G39" s="42">
        <f t="shared" si="44"/>
        <v>3</v>
      </c>
      <c r="H39" s="42">
        <f t="shared" si="44"/>
        <v>3</v>
      </c>
      <c r="I39" s="42">
        <f t="shared" si="44"/>
        <v>3</v>
      </c>
      <c r="J39" s="42">
        <f t="shared" si="44"/>
        <v>3</v>
      </c>
      <c r="K39" s="42">
        <f t="shared" si="44"/>
        <v>3</v>
      </c>
      <c r="L39" s="42">
        <f t="shared" si="44"/>
        <v>3</v>
      </c>
      <c r="M39" s="42">
        <f t="shared" si="44"/>
        <v>3</v>
      </c>
      <c r="N39" s="42">
        <f t="shared" si="44"/>
        <v>3</v>
      </c>
      <c r="O39" s="42">
        <f t="shared" si="44"/>
        <v>3</v>
      </c>
      <c r="P39" s="42">
        <f t="shared" si="44"/>
        <v>3</v>
      </c>
      <c r="Q39" s="42">
        <f t="shared" si="44"/>
        <v>3</v>
      </c>
      <c r="R39" s="42">
        <f t="shared" si="44"/>
        <v>3</v>
      </c>
      <c r="S39" s="42">
        <f t="shared" si="44"/>
        <v>3</v>
      </c>
      <c r="T39" s="42">
        <f t="shared" si="44"/>
        <v>3</v>
      </c>
      <c r="U39" s="42">
        <f t="shared" si="44"/>
        <v>3</v>
      </c>
      <c r="V39" s="42">
        <f t="shared" si="44"/>
        <v>51</v>
      </c>
      <c r="W39" s="42">
        <f t="shared" si="44"/>
        <v>0</v>
      </c>
      <c r="X39" s="42">
        <f t="shared" si="44"/>
        <v>0</v>
      </c>
      <c r="Y39" s="42">
        <f t="shared" si="44"/>
        <v>4</v>
      </c>
      <c r="Z39" s="42">
        <f t="shared" si="44"/>
        <v>4</v>
      </c>
      <c r="AA39" s="42">
        <f t="shared" si="44"/>
        <v>3</v>
      </c>
      <c r="AB39" s="42">
        <f t="shared" si="44"/>
        <v>2</v>
      </c>
      <c r="AC39" s="42">
        <f t="shared" si="44"/>
        <v>2</v>
      </c>
      <c r="AD39" s="42">
        <f t="shared" si="44"/>
        <v>2</v>
      </c>
      <c r="AE39" s="42">
        <f t="shared" si="44"/>
        <v>2</v>
      </c>
      <c r="AF39" s="42">
        <f t="shared" si="44"/>
        <v>2</v>
      </c>
      <c r="AG39" s="42">
        <f t="shared" si="44"/>
        <v>2</v>
      </c>
      <c r="AH39" s="42">
        <f t="shared" si="44"/>
        <v>2</v>
      </c>
      <c r="AI39" s="42">
        <f t="shared" si="44"/>
        <v>2</v>
      </c>
      <c r="AJ39" s="42">
        <f t="shared" si="44"/>
        <v>2</v>
      </c>
      <c r="AK39" s="42">
        <f t="shared" ref="AK39:BG39" si="45">AK41+AK43</f>
        <v>2</v>
      </c>
      <c r="AL39" s="42">
        <f t="shared" si="45"/>
        <v>2</v>
      </c>
      <c r="AM39" s="42">
        <f t="shared" si="45"/>
        <v>2</v>
      </c>
      <c r="AN39" s="42">
        <f t="shared" si="45"/>
        <v>2</v>
      </c>
      <c r="AO39" s="42">
        <f t="shared" si="45"/>
        <v>2</v>
      </c>
      <c r="AP39" s="42">
        <f t="shared" si="45"/>
        <v>1</v>
      </c>
      <c r="AQ39" s="42">
        <f t="shared" si="45"/>
        <v>2</v>
      </c>
      <c r="AR39" s="42">
        <f t="shared" si="45"/>
        <v>2</v>
      </c>
      <c r="AS39" s="42">
        <f t="shared" si="45"/>
        <v>0</v>
      </c>
      <c r="AT39" s="42">
        <f t="shared" si="45"/>
        <v>0</v>
      </c>
      <c r="AU39" s="42">
        <f t="shared" si="45"/>
        <v>0</v>
      </c>
      <c r="AV39" s="42">
        <f t="shared" si="45"/>
        <v>0</v>
      </c>
      <c r="AW39" s="42">
        <f t="shared" si="45"/>
        <v>44</v>
      </c>
      <c r="AX39" s="42">
        <f t="shared" si="45"/>
        <v>0</v>
      </c>
      <c r="AY39" s="42">
        <f t="shared" si="45"/>
        <v>0</v>
      </c>
      <c r="AZ39" s="42">
        <f t="shared" si="45"/>
        <v>0</v>
      </c>
      <c r="BA39" s="42">
        <f t="shared" si="45"/>
        <v>0</v>
      </c>
      <c r="BB39" s="42">
        <f t="shared" si="45"/>
        <v>0</v>
      </c>
      <c r="BC39" s="42">
        <f t="shared" si="45"/>
        <v>0</v>
      </c>
      <c r="BD39" s="42">
        <f t="shared" si="45"/>
        <v>0</v>
      </c>
      <c r="BE39" s="42">
        <f t="shared" si="45"/>
        <v>0</v>
      </c>
      <c r="BF39" s="42">
        <f t="shared" si="45"/>
        <v>0</v>
      </c>
      <c r="BG39" s="42">
        <f t="shared" si="45"/>
        <v>95</v>
      </c>
      <c r="BH39" s="47"/>
    </row>
    <row r="40" spans="1:60">
      <c r="A40" s="174"/>
      <c r="B40" s="175"/>
      <c r="C40" s="176"/>
      <c r="D40" s="43" t="s">
        <v>58</v>
      </c>
      <c r="E40" s="43">
        <f t="shared" ref="E40:AJ40" si="46">E39/2</f>
        <v>1.5</v>
      </c>
      <c r="F40" s="43">
        <f t="shared" si="46"/>
        <v>1.5</v>
      </c>
      <c r="G40" s="43">
        <f t="shared" si="46"/>
        <v>1.5</v>
      </c>
      <c r="H40" s="43">
        <f t="shared" si="46"/>
        <v>1.5</v>
      </c>
      <c r="I40" s="43">
        <f t="shared" si="46"/>
        <v>1.5</v>
      </c>
      <c r="J40" s="43">
        <f t="shared" si="46"/>
        <v>1.5</v>
      </c>
      <c r="K40" s="43">
        <f t="shared" si="46"/>
        <v>1.5</v>
      </c>
      <c r="L40" s="43">
        <f t="shared" si="46"/>
        <v>1.5</v>
      </c>
      <c r="M40" s="43">
        <f t="shared" si="46"/>
        <v>1.5</v>
      </c>
      <c r="N40" s="43">
        <f t="shared" si="46"/>
        <v>1.5</v>
      </c>
      <c r="O40" s="43">
        <f t="shared" si="46"/>
        <v>1.5</v>
      </c>
      <c r="P40" s="43">
        <f t="shared" si="46"/>
        <v>1.5</v>
      </c>
      <c r="Q40" s="43">
        <f t="shared" si="46"/>
        <v>1.5</v>
      </c>
      <c r="R40" s="43">
        <f t="shared" si="46"/>
        <v>1.5</v>
      </c>
      <c r="S40" s="43">
        <f t="shared" si="46"/>
        <v>1.5</v>
      </c>
      <c r="T40" s="43">
        <f t="shared" si="46"/>
        <v>1.5</v>
      </c>
      <c r="U40" s="43">
        <f t="shared" si="46"/>
        <v>1.5</v>
      </c>
      <c r="V40" s="43">
        <f t="shared" si="46"/>
        <v>25.5</v>
      </c>
      <c r="W40" s="43">
        <f t="shared" si="46"/>
        <v>0</v>
      </c>
      <c r="X40" s="43">
        <f t="shared" si="46"/>
        <v>0</v>
      </c>
      <c r="Y40" s="43">
        <f t="shared" si="46"/>
        <v>2</v>
      </c>
      <c r="Z40" s="43">
        <f t="shared" si="46"/>
        <v>2</v>
      </c>
      <c r="AA40" s="43">
        <f t="shared" si="46"/>
        <v>1.5</v>
      </c>
      <c r="AB40" s="43">
        <f t="shared" si="46"/>
        <v>1</v>
      </c>
      <c r="AC40" s="43">
        <f t="shared" si="46"/>
        <v>1</v>
      </c>
      <c r="AD40" s="43">
        <f t="shared" si="46"/>
        <v>1</v>
      </c>
      <c r="AE40" s="43">
        <f t="shared" si="46"/>
        <v>1</v>
      </c>
      <c r="AF40" s="43">
        <f t="shared" si="46"/>
        <v>1</v>
      </c>
      <c r="AG40" s="43">
        <f t="shared" si="46"/>
        <v>1</v>
      </c>
      <c r="AH40" s="43">
        <f t="shared" si="46"/>
        <v>1</v>
      </c>
      <c r="AI40" s="43">
        <f t="shared" si="46"/>
        <v>1</v>
      </c>
      <c r="AJ40" s="43">
        <f t="shared" si="46"/>
        <v>1</v>
      </c>
      <c r="AK40" s="43">
        <f t="shared" ref="AK40:BG40" si="47">AK39/2</f>
        <v>1</v>
      </c>
      <c r="AL40" s="43">
        <f t="shared" si="47"/>
        <v>1</v>
      </c>
      <c r="AM40" s="43">
        <f t="shared" si="47"/>
        <v>1</v>
      </c>
      <c r="AN40" s="43">
        <f t="shared" si="47"/>
        <v>1</v>
      </c>
      <c r="AO40" s="43">
        <f t="shared" si="47"/>
        <v>1</v>
      </c>
      <c r="AP40" s="43">
        <f t="shared" si="47"/>
        <v>0.5</v>
      </c>
      <c r="AQ40" s="43">
        <f t="shared" si="47"/>
        <v>1</v>
      </c>
      <c r="AR40" s="43">
        <f t="shared" si="47"/>
        <v>1</v>
      </c>
      <c r="AS40" s="43">
        <f t="shared" si="47"/>
        <v>0</v>
      </c>
      <c r="AT40" s="43">
        <f t="shared" si="47"/>
        <v>0</v>
      </c>
      <c r="AU40" s="43">
        <f t="shared" si="47"/>
        <v>0</v>
      </c>
      <c r="AV40" s="43">
        <f t="shared" si="47"/>
        <v>0</v>
      </c>
      <c r="AW40" s="43">
        <f t="shared" si="47"/>
        <v>22</v>
      </c>
      <c r="AX40" s="43">
        <f t="shared" si="47"/>
        <v>0</v>
      </c>
      <c r="AY40" s="43">
        <f t="shared" si="47"/>
        <v>0</v>
      </c>
      <c r="AZ40" s="43">
        <f t="shared" si="47"/>
        <v>0</v>
      </c>
      <c r="BA40" s="43">
        <f t="shared" si="47"/>
        <v>0</v>
      </c>
      <c r="BB40" s="43">
        <f t="shared" si="47"/>
        <v>0</v>
      </c>
      <c r="BC40" s="43">
        <f t="shared" si="47"/>
        <v>0</v>
      </c>
      <c r="BD40" s="43">
        <f t="shared" si="47"/>
        <v>0</v>
      </c>
      <c r="BE40" s="43">
        <f t="shared" si="47"/>
        <v>0</v>
      </c>
      <c r="BF40" s="43">
        <f t="shared" si="47"/>
        <v>0</v>
      </c>
      <c r="BG40" s="43">
        <f t="shared" si="47"/>
        <v>47.5</v>
      </c>
    </row>
    <row r="41" spans="1:60" s="12" customFormat="1">
      <c r="A41" s="174"/>
      <c r="B41" s="153" t="s">
        <v>123</v>
      </c>
      <c r="C41" s="154" t="s">
        <v>124</v>
      </c>
      <c r="D41" s="3" t="s">
        <v>57</v>
      </c>
      <c r="E41" s="3">
        <v>2</v>
      </c>
      <c r="F41" s="3">
        <v>2</v>
      </c>
      <c r="G41" s="3">
        <v>2</v>
      </c>
      <c r="H41" s="3">
        <v>2</v>
      </c>
      <c r="I41" s="3">
        <v>2</v>
      </c>
      <c r="J41" s="3">
        <v>2</v>
      </c>
      <c r="K41" s="3">
        <v>2</v>
      </c>
      <c r="L41" s="3">
        <v>2</v>
      </c>
      <c r="M41" s="3">
        <v>2</v>
      </c>
      <c r="N41" s="3">
        <v>2</v>
      </c>
      <c r="O41" s="3">
        <v>2</v>
      </c>
      <c r="P41" s="3">
        <v>2</v>
      </c>
      <c r="Q41" s="3">
        <v>2</v>
      </c>
      <c r="R41" s="3">
        <v>2</v>
      </c>
      <c r="S41" s="3">
        <v>2</v>
      </c>
      <c r="T41" s="3">
        <v>2</v>
      </c>
      <c r="U41" s="3">
        <v>2</v>
      </c>
      <c r="V41" s="14">
        <f>SUM(E41:U41)</f>
        <v>34</v>
      </c>
      <c r="W41" s="17">
        <v>0</v>
      </c>
      <c r="X41" s="17">
        <v>0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>
        <v>1</v>
      </c>
      <c r="AO41" s="4">
        <v>1</v>
      </c>
      <c r="AP41" s="4">
        <v>0</v>
      </c>
      <c r="AQ41" s="4">
        <v>0</v>
      </c>
      <c r="AR41" s="4">
        <v>0</v>
      </c>
      <c r="AS41" s="45">
        <v>0</v>
      </c>
      <c r="AT41" s="45">
        <v>0</v>
      </c>
      <c r="AU41" s="18">
        <v>0</v>
      </c>
      <c r="AV41" s="18">
        <v>0</v>
      </c>
      <c r="AW41" s="9">
        <f>SUM(W41:AV41)</f>
        <v>17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9">
        <f>V41+AW41</f>
        <v>51</v>
      </c>
    </row>
    <row r="42" spans="1:60">
      <c r="A42" s="174"/>
      <c r="B42" s="153"/>
      <c r="C42" s="154"/>
      <c r="D42" s="16" t="s">
        <v>58</v>
      </c>
      <c r="E42" s="16">
        <f t="shared" ref="E42:U42" si="48">E41/2</f>
        <v>1</v>
      </c>
      <c r="F42" s="16">
        <f t="shared" si="48"/>
        <v>1</v>
      </c>
      <c r="G42" s="16">
        <f t="shared" si="48"/>
        <v>1</v>
      </c>
      <c r="H42" s="16">
        <f t="shared" si="48"/>
        <v>1</v>
      </c>
      <c r="I42" s="16">
        <f t="shared" si="48"/>
        <v>1</v>
      </c>
      <c r="J42" s="16">
        <f t="shared" si="48"/>
        <v>1</v>
      </c>
      <c r="K42" s="16">
        <f t="shared" si="48"/>
        <v>1</v>
      </c>
      <c r="L42" s="16">
        <f t="shared" si="48"/>
        <v>1</v>
      </c>
      <c r="M42" s="16">
        <f t="shared" si="48"/>
        <v>1</v>
      </c>
      <c r="N42" s="16">
        <f t="shared" si="48"/>
        <v>1</v>
      </c>
      <c r="O42" s="16">
        <f t="shared" si="48"/>
        <v>1</v>
      </c>
      <c r="P42" s="16">
        <f t="shared" si="48"/>
        <v>1</v>
      </c>
      <c r="Q42" s="16">
        <f t="shared" si="48"/>
        <v>1</v>
      </c>
      <c r="R42" s="16">
        <f t="shared" si="48"/>
        <v>1</v>
      </c>
      <c r="S42" s="16">
        <f t="shared" si="48"/>
        <v>1</v>
      </c>
      <c r="T42" s="16">
        <f t="shared" si="48"/>
        <v>1</v>
      </c>
      <c r="U42" s="16">
        <f t="shared" si="48"/>
        <v>1</v>
      </c>
      <c r="V42" s="14">
        <f>SUM(E42:U42)</f>
        <v>17</v>
      </c>
      <c r="W42" s="17">
        <v>0</v>
      </c>
      <c r="X42" s="17">
        <v>0</v>
      </c>
      <c r="Y42" s="19">
        <f t="shared" ref="Y42:AS42" si="49">Y41/2</f>
        <v>0.5</v>
      </c>
      <c r="Z42" s="19">
        <f t="shared" si="49"/>
        <v>0.5</v>
      </c>
      <c r="AA42" s="19">
        <f t="shared" si="49"/>
        <v>0.5</v>
      </c>
      <c r="AB42" s="19">
        <f t="shared" si="49"/>
        <v>0.5</v>
      </c>
      <c r="AC42" s="19">
        <f t="shared" si="49"/>
        <v>0.5</v>
      </c>
      <c r="AD42" s="19">
        <f t="shared" si="49"/>
        <v>0.5</v>
      </c>
      <c r="AE42" s="19">
        <f t="shared" si="49"/>
        <v>0.5</v>
      </c>
      <c r="AF42" s="19">
        <f t="shared" si="49"/>
        <v>0.5</v>
      </c>
      <c r="AG42" s="19">
        <f t="shared" si="49"/>
        <v>0.5</v>
      </c>
      <c r="AH42" s="19">
        <f t="shared" si="49"/>
        <v>0.5</v>
      </c>
      <c r="AI42" s="19">
        <f t="shared" si="49"/>
        <v>0.5</v>
      </c>
      <c r="AJ42" s="19">
        <f t="shared" si="49"/>
        <v>0.5</v>
      </c>
      <c r="AK42" s="19">
        <f t="shared" si="49"/>
        <v>0.5</v>
      </c>
      <c r="AL42" s="19">
        <f t="shared" si="49"/>
        <v>0.5</v>
      </c>
      <c r="AM42" s="19">
        <f t="shared" si="49"/>
        <v>0.5</v>
      </c>
      <c r="AN42" s="19">
        <f t="shared" si="49"/>
        <v>0.5</v>
      </c>
      <c r="AO42" s="19">
        <f t="shared" si="49"/>
        <v>0.5</v>
      </c>
      <c r="AP42" s="19">
        <f t="shared" si="49"/>
        <v>0</v>
      </c>
      <c r="AQ42" s="19">
        <f t="shared" si="49"/>
        <v>0</v>
      </c>
      <c r="AR42" s="19">
        <f t="shared" si="49"/>
        <v>0</v>
      </c>
      <c r="AS42" s="48">
        <f t="shared" si="49"/>
        <v>0</v>
      </c>
      <c r="AT42" s="45">
        <v>0</v>
      </c>
      <c r="AU42" s="18">
        <v>0</v>
      </c>
      <c r="AV42" s="18">
        <v>0</v>
      </c>
      <c r="AW42" s="9">
        <f>SUM(W42:AV42)</f>
        <v>8.5</v>
      </c>
      <c r="AX42" s="17">
        <v>0</v>
      </c>
      <c r="AY42" s="17">
        <v>0</v>
      </c>
      <c r="AZ42" s="17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9">
        <f>V42+AW42</f>
        <v>25.5</v>
      </c>
    </row>
    <row r="43" spans="1:60" s="12" customFormat="1">
      <c r="A43" s="174"/>
      <c r="B43" s="153" t="s">
        <v>125</v>
      </c>
      <c r="C43" s="154" t="s">
        <v>126</v>
      </c>
      <c r="D43" s="3" t="s">
        <v>57</v>
      </c>
      <c r="E43" s="3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14">
        <f>SUM(E43:U43)</f>
        <v>17</v>
      </c>
      <c r="W43" s="17">
        <v>0</v>
      </c>
      <c r="X43" s="17">
        <v>0</v>
      </c>
      <c r="Y43" s="4">
        <v>3</v>
      </c>
      <c r="Z43" s="4">
        <v>3</v>
      </c>
      <c r="AA43" s="4">
        <v>2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2</v>
      </c>
      <c r="AR43" s="4">
        <v>2</v>
      </c>
      <c r="AS43" s="48">
        <f>AS42/2</f>
        <v>0</v>
      </c>
      <c r="AT43" s="45">
        <v>0</v>
      </c>
      <c r="AU43" s="18">
        <v>0</v>
      </c>
      <c r="AV43" s="18">
        <v>0</v>
      </c>
      <c r="AW43" s="9">
        <f>SUM(W43:AV43)</f>
        <v>27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9">
        <f>V43+AW43</f>
        <v>44</v>
      </c>
    </row>
    <row r="44" spans="1:60">
      <c r="A44" s="174"/>
      <c r="B44" s="153"/>
      <c r="C44" s="154"/>
      <c r="D44" s="16" t="s">
        <v>58</v>
      </c>
      <c r="E44" s="16">
        <f t="shared" ref="E44:U44" si="50">E43/2</f>
        <v>0.5</v>
      </c>
      <c r="F44" s="16">
        <f t="shared" si="50"/>
        <v>0.5</v>
      </c>
      <c r="G44" s="16">
        <f t="shared" si="50"/>
        <v>0.5</v>
      </c>
      <c r="H44" s="16">
        <f t="shared" si="50"/>
        <v>0.5</v>
      </c>
      <c r="I44" s="16">
        <f t="shared" si="50"/>
        <v>0.5</v>
      </c>
      <c r="J44" s="16">
        <f t="shared" si="50"/>
        <v>0.5</v>
      </c>
      <c r="K44" s="16">
        <f t="shared" si="50"/>
        <v>0.5</v>
      </c>
      <c r="L44" s="16">
        <f t="shared" si="50"/>
        <v>0.5</v>
      </c>
      <c r="M44" s="16">
        <f t="shared" si="50"/>
        <v>0.5</v>
      </c>
      <c r="N44" s="16">
        <f t="shared" si="50"/>
        <v>0.5</v>
      </c>
      <c r="O44" s="16">
        <f t="shared" si="50"/>
        <v>0.5</v>
      </c>
      <c r="P44" s="16">
        <f t="shared" si="50"/>
        <v>0.5</v>
      </c>
      <c r="Q44" s="16">
        <f t="shared" si="50"/>
        <v>0.5</v>
      </c>
      <c r="R44" s="16">
        <f t="shared" si="50"/>
        <v>0.5</v>
      </c>
      <c r="S44" s="16">
        <f t="shared" si="50"/>
        <v>0.5</v>
      </c>
      <c r="T44" s="16">
        <f t="shared" si="50"/>
        <v>0.5</v>
      </c>
      <c r="U44" s="16">
        <f t="shared" si="50"/>
        <v>0.5</v>
      </c>
      <c r="V44" s="14">
        <f>SUM(E44:U44)</f>
        <v>8.5</v>
      </c>
      <c r="W44" s="17">
        <v>0</v>
      </c>
      <c r="X44" s="17">
        <v>0</v>
      </c>
      <c r="Y44" s="19">
        <f t="shared" ref="Y44:AR44" si="51">Y43/2</f>
        <v>1.5</v>
      </c>
      <c r="Z44" s="19">
        <f t="shared" si="51"/>
        <v>1.5</v>
      </c>
      <c r="AA44" s="19">
        <f t="shared" si="51"/>
        <v>1</v>
      </c>
      <c r="AB44" s="19">
        <f t="shared" si="51"/>
        <v>0.5</v>
      </c>
      <c r="AC44" s="19">
        <f t="shared" si="51"/>
        <v>0.5</v>
      </c>
      <c r="AD44" s="19">
        <f t="shared" si="51"/>
        <v>0.5</v>
      </c>
      <c r="AE44" s="19">
        <f t="shared" si="51"/>
        <v>0.5</v>
      </c>
      <c r="AF44" s="19">
        <f t="shared" si="51"/>
        <v>0.5</v>
      </c>
      <c r="AG44" s="19">
        <f t="shared" si="51"/>
        <v>0.5</v>
      </c>
      <c r="AH44" s="24">
        <f t="shared" si="51"/>
        <v>0.5</v>
      </c>
      <c r="AI44" s="24">
        <f t="shared" si="51"/>
        <v>0.5</v>
      </c>
      <c r="AJ44" s="24">
        <f t="shared" si="51"/>
        <v>0.5</v>
      </c>
      <c r="AK44" s="24">
        <f t="shared" si="51"/>
        <v>0.5</v>
      </c>
      <c r="AL44" s="24">
        <f t="shared" si="51"/>
        <v>0.5</v>
      </c>
      <c r="AM44" s="24">
        <f t="shared" si="51"/>
        <v>0.5</v>
      </c>
      <c r="AN44" s="24">
        <f t="shared" si="51"/>
        <v>0.5</v>
      </c>
      <c r="AO44" s="19">
        <f t="shared" si="51"/>
        <v>0.5</v>
      </c>
      <c r="AP44" s="19">
        <f t="shared" si="51"/>
        <v>0.5</v>
      </c>
      <c r="AQ44" s="19">
        <f t="shared" si="51"/>
        <v>1</v>
      </c>
      <c r="AR44" s="19">
        <f t="shared" si="51"/>
        <v>1</v>
      </c>
      <c r="AS44" s="48">
        <f>AS43/2</f>
        <v>0</v>
      </c>
      <c r="AT44" s="45">
        <v>0</v>
      </c>
      <c r="AU44" s="18">
        <v>0</v>
      </c>
      <c r="AV44" s="18">
        <v>0</v>
      </c>
      <c r="AW44" s="9">
        <f>SUM(W44:AV44)</f>
        <v>13.5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9">
        <f>V44+AW44</f>
        <v>22</v>
      </c>
    </row>
    <row r="45" spans="1:60">
      <c r="A45" s="174"/>
      <c r="B45" s="175" t="s">
        <v>127</v>
      </c>
      <c r="C45" s="179" t="s">
        <v>128</v>
      </c>
      <c r="D45" s="42" t="s">
        <v>57</v>
      </c>
      <c r="E45" s="42">
        <f t="shared" ref="E45:AJ45" si="52">E47+E68</f>
        <v>8</v>
      </c>
      <c r="F45" s="42">
        <f t="shared" si="52"/>
        <v>8</v>
      </c>
      <c r="G45" s="42">
        <f t="shared" si="52"/>
        <v>8</v>
      </c>
      <c r="H45" s="42">
        <f t="shared" si="52"/>
        <v>8</v>
      </c>
      <c r="I45" s="42">
        <f t="shared" si="52"/>
        <v>8</v>
      </c>
      <c r="J45" s="42">
        <f t="shared" si="52"/>
        <v>8</v>
      </c>
      <c r="K45" s="42">
        <f t="shared" si="52"/>
        <v>8</v>
      </c>
      <c r="L45" s="42">
        <f t="shared" si="52"/>
        <v>8</v>
      </c>
      <c r="M45" s="42">
        <f t="shared" si="52"/>
        <v>8</v>
      </c>
      <c r="N45" s="42">
        <f t="shared" si="52"/>
        <v>8</v>
      </c>
      <c r="O45" s="42">
        <f t="shared" si="52"/>
        <v>8</v>
      </c>
      <c r="P45" s="42">
        <f t="shared" si="52"/>
        <v>8</v>
      </c>
      <c r="Q45" s="42">
        <f t="shared" si="52"/>
        <v>8</v>
      </c>
      <c r="R45" s="42">
        <f t="shared" si="52"/>
        <v>8</v>
      </c>
      <c r="S45" s="42">
        <f t="shared" si="52"/>
        <v>8</v>
      </c>
      <c r="T45" s="42">
        <f t="shared" si="52"/>
        <v>8</v>
      </c>
      <c r="U45" s="42">
        <f t="shared" si="52"/>
        <v>8</v>
      </c>
      <c r="V45" s="42">
        <f t="shared" si="52"/>
        <v>136</v>
      </c>
      <c r="W45" s="42">
        <f t="shared" si="52"/>
        <v>0</v>
      </c>
      <c r="X45" s="42">
        <f t="shared" si="52"/>
        <v>0</v>
      </c>
      <c r="Y45" s="42">
        <f t="shared" si="52"/>
        <v>14</v>
      </c>
      <c r="Z45" s="42">
        <f t="shared" si="52"/>
        <v>14</v>
      </c>
      <c r="AA45" s="42">
        <f t="shared" si="52"/>
        <v>15</v>
      </c>
      <c r="AB45" s="42">
        <f t="shared" si="52"/>
        <v>15</v>
      </c>
      <c r="AC45" s="42">
        <f t="shared" si="52"/>
        <v>15</v>
      </c>
      <c r="AD45" s="42">
        <f t="shared" si="52"/>
        <v>16</v>
      </c>
      <c r="AE45" s="42">
        <f t="shared" si="52"/>
        <v>16</v>
      </c>
      <c r="AF45" s="42">
        <f t="shared" si="52"/>
        <v>16</v>
      </c>
      <c r="AG45" s="42">
        <f t="shared" si="52"/>
        <v>16</v>
      </c>
      <c r="AH45" s="42">
        <f t="shared" si="52"/>
        <v>16</v>
      </c>
      <c r="AI45" s="42">
        <f t="shared" si="52"/>
        <v>16</v>
      </c>
      <c r="AJ45" s="42">
        <f t="shared" si="52"/>
        <v>16</v>
      </c>
      <c r="AK45" s="42">
        <f t="shared" ref="AK45:BG45" si="53">AK47+AK68</f>
        <v>17</v>
      </c>
      <c r="AL45" s="42">
        <f t="shared" si="53"/>
        <v>17</v>
      </c>
      <c r="AM45" s="42">
        <f t="shared" si="53"/>
        <v>18</v>
      </c>
      <c r="AN45" s="42">
        <f t="shared" si="53"/>
        <v>18</v>
      </c>
      <c r="AO45" s="42">
        <f t="shared" si="53"/>
        <v>18</v>
      </c>
      <c r="AP45" s="42">
        <f t="shared" si="53"/>
        <v>20</v>
      </c>
      <c r="AQ45" s="42">
        <f t="shared" si="53"/>
        <v>21</v>
      </c>
      <c r="AR45" s="42">
        <f t="shared" si="53"/>
        <v>24</v>
      </c>
      <c r="AS45" s="42">
        <f t="shared" si="53"/>
        <v>0</v>
      </c>
      <c r="AT45" s="42">
        <f t="shared" si="53"/>
        <v>0</v>
      </c>
      <c r="AU45" s="42">
        <f t="shared" si="53"/>
        <v>0</v>
      </c>
      <c r="AV45" s="42">
        <f t="shared" si="53"/>
        <v>0</v>
      </c>
      <c r="AW45" s="42">
        <f t="shared" si="53"/>
        <v>410</v>
      </c>
      <c r="AX45" s="42">
        <f t="shared" si="53"/>
        <v>0</v>
      </c>
      <c r="AY45" s="42">
        <f t="shared" si="53"/>
        <v>0</v>
      </c>
      <c r="AZ45" s="42">
        <f t="shared" si="53"/>
        <v>0</v>
      </c>
      <c r="BA45" s="42">
        <f t="shared" si="53"/>
        <v>0</v>
      </c>
      <c r="BB45" s="42">
        <f t="shared" si="53"/>
        <v>0</v>
      </c>
      <c r="BC45" s="42">
        <f t="shared" si="53"/>
        <v>0</v>
      </c>
      <c r="BD45" s="42">
        <f t="shared" si="53"/>
        <v>0</v>
      </c>
      <c r="BE45" s="42">
        <f t="shared" si="53"/>
        <v>0</v>
      </c>
      <c r="BF45" s="42">
        <f t="shared" si="53"/>
        <v>0</v>
      </c>
      <c r="BG45" s="42">
        <f t="shared" si="53"/>
        <v>546</v>
      </c>
    </row>
    <row r="46" spans="1:60">
      <c r="A46" s="174"/>
      <c r="B46" s="175"/>
      <c r="C46" s="179"/>
      <c r="D46" s="43" t="s">
        <v>58</v>
      </c>
      <c r="E46" s="43">
        <f t="shared" ref="E46:AJ46" si="54">E48+E69</f>
        <v>3</v>
      </c>
      <c r="F46" s="43">
        <f t="shared" si="54"/>
        <v>3</v>
      </c>
      <c r="G46" s="43">
        <f t="shared" si="54"/>
        <v>3</v>
      </c>
      <c r="H46" s="43">
        <f t="shared" si="54"/>
        <v>3</v>
      </c>
      <c r="I46" s="43">
        <f t="shared" si="54"/>
        <v>3</v>
      </c>
      <c r="J46" s="43">
        <f t="shared" si="54"/>
        <v>3</v>
      </c>
      <c r="K46" s="43">
        <f t="shared" si="54"/>
        <v>3</v>
      </c>
      <c r="L46" s="43">
        <f t="shared" si="54"/>
        <v>3</v>
      </c>
      <c r="M46" s="43">
        <f t="shared" si="54"/>
        <v>3</v>
      </c>
      <c r="N46" s="43">
        <f t="shared" si="54"/>
        <v>3</v>
      </c>
      <c r="O46" s="43">
        <f t="shared" si="54"/>
        <v>3</v>
      </c>
      <c r="P46" s="43">
        <f t="shared" si="54"/>
        <v>3</v>
      </c>
      <c r="Q46" s="43">
        <f t="shared" si="54"/>
        <v>3</v>
      </c>
      <c r="R46" s="43">
        <f t="shared" si="54"/>
        <v>3</v>
      </c>
      <c r="S46" s="43">
        <f t="shared" si="54"/>
        <v>3</v>
      </c>
      <c r="T46" s="43">
        <f t="shared" si="54"/>
        <v>3</v>
      </c>
      <c r="U46" s="43">
        <f t="shared" si="54"/>
        <v>3</v>
      </c>
      <c r="V46" s="43">
        <f t="shared" si="54"/>
        <v>51</v>
      </c>
      <c r="W46" s="43">
        <f t="shared" si="54"/>
        <v>0</v>
      </c>
      <c r="X46" s="43">
        <f t="shared" si="54"/>
        <v>0</v>
      </c>
      <c r="Y46" s="43">
        <f t="shared" si="54"/>
        <v>7</v>
      </c>
      <c r="Z46" s="43">
        <f t="shared" si="54"/>
        <v>7</v>
      </c>
      <c r="AA46" s="43">
        <f t="shared" si="54"/>
        <v>7.5</v>
      </c>
      <c r="AB46" s="43">
        <f t="shared" si="54"/>
        <v>7.5</v>
      </c>
      <c r="AC46" s="43">
        <f t="shared" si="54"/>
        <v>7.5</v>
      </c>
      <c r="AD46" s="43">
        <f t="shared" si="54"/>
        <v>8</v>
      </c>
      <c r="AE46" s="43">
        <f t="shared" si="54"/>
        <v>8</v>
      </c>
      <c r="AF46" s="43">
        <f t="shared" si="54"/>
        <v>8</v>
      </c>
      <c r="AG46" s="43">
        <f t="shared" si="54"/>
        <v>8</v>
      </c>
      <c r="AH46" s="43">
        <f t="shared" si="54"/>
        <v>8</v>
      </c>
      <c r="AI46" s="43">
        <f t="shared" si="54"/>
        <v>8</v>
      </c>
      <c r="AJ46" s="43">
        <f t="shared" si="54"/>
        <v>8</v>
      </c>
      <c r="AK46" s="43">
        <f t="shared" ref="AK46:BG46" si="55">AK48+AK69</f>
        <v>8.5</v>
      </c>
      <c r="AL46" s="43">
        <f t="shared" si="55"/>
        <v>8.5</v>
      </c>
      <c r="AM46" s="43">
        <f t="shared" si="55"/>
        <v>9</v>
      </c>
      <c r="AN46" s="43">
        <f t="shared" si="55"/>
        <v>9</v>
      </c>
      <c r="AO46" s="43">
        <f t="shared" si="55"/>
        <v>9</v>
      </c>
      <c r="AP46" s="43">
        <f t="shared" si="55"/>
        <v>10</v>
      </c>
      <c r="AQ46" s="43">
        <f t="shared" si="55"/>
        <v>10.5</v>
      </c>
      <c r="AR46" s="43">
        <f t="shared" si="55"/>
        <v>12</v>
      </c>
      <c r="AS46" s="43">
        <f t="shared" si="55"/>
        <v>0</v>
      </c>
      <c r="AT46" s="43">
        <f t="shared" si="55"/>
        <v>0</v>
      </c>
      <c r="AU46" s="43">
        <f t="shared" si="55"/>
        <v>0</v>
      </c>
      <c r="AV46" s="43">
        <f t="shared" si="55"/>
        <v>0</v>
      </c>
      <c r="AW46" s="43">
        <f t="shared" si="55"/>
        <v>205</v>
      </c>
      <c r="AX46" s="43">
        <f t="shared" si="55"/>
        <v>0</v>
      </c>
      <c r="AY46" s="43">
        <f t="shared" si="55"/>
        <v>0</v>
      </c>
      <c r="AZ46" s="43">
        <f t="shared" si="55"/>
        <v>0</v>
      </c>
      <c r="BA46" s="43">
        <f t="shared" si="55"/>
        <v>0</v>
      </c>
      <c r="BB46" s="43">
        <f t="shared" si="55"/>
        <v>0</v>
      </c>
      <c r="BC46" s="43">
        <f t="shared" si="55"/>
        <v>0</v>
      </c>
      <c r="BD46" s="43">
        <f t="shared" si="55"/>
        <v>0</v>
      </c>
      <c r="BE46" s="43">
        <f t="shared" si="55"/>
        <v>0</v>
      </c>
      <c r="BF46" s="43">
        <f t="shared" si="55"/>
        <v>0</v>
      </c>
      <c r="BG46" s="43">
        <f t="shared" si="55"/>
        <v>274.5</v>
      </c>
    </row>
    <row r="47" spans="1:60" s="31" customFormat="1">
      <c r="A47" s="174"/>
      <c r="B47" s="161" t="s">
        <v>129</v>
      </c>
      <c r="C47" s="169" t="s">
        <v>130</v>
      </c>
      <c r="D47" s="11" t="s">
        <v>57</v>
      </c>
      <c r="E47" s="11">
        <f t="shared" ref="E47:AJ47" si="56">E49+E53+E59+E64</f>
        <v>8</v>
      </c>
      <c r="F47" s="11">
        <f t="shared" si="56"/>
        <v>8</v>
      </c>
      <c r="G47" s="11">
        <f t="shared" si="56"/>
        <v>8</v>
      </c>
      <c r="H47" s="11">
        <f t="shared" si="56"/>
        <v>8</v>
      </c>
      <c r="I47" s="11">
        <f t="shared" si="56"/>
        <v>8</v>
      </c>
      <c r="J47" s="11">
        <f t="shared" si="56"/>
        <v>8</v>
      </c>
      <c r="K47" s="11">
        <f t="shared" si="56"/>
        <v>8</v>
      </c>
      <c r="L47" s="11">
        <f t="shared" si="56"/>
        <v>8</v>
      </c>
      <c r="M47" s="11">
        <f t="shared" si="56"/>
        <v>8</v>
      </c>
      <c r="N47" s="11">
        <f t="shared" si="56"/>
        <v>8</v>
      </c>
      <c r="O47" s="11">
        <f t="shared" si="56"/>
        <v>8</v>
      </c>
      <c r="P47" s="11">
        <f t="shared" si="56"/>
        <v>8</v>
      </c>
      <c r="Q47" s="11">
        <f t="shared" si="56"/>
        <v>8</v>
      </c>
      <c r="R47" s="11">
        <f t="shared" si="56"/>
        <v>8</v>
      </c>
      <c r="S47" s="11">
        <f t="shared" si="56"/>
        <v>8</v>
      </c>
      <c r="T47" s="11">
        <f t="shared" si="56"/>
        <v>8</v>
      </c>
      <c r="U47" s="11">
        <f t="shared" si="56"/>
        <v>8</v>
      </c>
      <c r="V47" s="11">
        <f t="shared" si="56"/>
        <v>136</v>
      </c>
      <c r="W47" s="11">
        <f t="shared" si="56"/>
        <v>0</v>
      </c>
      <c r="X47" s="11">
        <f t="shared" si="56"/>
        <v>0</v>
      </c>
      <c r="Y47" s="11">
        <f t="shared" si="56"/>
        <v>12</v>
      </c>
      <c r="Z47" s="11">
        <f t="shared" si="56"/>
        <v>12</v>
      </c>
      <c r="AA47" s="11">
        <f t="shared" si="56"/>
        <v>13</v>
      </c>
      <c r="AB47" s="11">
        <f t="shared" si="56"/>
        <v>13</v>
      </c>
      <c r="AC47" s="11">
        <f t="shared" si="56"/>
        <v>13</v>
      </c>
      <c r="AD47" s="11">
        <f t="shared" si="56"/>
        <v>14</v>
      </c>
      <c r="AE47" s="11">
        <f t="shared" si="56"/>
        <v>14</v>
      </c>
      <c r="AF47" s="11">
        <f t="shared" si="56"/>
        <v>14</v>
      </c>
      <c r="AG47" s="11">
        <f t="shared" si="56"/>
        <v>14</v>
      </c>
      <c r="AH47" s="11">
        <f t="shared" si="56"/>
        <v>14</v>
      </c>
      <c r="AI47" s="11">
        <f t="shared" si="56"/>
        <v>14</v>
      </c>
      <c r="AJ47" s="11">
        <f t="shared" si="56"/>
        <v>14</v>
      </c>
      <c r="AK47" s="11">
        <f t="shared" ref="AK47:BG47" si="57">AK49+AK53+AK59+AK64</f>
        <v>15</v>
      </c>
      <c r="AL47" s="11">
        <f t="shared" si="57"/>
        <v>15</v>
      </c>
      <c r="AM47" s="11">
        <f t="shared" si="57"/>
        <v>17</v>
      </c>
      <c r="AN47" s="11">
        <f t="shared" si="57"/>
        <v>17</v>
      </c>
      <c r="AO47" s="11">
        <f t="shared" si="57"/>
        <v>17</v>
      </c>
      <c r="AP47" s="11">
        <f t="shared" si="57"/>
        <v>19</v>
      </c>
      <c r="AQ47" s="11">
        <f t="shared" si="57"/>
        <v>20</v>
      </c>
      <c r="AR47" s="11">
        <f t="shared" si="57"/>
        <v>23</v>
      </c>
      <c r="AS47" s="11">
        <f t="shared" si="57"/>
        <v>0</v>
      </c>
      <c r="AT47" s="11">
        <f t="shared" si="57"/>
        <v>0</v>
      </c>
      <c r="AU47" s="11">
        <f t="shared" si="57"/>
        <v>0</v>
      </c>
      <c r="AV47" s="11">
        <f t="shared" si="57"/>
        <v>0</v>
      </c>
      <c r="AW47" s="11">
        <f t="shared" si="57"/>
        <v>376</v>
      </c>
      <c r="AX47" s="11">
        <f t="shared" si="57"/>
        <v>0</v>
      </c>
      <c r="AY47" s="11">
        <f t="shared" si="57"/>
        <v>0</v>
      </c>
      <c r="AZ47" s="11">
        <f t="shared" si="57"/>
        <v>0</v>
      </c>
      <c r="BA47" s="11">
        <f t="shared" si="57"/>
        <v>0</v>
      </c>
      <c r="BB47" s="11">
        <f t="shared" si="57"/>
        <v>0</v>
      </c>
      <c r="BC47" s="11">
        <f t="shared" si="57"/>
        <v>0</v>
      </c>
      <c r="BD47" s="11">
        <f t="shared" si="57"/>
        <v>0</v>
      </c>
      <c r="BE47" s="11">
        <f t="shared" si="57"/>
        <v>0</v>
      </c>
      <c r="BF47" s="11">
        <f t="shared" si="57"/>
        <v>0</v>
      </c>
      <c r="BG47" s="11">
        <f t="shared" si="57"/>
        <v>512</v>
      </c>
    </row>
    <row r="48" spans="1:60" s="31" customFormat="1">
      <c r="A48" s="174"/>
      <c r="B48" s="161"/>
      <c r="C48" s="169"/>
      <c r="D48" s="13" t="s">
        <v>58</v>
      </c>
      <c r="E48" s="13">
        <f t="shared" ref="E48:X48" si="58">E50+E54</f>
        <v>3</v>
      </c>
      <c r="F48" s="13">
        <f t="shared" si="58"/>
        <v>3</v>
      </c>
      <c r="G48" s="13">
        <f t="shared" si="58"/>
        <v>3</v>
      </c>
      <c r="H48" s="13">
        <f t="shared" si="58"/>
        <v>3</v>
      </c>
      <c r="I48" s="13">
        <f t="shared" si="58"/>
        <v>3</v>
      </c>
      <c r="J48" s="13">
        <f t="shared" si="58"/>
        <v>3</v>
      </c>
      <c r="K48" s="13">
        <f t="shared" si="58"/>
        <v>3</v>
      </c>
      <c r="L48" s="13">
        <f t="shared" si="58"/>
        <v>3</v>
      </c>
      <c r="M48" s="13">
        <f t="shared" si="58"/>
        <v>3</v>
      </c>
      <c r="N48" s="13">
        <f t="shared" si="58"/>
        <v>3</v>
      </c>
      <c r="O48" s="13">
        <f t="shared" si="58"/>
        <v>3</v>
      </c>
      <c r="P48" s="13">
        <f t="shared" si="58"/>
        <v>3</v>
      </c>
      <c r="Q48" s="13">
        <f t="shared" si="58"/>
        <v>3</v>
      </c>
      <c r="R48" s="13">
        <f t="shared" si="58"/>
        <v>3</v>
      </c>
      <c r="S48" s="13">
        <f t="shared" si="58"/>
        <v>3</v>
      </c>
      <c r="T48" s="13">
        <f t="shared" si="58"/>
        <v>3</v>
      </c>
      <c r="U48" s="13">
        <f t="shared" si="58"/>
        <v>3</v>
      </c>
      <c r="V48" s="13">
        <f t="shared" si="58"/>
        <v>51</v>
      </c>
      <c r="W48" s="13">
        <f t="shared" si="58"/>
        <v>0</v>
      </c>
      <c r="X48" s="13">
        <f t="shared" si="58"/>
        <v>0</v>
      </c>
      <c r="Y48" s="13">
        <f t="shared" ref="Y48:BG48" si="59">Y47/2</f>
        <v>6</v>
      </c>
      <c r="Z48" s="13">
        <f t="shared" si="59"/>
        <v>6</v>
      </c>
      <c r="AA48" s="13">
        <f t="shared" si="59"/>
        <v>6.5</v>
      </c>
      <c r="AB48" s="13">
        <f t="shared" si="59"/>
        <v>6.5</v>
      </c>
      <c r="AC48" s="13">
        <f t="shared" si="59"/>
        <v>6.5</v>
      </c>
      <c r="AD48" s="13">
        <f t="shared" si="59"/>
        <v>7</v>
      </c>
      <c r="AE48" s="13">
        <f t="shared" si="59"/>
        <v>7</v>
      </c>
      <c r="AF48" s="13">
        <f t="shared" si="59"/>
        <v>7</v>
      </c>
      <c r="AG48" s="13">
        <f t="shared" si="59"/>
        <v>7</v>
      </c>
      <c r="AH48" s="13">
        <f t="shared" si="59"/>
        <v>7</v>
      </c>
      <c r="AI48" s="13">
        <f t="shared" si="59"/>
        <v>7</v>
      </c>
      <c r="AJ48" s="13">
        <f t="shared" si="59"/>
        <v>7</v>
      </c>
      <c r="AK48" s="13">
        <f t="shared" si="59"/>
        <v>7.5</v>
      </c>
      <c r="AL48" s="13">
        <f t="shared" si="59"/>
        <v>7.5</v>
      </c>
      <c r="AM48" s="13">
        <f t="shared" si="59"/>
        <v>8.5</v>
      </c>
      <c r="AN48" s="13">
        <f t="shared" si="59"/>
        <v>8.5</v>
      </c>
      <c r="AO48" s="13">
        <f t="shared" si="59"/>
        <v>8.5</v>
      </c>
      <c r="AP48" s="13">
        <f t="shared" si="59"/>
        <v>9.5</v>
      </c>
      <c r="AQ48" s="13">
        <f t="shared" si="59"/>
        <v>10</v>
      </c>
      <c r="AR48" s="13">
        <f t="shared" si="59"/>
        <v>11.5</v>
      </c>
      <c r="AS48" s="13">
        <f t="shared" si="59"/>
        <v>0</v>
      </c>
      <c r="AT48" s="13">
        <f t="shared" si="59"/>
        <v>0</v>
      </c>
      <c r="AU48" s="13">
        <f t="shared" si="59"/>
        <v>0</v>
      </c>
      <c r="AV48" s="13">
        <f t="shared" si="59"/>
        <v>0</v>
      </c>
      <c r="AW48" s="13">
        <f t="shared" si="59"/>
        <v>188</v>
      </c>
      <c r="AX48" s="13">
        <f t="shared" si="59"/>
        <v>0</v>
      </c>
      <c r="AY48" s="13">
        <f t="shared" si="59"/>
        <v>0</v>
      </c>
      <c r="AZ48" s="13">
        <f t="shared" si="59"/>
        <v>0</v>
      </c>
      <c r="BA48" s="13">
        <f t="shared" si="59"/>
        <v>0</v>
      </c>
      <c r="BB48" s="13">
        <f t="shared" si="59"/>
        <v>0</v>
      </c>
      <c r="BC48" s="13">
        <f t="shared" si="59"/>
        <v>0</v>
      </c>
      <c r="BD48" s="13">
        <f t="shared" si="59"/>
        <v>0</v>
      </c>
      <c r="BE48" s="13">
        <f t="shared" si="59"/>
        <v>0</v>
      </c>
      <c r="BF48" s="13">
        <f t="shared" si="59"/>
        <v>0</v>
      </c>
      <c r="BG48" s="13">
        <f t="shared" si="59"/>
        <v>256</v>
      </c>
    </row>
    <row r="49" spans="1:59" s="12" customFormat="1">
      <c r="A49" s="174"/>
      <c r="B49" s="177" t="s">
        <v>131</v>
      </c>
      <c r="C49" s="172" t="s">
        <v>132</v>
      </c>
      <c r="D49" s="9" t="s">
        <v>57</v>
      </c>
      <c r="E49" s="9">
        <f t="shared" ref="E49:AJ49" si="60">E51</f>
        <v>3</v>
      </c>
      <c r="F49" s="9">
        <f t="shared" si="60"/>
        <v>3</v>
      </c>
      <c r="G49" s="9">
        <f t="shared" si="60"/>
        <v>3</v>
      </c>
      <c r="H49" s="9">
        <f t="shared" si="60"/>
        <v>3</v>
      </c>
      <c r="I49" s="9">
        <f t="shared" si="60"/>
        <v>3</v>
      </c>
      <c r="J49" s="9">
        <f t="shared" si="60"/>
        <v>3</v>
      </c>
      <c r="K49" s="9">
        <f t="shared" si="60"/>
        <v>3</v>
      </c>
      <c r="L49" s="9">
        <f t="shared" si="60"/>
        <v>3</v>
      </c>
      <c r="M49" s="9">
        <f t="shared" si="60"/>
        <v>3</v>
      </c>
      <c r="N49" s="9">
        <f t="shared" si="60"/>
        <v>3</v>
      </c>
      <c r="O49" s="9">
        <f t="shared" si="60"/>
        <v>3</v>
      </c>
      <c r="P49" s="9">
        <f t="shared" si="60"/>
        <v>3</v>
      </c>
      <c r="Q49" s="9">
        <f t="shared" si="60"/>
        <v>3</v>
      </c>
      <c r="R49" s="9">
        <f t="shared" si="60"/>
        <v>3</v>
      </c>
      <c r="S49" s="9">
        <f t="shared" si="60"/>
        <v>3</v>
      </c>
      <c r="T49" s="9">
        <f t="shared" si="60"/>
        <v>3</v>
      </c>
      <c r="U49" s="9">
        <f t="shared" si="60"/>
        <v>3</v>
      </c>
      <c r="V49" s="9">
        <f t="shared" si="60"/>
        <v>51</v>
      </c>
      <c r="W49" s="9">
        <f t="shared" si="60"/>
        <v>0</v>
      </c>
      <c r="X49" s="9">
        <f t="shared" si="60"/>
        <v>0</v>
      </c>
      <c r="Y49" s="9">
        <f t="shared" si="60"/>
        <v>4</v>
      </c>
      <c r="Z49" s="9">
        <f t="shared" si="60"/>
        <v>4</v>
      </c>
      <c r="AA49" s="9">
        <f t="shared" si="60"/>
        <v>2</v>
      </c>
      <c r="AB49" s="9">
        <f t="shared" si="60"/>
        <v>2</v>
      </c>
      <c r="AC49" s="9">
        <f t="shared" si="60"/>
        <v>2</v>
      </c>
      <c r="AD49" s="9">
        <f t="shared" si="60"/>
        <v>3</v>
      </c>
      <c r="AE49" s="9">
        <f t="shared" si="60"/>
        <v>3</v>
      </c>
      <c r="AF49" s="9">
        <f t="shared" si="60"/>
        <v>3</v>
      </c>
      <c r="AG49" s="9">
        <f t="shared" si="60"/>
        <v>3</v>
      </c>
      <c r="AH49" s="9">
        <f t="shared" si="60"/>
        <v>3</v>
      </c>
      <c r="AI49" s="9">
        <f t="shared" si="60"/>
        <v>3</v>
      </c>
      <c r="AJ49" s="9">
        <f t="shared" si="60"/>
        <v>3</v>
      </c>
      <c r="AK49" s="9">
        <f t="shared" ref="AK49:BG49" si="61">AK51</f>
        <v>3</v>
      </c>
      <c r="AL49" s="9">
        <f t="shared" si="61"/>
        <v>3</v>
      </c>
      <c r="AM49" s="9">
        <f t="shared" si="61"/>
        <v>3</v>
      </c>
      <c r="AN49" s="9">
        <f t="shared" si="61"/>
        <v>3</v>
      </c>
      <c r="AO49" s="9">
        <f t="shared" si="61"/>
        <v>3</v>
      </c>
      <c r="AP49" s="9">
        <f t="shared" si="61"/>
        <v>3</v>
      </c>
      <c r="AQ49" s="9">
        <f t="shared" si="61"/>
        <v>3</v>
      </c>
      <c r="AR49" s="9">
        <f t="shared" si="61"/>
        <v>6</v>
      </c>
      <c r="AS49" s="9">
        <f t="shared" si="61"/>
        <v>0</v>
      </c>
      <c r="AT49" s="9">
        <f t="shared" si="61"/>
        <v>0</v>
      </c>
      <c r="AU49" s="9">
        <f t="shared" si="61"/>
        <v>0</v>
      </c>
      <c r="AV49" s="9">
        <f t="shared" si="61"/>
        <v>0</v>
      </c>
      <c r="AW49" s="9">
        <f t="shared" si="61"/>
        <v>62</v>
      </c>
      <c r="AX49" s="9">
        <f t="shared" si="61"/>
        <v>0</v>
      </c>
      <c r="AY49" s="9">
        <f t="shared" si="61"/>
        <v>0</v>
      </c>
      <c r="AZ49" s="9">
        <f t="shared" si="61"/>
        <v>0</v>
      </c>
      <c r="BA49" s="9">
        <f t="shared" si="61"/>
        <v>0</v>
      </c>
      <c r="BB49" s="9">
        <f t="shared" si="61"/>
        <v>0</v>
      </c>
      <c r="BC49" s="9">
        <f t="shared" si="61"/>
        <v>0</v>
      </c>
      <c r="BD49" s="9">
        <f t="shared" si="61"/>
        <v>0</v>
      </c>
      <c r="BE49" s="9">
        <f t="shared" si="61"/>
        <v>0</v>
      </c>
      <c r="BF49" s="9">
        <f t="shared" si="61"/>
        <v>0</v>
      </c>
      <c r="BG49" s="9">
        <f t="shared" si="61"/>
        <v>113</v>
      </c>
    </row>
    <row r="50" spans="1:59">
      <c r="A50" s="174"/>
      <c r="B50" s="177"/>
      <c r="C50" s="172"/>
      <c r="D50" s="25" t="s">
        <v>58</v>
      </c>
      <c r="E50" s="25">
        <f t="shared" ref="E50:AJ50" si="62">E49/2</f>
        <v>1.5</v>
      </c>
      <c r="F50" s="25">
        <f t="shared" si="62"/>
        <v>1.5</v>
      </c>
      <c r="G50" s="25">
        <f t="shared" si="62"/>
        <v>1.5</v>
      </c>
      <c r="H50" s="25">
        <f t="shared" si="62"/>
        <v>1.5</v>
      </c>
      <c r="I50" s="25">
        <f t="shared" si="62"/>
        <v>1.5</v>
      </c>
      <c r="J50" s="25">
        <f t="shared" si="62"/>
        <v>1.5</v>
      </c>
      <c r="K50" s="25">
        <f t="shared" si="62"/>
        <v>1.5</v>
      </c>
      <c r="L50" s="25">
        <f t="shared" si="62"/>
        <v>1.5</v>
      </c>
      <c r="M50" s="25">
        <f t="shared" si="62"/>
        <v>1.5</v>
      </c>
      <c r="N50" s="25">
        <f t="shared" si="62"/>
        <v>1.5</v>
      </c>
      <c r="O50" s="25">
        <f t="shared" si="62"/>
        <v>1.5</v>
      </c>
      <c r="P50" s="25">
        <f t="shared" si="62"/>
        <v>1.5</v>
      </c>
      <c r="Q50" s="25">
        <f t="shared" si="62"/>
        <v>1.5</v>
      </c>
      <c r="R50" s="25">
        <f t="shared" si="62"/>
        <v>1.5</v>
      </c>
      <c r="S50" s="25">
        <f t="shared" si="62"/>
        <v>1.5</v>
      </c>
      <c r="T50" s="25">
        <f t="shared" si="62"/>
        <v>1.5</v>
      </c>
      <c r="U50" s="25">
        <f t="shared" si="62"/>
        <v>1.5</v>
      </c>
      <c r="V50" s="25">
        <f t="shared" si="62"/>
        <v>25.5</v>
      </c>
      <c r="W50" s="25">
        <f t="shared" si="62"/>
        <v>0</v>
      </c>
      <c r="X50" s="25">
        <f t="shared" si="62"/>
        <v>0</v>
      </c>
      <c r="Y50" s="25">
        <f t="shared" si="62"/>
        <v>2</v>
      </c>
      <c r="Z50" s="25">
        <f t="shared" si="62"/>
        <v>2</v>
      </c>
      <c r="AA50" s="25">
        <f t="shared" si="62"/>
        <v>1</v>
      </c>
      <c r="AB50" s="25">
        <f t="shared" si="62"/>
        <v>1</v>
      </c>
      <c r="AC50" s="25">
        <f t="shared" si="62"/>
        <v>1</v>
      </c>
      <c r="AD50" s="25">
        <f t="shared" si="62"/>
        <v>1.5</v>
      </c>
      <c r="AE50" s="25">
        <f t="shared" si="62"/>
        <v>1.5</v>
      </c>
      <c r="AF50" s="25">
        <f t="shared" si="62"/>
        <v>1.5</v>
      </c>
      <c r="AG50" s="25">
        <f t="shared" si="62"/>
        <v>1.5</v>
      </c>
      <c r="AH50" s="25">
        <f t="shared" si="62"/>
        <v>1.5</v>
      </c>
      <c r="AI50" s="25">
        <f t="shared" si="62"/>
        <v>1.5</v>
      </c>
      <c r="AJ50" s="25">
        <f t="shared" si="62"/>
        <v>1.5</v>
      </c>
      <c r="AK50" s="25">
        <f t="shared" ref="AK50:BG50" si="63">AK49/2</f>
        <v>1.5</v>
      </c>
      <c r="AL50" s="25">
        <f t="shared" si="63"/>
        <v>1.5</v>
      </c>
      <c r="AM50" s="25">
        <f t="shared" si="63"/>
        <v>1.5</v>
      </c>
      <c r="AN50" s="25">
        <f t="shared" si="63"/>
        <v>1.5</v>
      </c>
      <c r="AO50" s="25">
        <f t="shared" si="63"/>
        <v>1.5</v>
      </c>
      <c r="AP50" s="25">
        <f t="shared" si="63"/>
        <v>1.5</v>
      </c>
      <c r="AQ50" s="25">
        <f t="shared" si="63"/>
        <v>1.5</v>
      </c>
      <c r="AR50" s="25">
        <f t="shared" si="63"/>
        <v>3</v>
      </c>
      <c r="AS50" s="25">
        <f t="shared" si="63"/>
        <v>0</v>
      </c>
      <c r="AT50" s="25">
        <f t="shared" si="63"/>
        <v>0</v>
      </c>
      <c r="AU50" s="25">
        <f t="shared" si="63"/>
        <v>0</v>
      </c>
      <c r="AV50" s="25">
        <f t="shared" si="63"/>
        <v>0</v>
      </c>
      <c r="AW50" s="25">
        <f t="shared" si="63"/>
        <v>31</v>
      </c>
      <c r="AX50" s="25">
        <f t="shared" si="63"/>
        <v>0</v>
      </c>
      <c r="AY50" s="25">
        <f t="shared" si="63"/>
        <v>0</v>
      </c>
      <c r="AZ50" s="25">
        <f t="shared" si="63"/>
        <v>0</v>
      </c>
      <c r="BA50" s="25">
        <f t="shared" si="63"/>
        <v>0</v>
      </c>
      <c r="BB50" s="25">
        <f t="shared" si="63"/>
        <v>0</v>
      </c>
      <c r="BC50" s="25">
        <f t="shared" si="63"/>
        <v>0</v>
      </c>
      <c r="BD50" s="25">
        <f t="shared" si="63"/>
        <v>0</v>
      </c>
      <c r="BE50" s="25">
        <f t="shared" si="63"/>
        <v>0</v>
      </c>
      <c r="BF50" s="25">
        <f t="shared" si="63"/>
        <v>0</v>
      </c>
      <c r="BG50" s="25">
        <f t="shared" si="63"/>
        <v>56.5</v>
      </c>
    </row>
    <row r="51" spans="1:59" s="12" customFormat="1" ht="15" customHeight="1">
      <c r="A51" s="174"/>
      <c r="B51" s="153" t="s">
        <v>133</v>
      </c>
      <c r="C51" s="155" t="s">
        <v>134</v>
      </c>
      <c r="D51" s="3" t="s">
        <v>57</v>
      </c>
      <c r="E51" s="3">
        <v>3</v>
      </c>
      <c r="F51" s="3">
        <v>3</v>
      </c>
      <c r="G51" s="3">
        <v>3</v>
      </c>
      <c r="H51" s="3">
        <v>3</v>
      </c>
      <c r="I51" s="3">
        <v>3</v>
      </c>
      <c r="J51" s="3">
        <v>3</v>
      </c>
      <c r="K51" s="3">
        <v>3</v>
      </c>
      <c r="L51" s="3">
        <v>3</v>
      </c>
      <c r="M51" s="3">
        <v>3</v>
      </c>
      <c r="N51" s="3">
        <v>3</v>
      </c>
      <c r="O51" s="3">
        <v>3</v>
      </c>
      <c r="P51" s="3">
        <v>3</v>
      </c>
      <c r="Q51" s="3">
        <v>3</v>
      </c>
      <c r="R51" s="3">
        <v>3</v>
      </c>
      <c r="S51" s="3">
        <v>3</v>
      </c>
      <c r="T51" s="3">
        <v>3</v>
      </c>
      <c r="U51" s="3">
        <v>3</v>
      </c>
      <c r="V51" s="14">
        <f>SUM(E51:U51)</f>
        <v>51</v>
      </c>
      <c r="W51" s="17">
        <v>0</v>
      </c>
      <c r="X51" s="17">
        <v>0</v>
      </c>
      <c r="Y51" s="23">
        <v>4</v>
      </c>
      <c r="Z51" s="23">
        <v>4</v>
      </c>
      <c r="AA51" s="23">
        <v>2</v>
      </c>
      <c r="AB51" s="23">
        <v>2</v>
      </c>
      <c r="AC51" s="23">
        <v>2</v>
      </c>
      <c r="AD51" s="23">
        <v>3</v>
      </c>
      <c r="AE51" s="23">
        <v>3</v>
      </c>
      <c r="AF51" s="23">
        <v>3</v>
      </c>
      <c r="AG51" s="23">
        <v>3</v>
      </c>
      <c r="AH51" s="23">
        <v>3</v>
      </c>
      <c r="AI51" s="23">
        <v>3</v>
      </c>
      <c r="AJ51" s="23">
        <v>3</v>
      </c>
      <c r="AK51" s="23">
        <v>3</v>
      </c>
      <c r="AL51" s="23">
        <v>3</v>
      </c>
      <c r="AM51" s="23">
        <v>3</v>
      </c>
      <c r="AN51" s="23">
        <v>3</v>
      </c>
      <c r="AO51" s="23">
        <v>3</v>
      </c>
      <c r="AP51" s="23">
        <v>3</v>
      </c>
      <c r="AQ51" s="23">
        <v>3</v>
      </c>
      <c r="AR51" s="23">
        <v>6</v>
      </c>
      <c r="AS51" s="45">
        <v>0</v>
      </c>
      <c r="AT51" s="45">
        <v>0</v>
      </c>
      <c r="AU51" s="18">
        <v>0</v>
      </c>
      <c r="AV51" s="18">
        <v>0</v>
      </c>
      <c r="AW51" s="9">
        <f>SUM(Y51:AV51)</f>
        <v>62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9">
        <f>V51+AW51</f>
        <v>113</v>
      </c>
    </row>
    <row r="52" spans="1:59">
      <c r="A52" s="174"/>
      <c r="B52" s="153"/>
      <c r="C52" s="155"/>
      <c r="D52" s="16" t="s">
        <v>58</v>
      </c>
      <c r="E52" s="16">
        <f t="shared" ref="E52:U52" si="64">E51/2</f>
        <v>1.5</v>
      </c>
      <c r="F52" s="16">
        <f t="shared" si="64"/>
        <v>1.5</v>
      </c>
      <c r="G52" s="16">
        <f t="shared" si="64"/>
        <v>1.5</v>
      </c>
      <c r="H52" s="16">
        <f t="shared" si="64"/>
        <v>1.5</v>
      </c>
      <c r="I52" s="16">
        <f t="shared" si="64"/>
        <v>1.5</v>
      </c>
      <c r="J52" s="16">
        <f t="shared" si="64"/>
        <v>1.5</v>
      </c>
      <c r="K52" s="16">
        <f t="shared" si="64"/>
        <v>1.5</v>
      </c>
      <c r="L52" s="16">
        <f t="shared" si="64"/>
        <v>1.5</v>
      </c>
      <c r="M52" s="16">
        <f t="shared" si="64"/>
        <v>1.5</v>
      </c>
      <c r="N52" s="16">
        <f t="shared" si="64"/>
        <v>1.5</v>
      </c>
      <c r="O52" s="16">
        <f t="shared" si="64"/>
        <v>1.5</v>
      </c>
      <c r="P52" s="16">
        <f t="shared" si="64"/>
        <v>1.5</v>
      </c>
      <c r="Q52" s="16">
        <f t="shared" si="64"/>
        <v>1.5</v>
      </c>
      <c r="R52" s="16">
        <f t="shared" si="64"/>
        <v>1.5</v>
      </c>
      <c r="S52" s="16">
        <f t="shared" si="64"/>
        <v>1.5</v>
      </c>
      <c r="T52" s="16">
        <f t="shared" si="64"/>
        <v>1.5</v>
      </c>
      <c r="U52" s="16">
        <f t="shared" si="64"/>
        <v>1.5</v>
      </c>
      <c r="V52" s="14">
        <f>SUM(E52:U52)</f>
        <v>25.5</v>
      </c>
      <c r="W52" s="17">
        <v>0</v>
      </c>
      <c r="X52" s="17">
        <v>0</v>
      </c>
      <c r="Y52" s="24">
        <f t="shared" ref="Y52:AT52" si="65">Y51/2</f>
        <v>2</v>
      </c>
      <c r="Z52" s="24">
        <f t="shared" si="65"/>
        <v>2</v>
      </c>
      <c r="AA52" s="24">
        <f t="shared" si="65"/>
        <v>1</v>
      </c>
      <c r="AB52" s="24">
        <f t="shared" si="65"/>
        <v>1</v>
      </c>
      <c r="AC52" s="24">
        <f t="shared" si="65"/>
        <v>1</v>
      </c>
      <c r="AD52" s="24">
        <f t="shared" si="65"/>
        <v>1.5</v>
      </c>
      <c r="AE52" s="24">
        <f t="shared" si="65"/>
        <v>1.5</v>
      </c>
      <c r="AF52" s="24">
        <f t="shared" si="65"/>
        <v>1.5</v>
      </c>
      <c r="AG52" s="24">
        <f t="shared" si="65"/>
        <v>1.5</v>
      </c>
      <c r="AH52" s="24">
        <f t="shared" si="65"/>
        <v>1.5</v>
      </c>
      <c r="AI52" s="24">
        <f t="shared" si="65"/>
        <v>1.5</v>
      </c>
      <c r="AJ52" s="24">
        <f t="shared" si="65"/>
        <v>1.5</v>
      </c>
      <c r="AK52" s="24">
        <f t="shared" si="65"/>
        <v>1.5</v>
      </c>
      <c r="AL52" s="24">
        <f t="shared" si="65"/>
        <v>1.5</v>
      </c>
      <c r="AM52" s="24">
        <f t="shared" si="65"/>
        <v>1.5</v>
      </c>
      <c r="AN52" s="24">
        <f t="shared" si="65"/>
        <v>1.5</v>
      </c>
      <c r="AO52" s="24">
        <f t="shared" si="65"/>
        <v>1.5</v>
      </c>
      <c r="AP52" s="24">
        <f t="shared" si="65"/>
        <v>1.5</v>
      </c>
      <c r="AQ52" s="19">
        <f t="shared" si="65"/>
        <v>1.5</v>
      </c>
      <c r="AR52" s="19">
        <f t="shared" si="65"/>
        <v>3</v>
      </c>
      <c r="AS52" s="48">
        <f t="shared" si="65"/>
        <v>0</v>
      </c>
      <c r="AT52" s="48">
        <f t="shared" si="65"/>
        <v>0</v>
      </c>
      <c r="AU52" s="18">
        <v>0</v>
      </c>
      <c r="AV52" s="18">
        <v>0</v>
      </c>
      <c r="AW52" s="9">
        <f>SUM(W52:AV52)</f>
        <v>31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9">
        <f>V52+AW52</f>
        <v>56.5</v>
      </c>
    </row>
    <row r="53" spans="1:59" s="12" customFormat="1" ht="18" customHeight="1">
      <c r="A53" s="174"/>
      <c r="B53" s="177" t="s">
        <v>135</v>
      </c>
      <c r="C53" s="172" t="s">
        <v>136</v>
      </c>
      <c r="D53" s="9" t="s">
        <v>57</v>
      </c>
      <c r="E53" s="9">
        <f t="shared" ref="E53:AV53" si="66">E55+E57</f>
        <v>3</v>
      </c>
      <c r="F53" s="9">
        <f t="shared" si="66"/>
        <v>3</v>
      </c>
      <c r="G53" s="9">
        <f t="shared" si="66"/>
        <v>3</v>
      </c>
      <c r="H53" s="9">
        <f t="shared" si="66"/>
        <v>3</v>
      </c>
      <c r="I53" s="9">
        <f t="shared" si="66"/>
        <v>3</v>
      </c>
      <c r="J53" s="9">
        <f t="shared" si="66"/>
        <v>3</v>
      </c>
      <c r="K53" s="9">
        <f t="shared" si="66"/>
        <v>3</v>
      </c>
      <c r="L53" s="9">
        <f t="shared" si="66"/>
        <v>3</v>
      </c>
      <c r="M53" s="9">
        <f t="shared" si="66"/>
        <v>3</v>
      </c>
      <c r="N53" s="9">
        <f t="shared" si="66"/>
        <v>3</v>
      </c>
      <c r="O53" s="9">
        <f t="shared" si="66"/>
        <v>3</v>
      </c>
      <c r="P53" s="9">
        <f t="shared" si="66"/>
        <v>3</v>
      </c>
      <c r="Q53" s="9">
        <f t="shared" si="66"/>
        <v>3</v>
      </c>
      <c r="R53" s="9">
        <f t="shared" si="66"/>
        <v>3</v>
      </c>
      <c r="S53" s="9">
        <f t="shared" si="66"/>
        <v>3</v>
      </c>
      <c r="T53" s="9">
        <f t="shared" si="66"/>
        <v>3</v>
      </c>
      <c r="U53" s="9">
        <f t="shared" si="66"/>
        <v>3</v>
      </c>
      <c r="V53" s="9">
        <f t="shared" si="66"/>
        <v>51</v>
      </c>
      <c r="W53" s="9">
        <f t="shared" si="66"/>
        <v>0</v>
      </c>
      <c r="X53" s="9">
        <f t="shared" si="66"/>
        <v>0</v>
      </c>
      <c r="Y53" s="9">
        <f t="shared" si="66"/>
        <v>2</v>
      </c>
      <c r="Z53" s="9">
        <f t="shared" si="66"/>
        <v>2</v>
      </c>
      <c r="AA53" s="9">
        <f t="shared" si="66"/>
        <v>8</v>
      </c>
      <c r="AB53" s="9">
        <f t="shared" si="66"/>
        <v>8</v>
      </c>
      <c r="AC53" s="9">
        <f t="shared" si="66"/>
        <v>8</v>
      </c>
      <c r="AD53" s="9">
        <f t="shared" si="66"/>
        <v>8</v>
      </c>
      <c r="AE53" s="9">
        <f t="shared" si="66"/>
        <v>8</v>
      </c>
      <c r="AF53" s="9">
        <f t="shared" si="66"/>
        <v>8</v>
      </c>
      <c r="AG53" s="9">
        <f t="shared" si="66"/>
        <v>8</v>
      </c>
      <c r="AH53" s="9">
        <f t="shared" si="66"/>
        <v>8</v>
      </c>
      <c r="AI53" s="9">
        <f t="shared" si="66"/>
        <v>8</v>
      </c>
      <c r="AJ53" s="9">
        <f t="shared" si="66"/>
        <v>8</v>
      </c>
      <c r="AK53" s="9">
        <f t="shared" si="66"/>
        <v>8</v>
      </c>
      <c r="AL53" s="9">
        <f t="shared" si="66"/>
        <v>8</v>
      </c>
      <c r="AM53" s="9">
        <f t="shared" si="66"/>
        <v>2</v>
      </c>
      <c r="AN53" s="9">
        <f t="shared" si="66"/>
        <v>2</v>
      </c>
      <c r="AO53" s="9">
        <f t="shared" si="66"/>
        <v>2</v>
      </c>
      <c r="AP53" s="9">
        <f t="shared" si="66"/>
        <v>2</v>
      </c>
      <c r="AQ53" s="9">
        <f t="shared" si="66"/>
        <v>2</v>
      </c>
      <c r="AR53" s="9">
        <f t="shared" si="66"/>
        <v>2</v>
      </c>
      <c r="AS53" s="9">
        <f t="shared" si="66"/>
        <v>0</v>
      </c>
      <c r="AT53" s="9">
        <f t="shared" si="66"/>
        <v>0</v>
      </c>
      <c r="AU53" s="9">
        <f t="shared" si="66"/>
        <v>0</v>
      </c>
      <c r="AV53" s="9">
        <f t="shared" si="66"/>
        <v>0</v>
      </c>
      <c r="AW53" s="9">
        <f t="shared" ref="AW53:BG53" si="67">AW55+AW57+AW58</f>
        <v>184</v>
      </c>
      <c r="AX53" s="9">
        <f t="shared" si="67"/>
        <v>0</v>
      </c>
      <c r="AY53" s="9">
        <f t="shared" si="67"/>
        <v>0</v>
      </c>
      <c r="AZ53" s="9">
        <f t="shared" si="67"/>
        <v>0</v>
      </c>
      <c r="BA53" s="9">
        <f t="shared" si="67"/>
        <v>0</v>
      </c>
      <c r="BB53" s="9">
        <f t="shared" si="67"/>
        <v>0</v>
      </c>
      <c r="BC53" s="9">
        <f t="shared" si="67"/>
        <v>0</v>
      </c>
      <c r="BD53" s="9">
        <f t="shared" si="67"/>
        <v>0</v>
      </c>
      <c r="BE53" s="9">
        <f t="shared" si="67"/>
        <v>0</v>
      </c>
      <c r="BF53" s="9">
        <f t="shared" si="67"/>
        <v>0</v>
      </c>
      <c r="BG53" s="9">
        <f t="shared" si="67"/>
        <v>235</v>
      </c>
    </row>
    <row r="54" spans="1:59">
      <c r="A54" s="174"/>
      <c r="B54" s="177"/>
      <c r="C54" s="172"/>
      <c r="D54" s="25" t="s">
        <v>58</v>
      </c>
      <c r="E54" s="25">
        <f t="shared" ref="E54:AJ54" si="68">E53/2</f>
        <v>1.5</v>
      </c>
      <c r="F54" s="25">
        <f t="shared" si="68"/>
        <v>1.5</v>
      </c>
      <c r="G54" s="25">
        <f t="shared" si="68"/>
        <v>1.5</v>
      </c>
      <c r="H54" s="25">
        <f t="shared" si="68"/>
        <v>1.5</v>
      </c>
      <c r="I54" s="25">
        <f t="shared" si="68"/>
        <v>1.5</v>
      </c>
      <c r="J54" s="25">
        <f t="shared" si="68"/>
        <v>1.5</v>
      </c>
      <c r="K54" s="25">
        <f t="shared" si="68"/>
        <v>1.5</v>
      </c>
      <c r="L54" s="25">
        <f t="shared" si="68"/>
        <v>1.5</v>
      </c>
      <c r="M54" s="25">
        <f t="shared" si="68"/>
        <v>1.5</v>
      </c>
      <c r="N54" s="25">
        <f t="shared" si="68"/>
        <v>1.5</v>
      </c>
      <c r="O54" s="25">
        <f t="shared" si="68"/>
        <v>1.5</v>
      </c>
      <c r="P54" s="25">
        <f t="shared" si="68"/>
        <v>1.5</v>
      </c>
      <c r="Q54" s="25">
        <f t="shared" si="68"/>
        <v>1.5</v>
      </c>
      <c r="R54" s="25">
        <f t="shared" si="68"/>
        <v>1.5</v>
      </c>
      <c r="S54" s="25">
        <f t="shared" si="68"/>
        <v>1.5</v>
      </c>
      <c r="T54" s="25">
        <f t="shared" si="68"/>
        <v>1.5</v>
      </c>
      <c r="U54" s="25">
        <f t="shared" si="68"/>
        <v>1.5</v>
      </c>
      <c r="V54" s="25">
        <f t="shared" si="68"/>
        <v>25.5</v>
      </c>
      <c r="W54" s="25">
        <f t="shared" si="68"/>
        <v>0</v>
      </c>
      <c r="X54" s="25">
        <f t="shared" si="68"/>
        <v>0</v>
      </c>
      <c r="Y54" s="25">
        <f t="shared" si="68"/>
        <v>1</v>
      </c>
      <c r="Z54" s="25">
        <f t="shared" si="68"/>
        <v>1</v>
      </c>
      <c r="AA54" s="25">
        <f t="shared" si="68"/>
        <v>4</v>
      </c>
      <c r="AB54" s="25">
        <f t="shared" si="68"/>
        <v>4</v>
      </c>
      <c r="AC54" s="25">
        <f t="shared" si="68"/>
        <v>4</v>
      </c>
      <c r="AD54" s="25">
        <f t="shared" si="68"/>
        <v>4</v>
      </c>
      <c r="AE54" s="25">
        <f t="shared" si="68"/>
        <v>4</v>
      </c>
      <c r="AF54" s="25">
        <f t="shared" si="68"/>
        <v>4</v>
      </c>
      <c r="AG54" s="25">
        <f t="shared" si="68"/>
        <v>4</v>
      </c>
      <c r="AH54" s="25">
        <f t="shared" si="68"/>
        <v>4</v>
      </c>
      <c r="AI54" s="25">
        <f t="shared" si="68"/>
        <v>4</v>
      </c>
      <c r="AJ54" s="25">
        <f t="shared" si="68"/>
        <v>4</v>
      </c>
      <c r="AK54" s="25">
        <f t="shared" ref="AK54:BG54" si="69">AK53/2</f>
        <v>4</v>
      </c>
      <c r="AL54" s="25">
        <f t="shared" si="69"/>
        <v>4</v>
      </c>
      <c r="AM54" s="25">
        <f t="shared" si="69"/>
        <v>1</v>
      </c>
      <c r="AN54" s="25">
        <f t="shared" si="69"/>
        <v>1</v>
      </c>
      <c r="AO54" s="25">
        <f t="shared" si="69"/>
        <v>1</v>
      </c>
      <c r="AP54" s="25">
        <f t="shared" si="69"/>
        <v>1</v>
      </c>
      <c r="AQ54" s="25">
        <f t="shared" si="69"/>
        <v>1</v>
      </c>
      <c r="AR54" s="25">
        <f t="shared" si="69"/>
        <v>1</v>
      </c>
      <c r="AS54" s="25">
        <f t="shared" si="69"/>
        <v>0</v>
      </c>
      <c r="AT54" s="25">
        <f t="shared" si="69"/>
        <v>0</v>
      </c>
      <c r="AU54" s="25">
        <f t="shared" si="69"/>
        <v>0</v>
      </c>
      <c r="AV54" s="25">
        <f t="shared" si="69"/>
        <v>0</v>
      </c>
      <c r="AW54" s="25">
        <f t="shared" si="69"/>
        <v>92</v>
      </c>
      <c r="AX54" s="25">
        <f t="shared" si="69"/>
        <v>0</v>
      </c>
      <c r="AY54" s="25">
        <f t="shared" si="69"/>
        <v>0</v>
      </c>
      <c r="AZ54" s="25">
        <f t="shared" si="69"/>
        <v>0</v>
      </c>
      <c r="BA54" s="25">
        <f t="shared" si="69"/>
        <v>0</v>
      </c>
      <c r="BB54" s="25">
        <f t="shared" si="69"/>
        <v>0</v>
      </c>
      <c r="BC54" s="25">
        <f t="shared" si="69"/>
        <v>0</v>
      </c>
      <c r="BD54" s="25">
        <f t="shared" si="69"/>
        <v>0</v>
      </c>
      <c r="BE54" s="25">
        <f t="shared" si="69"/>
        <v>0</v>
      </c>
      <c r="BF54" s="25">
        <f t="shared" si="69"/>
        <v>0</v>
      </c>
      <c r="BG54" s="25">
        <f t="shared" si="69"/>
        <v>117.5</v>
      </c>
    </row>
    <row r="55" spans="1:59" s="12" customFormat="1" ht="15" customHeight="1">
      <c r="A55" s="174"/>
      <c r="B55" s="153" t="s">
        <v>137</v>
      </c>
      <c r="C55" s="167" t="s">
        <v>138</v>
      </c>
      <c r="D55" s="3" t="s">
        <v>57</v>
      </c>
      <c r="E55" s="3">
        <v>3</v>
      </c>
      <c r="F55" s="3">
        <v>3</v>
      </c>
      <c r="G55" s="3">
        <v>3</v>
      </c>
      <c r="H55" s="3">
        <v>3</v>
      </c>
      <c r="I55" s="3">
        <v>3</v>
      </c>
      <c r="J55" s="3">
        <v>3</v>
      </c>
      <c r="K55" s="3">
        <v>3</v>
      </c>
      <c r="L55" s="3">
        <v>3</v>
      </c>
      <c r="M55" s="3">
        <v>3</v>
      </c>
      <c r="N55" s="3">
        <v>3</v>
      </c>
      <c r="O55" s="3">
        <v>3</v>
      </c>
      <c r="P55" s="3">
        <v>3</v>
      </c>
      <c r="Q55" s="3">
        <v>3</v>
      </c>
      <c r="R55" s="3">
        <v>3</v>
      </c>
      <c r="S55" s="3">
        <v>3</v>
      </c>
      <c r="T55" s="3">
        <v>3</v>
      </c>
      <c r="U55" s="3">
        <v>3</v>
      </c>
      <c r="V55" s="14">
        <f>SUM(E55:U55)</f>
        <v>51</v>
      </c>
      <c r="W55" s="17">
        <v>0</v>
      </c>
      <c r="X55" s="17">
        <v>0</v>
      </c>
      <c r="Y55" s="4">
        <v>2</v>
      </c>
      <c r="Z55" s="4">
        <v>2</v>
      </c>
      <c r="AA55" s="4">
        <v>2</v>
      </c>
      <c r="AB55" s="4">
        <v>2</v>
      </c>
      <c r="AC55" s="4">
        <v>2</v>
      </c>
      <c r="AD55" s="4">
        <v>2</v>
      </c>
      <c r="AE55" s="4">
        <v>2</v>
      </c>
      <c r="AF55" s="4">
        <v>2</v>
      </c>
      <c r="AG55" s="4">
        <v>2</v>
      </c>
      <c r="AH55" s="4">
        <v>2</v>
      </c>
      <c r="AI55" s="4">
        <v>2</v>
      </c>
      <c r="AJ55" s="4">
        <v>2</v>
      </c>
      <c r="AK55" s="4">
        <v>2</v>
      </c>
      <c r="AL55" s="4">
        <v>2</v>
      </c>
      <c r="AM55" s="4">
        <v>2</v>
      </c>
      <c r="AN55" s="4">
        <v>2</v>
      </c>
      <c r="AO55" s="4">
        <v>2</v>
      </c>
      <c r="AP55" s="4">
        <v>2</v>
      </c>
      <c r="AQ55" s="4">
        <v>2</v>
      </c>
      <c r="AR55" s="4">
        <v>2</v>
      </c>
      <c r="AS55" s="45">
        <v>0</v>
      </c>
      <c r="AT55" s="45">
        <v>0</v>
      </c>
      <c r="AU55" s="18">
        <v>0</v>
      </c>
      <c r="AV55" s="18">
        <v>0</v>
      </c>
      <c r="AW55" s="9">
        <f>SUM(W55:AV55)</f>
        <v>40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9">
        <f>V55+AW55</f>
        <v>91</v>
      </c>
    </row>
    <row r="56" spans="1:59">
      <c r="A56" s="174"/>
      <c r="B56" s="153"/>
      <c r="C56" s="167"/>
      <c r="D56" s="16" t="s">
        <v>58</v>
      </c>
      <c r="E56" s="16">
        <f t="shared" ref="E56:U56" si="70">E55/2</f>
        <v>1.5</v>
      </c>
      <c r="F56" s="16">
        <f t="shared" si="70"/>
        <v>1.5</v>
      </c>
      <c r="G56" s="16">
        <f t="shared" si="70"/>
        <v>1.5</v>
      </c>
      <c r="H56" s="16">
        <f t="shared" si="70"/>
        <v>1.5</v>
      </c>
      <c r="I56" s="16">
        <f t="shared" si="70"/>
        <v>1.5</v>
      </c>
      <c r="J56" s="16">
        <f t="shared" si="70"/>
        <v>1.5</v>
      </c>
      <c r="K56" s="16">
        <f t="shared" si="70"/>
        <v>1.5</v>
      </c>
      <c r="L56" s="16">
        <f t="shared" si="70"/>
        <v>1.5</v>
      </c>
      <c r="M56" s="16">
        <f t="shared" si="70"/>
        <v>1.5</v>
      </c>
      <c r="N56" s="16">
        <f t="shared" si="70"/>
        <v>1.5</v>
      </c>
      <c r="O56" s="16">
        <f t="shared" si="70"/>
        <v>1.5</v>
      </c>
      <c r="P56" s="16">
        <f t="shared" si="70"/>
        <v>1.5</v>
      </c>
      <c r="Q56" s="16">
        <f t="shared" si="70"/>
        <v>1.5</v>
      </c>
      <c r="R56" s="16">
        <f t="shared" si="70"/>
        <v>1.5</v>
      </c>
      <c r="S56" s="16">
        <f t="shared" si="70"/>
        <v>1.5</v>
      </c>
      <c r="T56" s="16">
        <f t="shared" si="70"/>
        <v>1.5</v>
      </c>
      <c r="U56" s="16">
        <f t="shared" si="70"/>
        <v>1.5</v>
      </c>
      <c r="V56" s="14">
        <f>SUM(E56:U56)</f>
        <v>25.5</v>
      </c>
      <c r="W56" s="17">
        <v>0</v>
      </c>
      <c r="X56" s="17">
        <v>0</v>
      </c>
      <c r="Y56" s="19">
        <f t="shared" ref="Y56:AR56" si="71">Y55/2</f>
        <v>1</v>
      </c>
      <c r="Z56" s="19">
        <f t="shared" si="71"/>
        <v>1</v>
      </c>
      <c r="AA56" s="19">
        <f t="shared" si="71"/>
        <v>1</v>
      </c>
      <c r="AB56" s="19">
        <f t="shared" si="71"/>
        <v>1</v>
      </c>
      <c r="AC56" s="19">
        <f t="shared" si="71"/>
        <v>1</v>
      </c>
      <c r="AD56" s="19">
        <f t="shared" si="71"/>
        <v>1</v>
      </c>
      <c r="AE56" s="19">
        <f t="shared" si="71"/>
        <v>1</v>
      </c>
      <c r="AF56" s="19">
        <f t="shared" si="71"/>
        <v>1</v>
      </c>
      <c r="AG56" s="19">
        <f t="shared" si="71"/>
        <v>1</v>
      </c>
      <c r="AH56" s="19">
        <f t="shared" si="71"/>
        <v>1</v>
      </c>
      <c r="AI56" s="19">
        <f t="shared" si="71"/>
        <v>1</v>
      </c>
      <c r="AJ56" s="19">
        <f t="shared" si="71"/>
        <v>1</v>
      </c>
      <c r="AK56" s="19">
        <f t="shared" si="71"/>
        <v>1</v>
      </c>
      <c r="AL56" s="19">
        <f t="shared" si="71"/>
        <v>1</v>
      </c>
      <c r="AM56" s="19">
        <f t="shared" si="71"/>
        <v>1</v>
      </c>
      <c r="AN56" s="19">
        <f t="shared" si="71"/>
        <v>1</v>
      </c>
      <c r="AO56" s="19">
        <f t="shared" si="71"/>
        <v>1</v>
      </c>
      <c r="AP56" s="19">
        <f t="shared" si="71"/>
        <v>1</v>
      </c>
      <c r="AQ56" s="19">
        <f t="shared" si="71"/>
        <v>1</v>
      </c>
      <c r="AR56" s="19">
        <f t="shared" si="71"/>
        <v>1</v>
      </c>
      <c r="AS56" s="45">
        <v>0</v>
      </c>
      <c r="AT56" s="48">
        <v>0</v>
      </c>
      <c r="AU56" s="18">
        <v>0</v>
      </c>
      <c r="AV56" s="18">
        <v>0</v>
      </c>
      <c r="AW56" s="9">
        <f>SUM(W56:AV56)</f>
        <v>20</v>
      </c>
      <c r="AX56" s="17">
        <v>0</v>
      </c>
      <c r="AY56" s="17">
        <v>0</v>
      </c>
      <c r="AZ56" s="17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9">
        <f>V56+AW56</f>
        <v>45.5</v>
      </c>
    </row>
    <row r="57" spans="1:59">
      <c r="A57" s="174"/>
      <c r="B57" s="49" t="s">
        <v>139</v>
      </c>
      <c r="C57" s="50" t="s">
        <v>140</v>
      </c>
      <c r="D57" s="3" t="s">
        <v>57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14">
        <f>SUM(E57:U57)</f>
        <v>0</v>
      </c>
      <c r="W57" s="17">
        <v>0</v>
      </c>
      <c r="X57" s="17">
        <v>0</v>
      </c>
      <c r="Y57" s="23">
        <v>0</v>
      </c>
      <c r="Z57" s="23">
        <v>0</v>
      </c>
      <c r="AA57" s="51">
        <v>6</v>
      </c>
      <c r="AB57" s="51">
        <v>6</v>
      </c>
      <c r="AC57" s="51">
        <v>6</v>
      </c>
      <c r="AD57" s="51">
        <v>6</v>
      </c>
      <c r="AE57" s="51">
        <v>6</v>
      </c>
      <c r="AF57" s="51">
        <v>6</v>
      </c>
      <c r="AG57" s="51">
        <v>6</v>
      </c>
      <c r="AH57" s="51">
        <v>6</v>
      </c>
      <c r="AI57" s="51">
        <v>6</v>
      </c>
      <c r="AJ57" s="51">
        <v>6</v>
      </c>
      <c r="AK57" s="51">
        <v>6</v>
      </c>
      <c r="AL57" s="51">
        <v>6</v>
      </c>
      <c r="AM57" s="23">
        <v>0</v>
      </c>
      <c r="AN57" s="23">
        <v>0</v>
      </c>
      <c r="AO57" s="4">
        <v>0</v>
      </c>
      <c r="AP57" s="4">
        <v>0</v>
      </c>
      <c r="AQ57" s="4">
        <v>0</v>
      </c>
      <c r="AR57" s="4">
        <v>0</v>
      </c>
      <c r="AS57" s="45">
        <v>0</v>
      </c>
      <c r="AT57" s="45">
        <v>0</v>
      </c>
      <c r="AU57" s="18">
        <v>0</v>
      </c>
      <c r="AV57" s="18">
        <v>0</v>
      </c>
      <c r="AW57" s="9">
        <f>SUM(W57:AV57)</f>
        <v>72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9">
        <f>V57+AW57</f>
        <v>72</v>
      </c>
    </row>
    <row r="58" spans="1:59">
      <c r="A58" s="174"/>
      <c r="B58" s="49" t="s">
        <v>141</v>
      </c>
      <c r="C58" s="50" t="s">
        <v>142</v>
      </c>
      <c r="D58" s="3" t="s">
        <v>57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14">
        <f>SUM(E58:U58)</f>
        <v>0</v>
      </c>
      <c r="W58" s="17">
        <v>0</v>
      </c>
      <c r="X58" s="17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5">
        <v>36</v>
      </c>
      <c r="AT58" s="45">
        <v>36</v>
      </c>
      <c r="AU58" s="18">
        <v>0</v>
      </c>
      <c r="AV58" s="18">
        <v>0</v>
      </c>
      <c r="AW58" s="9">
        <f>SUM(Y58:AV58)</f>
        <v>72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9">
        <f>V58+AW58</f>
        <v>72</v>
      </c>
    </row>
    <row r="59" spans="1:59" s="12" customFormat="1">
      <c r="A59" s="174"/>
      <c r="B59" s="177" t="s">
        <v>143</v>
      </c>
      <c r="C59" s="172" t="s">
        <v>144</v>
      </c>
      <c r="D59" s="9" t="s">
        <v>57</v>
      </c>
      <c r="E59" s="9">
        <f t="shared" ref="E59:AJ59" si="72">E61+E63</f>
        <v>0</v>
      </c>
      <c r="F59" s="9">
        <f t="shared" si="72"/>
        <v>0</v>
      </c>
      <c r="G59" s="9">
        <f t="shared" si="72"/>
        <v>0</v>
      </c>
      <c r="H59" s="9">
        <f t="shared" si="72"/>
        <v>0</v>
      </c>
      <c r="I59" s="9">
        <f t="shared" si="72"/>
        <v>0</v>
      </c>
      <c r="J59" s="9">
        <f t="shared" si="72"/>
        <v>0</v>
      </c>
      <c r="K59" s="9">
        <f t="shared" si="72"/>
        <v>0</v>
      </c>
      <c r="L59" s="9">
        <f t="shared" si="72"/>
        <v>0</v>
      </c>
      <c r="M59" s="9">
        <f t="shared" si="72"/>
        <v>0</v>
      </c>
      <c r="N59" s="9">
        <f t="shared" si="72"/>
        <v>0</v>
      </c>
      <c r="O59" s="9">
        <f t="shared" si="72"/>
        <v>0</v>
      </c>
      <c r="P59" s="9">
        <f t="shared" si="72"/>
        <v>0</v>
      </c>
      <c r="Q59" s="9">
        <f t="shared" si="72"/>
        <v>0</v>
      </c>
      <c r="R59" s="9">
        <f t="shared" si="72"/>
        <v>0</v>
      </c>
      <c r="S59" s="9">
        <f t="shared" si="72"/>
        <v>0</v>
      </c>
      <c r="T59" s="9">
        <f t="shared" si="72"/>
        <v>0</v>
      </c>
      <c r="U59" s="9">
        <f t="shared" si="72"/>
        <v>0</v>
      </c>
      <c r="V59" s="9">
        <f t="shared" si="72"/>
        <v>0</v>
      </c>
      <c r="W59" s="9">
        <f t="shared" si="72"/>
        <v>0</v>
      </c>
      <c r="X59" s="9">
        <f t="shared" si="72"/>
        <v>0</v>
      </c>
      <c r="Y59" s="9">
        <f t="shared" si="72"/>
        <v>1</v>
      </c>
      <c r="Z59" s="9">
        <f t="shared" si="72"/>
        <v>1</v>
      </c>
      <c r="AA59" s="9">
        <f t="shared" si="72"/>
        <v>1</v>
      </c>
      <c r="AB59" s="9">
        <f t="shared" si="72"/>
        <v>1</v>
      </c>
      <c r="AC59" s="9">
        <f t="shared" si="72"/>
        <v>1</v>
      </c>
      <c r="AD59" s="9">
        <f t="shared" si="72"/>
        <v>1</v>
      </c>
      <c r="AE59" s="9">
        <f t="shared" si="72"/>
        <v>1</v>
      </c>
      <c r="AF59" s="9">
        <f t="shared" si="72"/>
        <v>1</v>
      </c>
      <c r="AG59" s="9">
        <f t="shared" si="72"/>
        <v>1</v>
      </c>
      <c r="AH59" s="9">
        <f t="shared" si="72"/>
        <v>1</v>
      </c>
      <c r="AI59" s="9">
        <f t="shared" si="72"/>
        <v>1</v>
      </c>
      <c r="AJ59" s="9">
        <f t="shared" si="72"/>
        <v>1</v>
      </c>
      <c r="AK59" s="9">
        <f t="shared" ref="AK59:BG59" si="73">AK61+AK63</f>
        <v>1</v>
      </c>
      <c r="AL59" s="9">
        <f t="shared" si="73"/>
        <v>1</v>
      </c>
      <c r="AM59" s="9">
        <f t="shared" si="73"/>
        <v>8</v>
      </c>
      <c r="AN59" s="9">
        <f t="shared" si="73"/>
        <v>8</v>
      </c>
      <c r="AO59" s="9">
        <f t="shared" si="73"/>
        <v>8</v>
      </c>
      <c r="AP59" s="9">
        <f t="shared" si="73"/>
        <v>10</v>
      </c>
      <c r="AQ59" s="9">
        <f t="shared" si="73"/>
        <v>11</v>
      </c>
      <c r="AR59" s="9">
        <f t="shared" si="73"/>
        <v>11</v>
      </c>
      <c r="AS59" s="9">
        <f t="shared" si="73"/>
        <v>0</v>
      </c>
      <c r="AT59" s="9">
        <f t="shared" si="73"/>
        <v>0</v>
      </c>
      <c r="AU59" s="9">
        <f t="shared" si="73"/>
        <v>0</v>
      </c>
      <c r="AV59" s="9">
        <f t="shared" si="73"/>
        <v>0</v>
      </c>
      <c r="AW59" s="9">
        <f t="shared" si="73"/>
        <v>70</v>
      </c>
      <c r="AX59" s="9">
        <f t="shared" si="73"/>
        <v>0</v>
      </c>
      <c r="AY59" s="9">
        <f t="shared" si="73"/>
        <v>0</v>
      </c>
      <c r="AZ59" s="9">
        <f t="shared" si="73"/>
        <v>0</v>
      </c>
      <c r="BA59" s="9">
        <f t="shared" si="73"/>
        <v>0</v>
      </c>
      <c r="BB59" s="9">
        <f t="shared" si="73"/>
        <v>0</v>
      </c>
      <c r="BC59" s="9">
        <f t="shared" si="73"/>
        <v>0</v>
      </c>
      <c r="BD59" s="9">
        <f t="shared" si="73"/>
        <v>0</v>
      </c>
      <c r="BE59" s="9">
        <f t="shared" si="73"/>
        <v>0</v>
      </c>
      <c r="BF59" s="9">
        <f t="shared" si="73"/>
        <v>0</v>
      </c>
      <c r="BG59" s="9">
        <f t="shared" si="73"/>
        <v>70</v>
      </c>
    </row>
    <row r="60" spans="1:59">
      <c r="A60" s="174"/>
      <c r="B60" s="177"/>
      <c r="C60" s="172"/>
      <c r="D60" s="25" t="s">
        <v>58</v>
      </c>
      <c r="E60" s="25">
        <f t="shared" ref="E60:AJ60" si="74">E59/2</f>
        <v>0</v>
      </c>
      <c r="F60" s="25">
        <f t="shared" si="74"/>
        <v>0</v>
      </c>
      <c r="G60" s="25">
        <f t="shared" si="74"/>
        <v>0</v>
      </c>
      <c r="H60" s="25">
        <f t="shared" si="74"/>
        <v>0</v>
      </c>
      <c r="I60" s="25">
        <f t="shared" si="74"/>
        <v>0</v>
      </c>
      <c r="J60" s="25">
        <f t="shared" si="74"/>
        <v>0</v>
      </c>
      <c r="K60" s="25">
        <f t="shared" si="74"/>
        <v>0</v>
      </c>
      <c r="L60" s="25">
        <f t="shared" si="74"/>
        <v>0</v>
      </c>
      <c r="M60" s="25">
        <f t="shared" si="74"/>
        <v>0</v>
      </c>
      <c r="N60" s="25">
        <f t="shared" si="74"/>
        <v>0</v>
      </c>
      <c r="O60" s="25">
        <f t="shared" si="74"/>
        <v>0</v>
      </c>
      <c r="P60" s="25">
        <f t="shared" si="74"/>
        <v>0</v>
      </c>
      <c r="Q60" s="25">
        <f t="shared" si="74"/>
        <v>0</v>
      </c>
      <c r="R60" s="25">
        <f t="shared" si="74"/>
        <v>0</v>
      </c>
      <c r="S60" s="25">
        <f t="shared" si="74"/>
        <v>0</v>
      </c>
      <c r="T60" s="25">
        <f t="shared" si="74"/>
        <v>0</v>
      </c>
      <c r="U60" s="25">
        <f t="shared" si="74"/>
        <v>0</v>
      </c>
      <c r="V60" s="25">
        <f t="shared" si="74"/>
        <v>0</v>
      </c>
      <c r="W60" s="25">
        <f t="shared" si="74"/>
        <v>0</v>
      </c>
      <c r="X60" s="25">
        <f t="shared" si="74"/>
        <v>0</v>
      </c>
      <c r="Y60" s="25">
        <f t="shared" si="74"/>
        <v>0.5</v>
      </c>
      <c r="Z60" s="25">
        <f t="shared" si="74"/>
        <v>0.5</v>
      </c>
      <c r="AA60" s="25">
        <f t="shared" si="74"/>
        <v>0.5</v>
      </c>
      <c r="AB60" s="25">
        <f t="shared" si="74"/>
        <v>0.5</v>
      </c>
      <c r="AC60" s="25">
        <f t="shared" si="74"/>
        <v>0.5</v>
      </c>
      <c r="AD60" s="25">
        <f t="shared" si="74"/>
        <v>0.5</v>
      </c>
      <c r="AE60" s="25">
        <f t="shared" si="74"/>
        <v>0.5</v>
      </c>
      <c r="AF60" s="25">
        <f t="shared" si="74"/>
        <v>0.5</v>
      </c>
      <c r="AG60" s="25">
        <f t="shared" si="74"/>
        <v>0.5</v>
      </c>
      <c r="AH60" s="25">
        <f t="shared" si="74"/>
        <v>0.5</v>
      </c>
      <c r="AI60" s="25">
        <f t="shared" si="74"/>
        <v>0.5</v>
      </c>
      <c r="AJ60" s="25">
        <f t="shared" si="74"/>
        <v>0.5</v>
      </c>
      <c r="AK60" s="25">
        <f t="shared" ref="AK60:BG60" si="75">AK59/2</f>
        <v>0.5</v>
      </c>
      <c r="AL60" s="25">
        <f t="shared" si="75"/>
        <v>0.5</v>
      </c>
      <c r="AM60" s="25">
        <f t="shared" si="75"/>
        <v>4</v>
      </c>
      <c r="AN60" s="25">
        <f t="shared" si="75"/>
        <v>4</v>
      </c>
      <c r="AO60" s="25">
        <f t="shared" si="75"/>
        <v>4</v>
      </c>
      <c r="AP60" s="25">
        <f t="shared" si="75"/>
        <v>5</v>
      </c>
      <c r="AQ60" s="25">
        <f t="shared" si="75"/>
        <v>5.5</v>
      </c>
      <c r="AR60" s="25">
        <f t="shared" si="75"/>
        <v>5.5</v>
      </c>
      <c r="AS60" s="25">
        <f t="shared" si="75"/>
        <v>0</v>
      </c>
      <c r="AT60" s="25">
        <f t="shared" si="75"/>
        <v>0</v>
      </c>
      <c r="AU60" s="25">
        <f t="shared" si="75"/>
        <v>0</v>
      </c>
      <c r="AV60" s="25">
        <f t="shared" si="75"/>
        <v>0</v>
      </c>
      <c r="AW60" s="25">
        <f t="shared" si="75"/>
        <v>35</v>
      </c>
      <c r="AX60" s="25">
        <f t="shared" si="75"/>
        <v>0</v>
      </c>
      <c r="AY60" s="25">
        <f t="shared" si="75"/>
        <v>0</v>
      </c>
      <c r="AZ60" s="25">
        <f t="shared" si="75"/>
        <v>0</v>
      </c>
      <c r="BA60" s="25">
        <f t="shared" si="75"/>
        <v>0</v>
      </c>
      <c r="BB60" s="25">
        <f t="shared" si="75"/>
        <v>0</v>
      </c>
      <c r="BC60" s="25">
        <f t="shared" si="75"/>
        <v>0</v>
      </c>
      <c r="BD60" s="25">
        <f t="shared" si="75"/>
        <v>0</v>
      </c>
      <c r="BE60" s="25">
        <f t="shared" si="75"/>
        <v>0</v>
      </c>
      <c r="BF60" s="25">
        <f t="shared" si="75"/>
        <v>0</v>
      </c>
      <c r="BG60" s="25">
        <f t="shared" si="75"/>
        <v>35</v>
      </c>
    </row>
    <row r="61" spans="1:59" s="31" customFormat="1">
      <c r="A61" s="174"/>
      <c r="B61" s="153" t="s">
        <v>145</v>
      </c>
      <c r="C61" s="167" t="s">
        <v>146</v>
      </c>
      <c r="D61" s="3" t="s">
        <v>57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15">
        <f>SUM(E61:U61)</f>
        <v>0</v>
      </c>
      <c r="W61" s="20">
        <v>0</v>
      </c>
      <c r="X61" s="20">
        <v>0</v>
      </c>
      <c r="Y61" s="24">
        <v>1</v>
      </c>
      <c r="Z61" s="24">
        <v>1</v>
      </c>
      <c r="AA61" s="24">
        <v>1</v>
      </c>
      <c r="AB61" s="24">
        <v>1</v>
      </c>
      <c r="AC61" s="24">
        <v>1</v>
      </c>
      <c r="AD61" s="24">
        <v>1</v>
      </c>
      <c r="AE61" s="24">
        <v>1</v>
      </c>
      <c r="AF61" s="24">
        <v>1</v>
      </c>
      <c r="AG61" s="24">
        <v>1</v>
      </c>
      <c r="AH61" s="24">
        <v>1</v>
      </c>
      <c r="AI61" s="24">
        <v>1</v>
      </c>
      <c r="AJ61" s="24">
        <v>1</v>
      </c>
      <c r="AK61" s="24">
        <v>1</v>
      </c>
      <c r="AL61" s="24">
        <v>1</v>
      </c>
      <c r="AM61" s="24">
        <v>2</v>
      </c>
      <c r="AN61" s="24">
        <v>2</v>
      </c>
      <c r="AO61" s="24">
        <v>2</v>
      </c>
      <c r="AP61" s="24">
        <v>4</v>
      </c>
      <c r="AQ61" s="24">
        <v>5</v>
      </c>
      <c r="AR61" s="24">
        <v>5</v>
      </c>
      <c r="AS61" s="48">
        <v>0</v>
      </c>
      <c r="AT61" s="48">
        <v>0</v>
      </c>
      <c r="AU61" s="21">
        <v>0</v>
      </c>
      <c r="AV61" s="21">
        <v>0</v>
      </c>
      <c r="AW61" s="14">
        <f>SUM(Y61:AV61)</f>
        <v>34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20">
        <v>0</v>
      </c>
      <c r="BE61" s="20">
        <v>0</v>
      </c>
      <c r="BF61" s="20">
        <v>0</v>
      </c>
      <c r="BG61" s="14">
        <f>V61+AW61</f>
        <v>34</v>
      </c>
    </row>
    <row r="62" spans="1:59" s="31" customFormat="1">
      <c r="A62" s="174"/>
      <c r="B62" s="153"/>
      <c r="C62" s="167"/>
      <c r="D62" s="16" t="s">
        <v>58</v>
      </c>
      <c r="E62" s="24">
        <f t="shared" ref="E62:U62" si="76">E61/2</f>
        <v>0</v>
      </c>
      <c r="F62" s="24">
        <f t="shared" si="76"/>
        <v>0</v>
      </c>
      <c r="G62" s="24">
        <f t="shared" si="76"/>
        <v>0</v>
      </c>
      <c r="H62" s="24">
        <f t="shared" si="76"/>
        <v>0</v>
      </c>
      <c r="I62" s="24">
        <f t="shared" si="76"/>
        <v>0</v>
      </c>
      <c r="J62" s="24">
        <f t="shared" si="76"/>
        <v>0</v>
      </c>
      <c r="K62" s="24">
        <f t="shared" si="76"/>
        <v>0</v>
      </c>
      <c r="L62" s="24">
        <f t="shared" si="76"/>
        <v>0</v>
      </c>
      <c r="M62" s="24">
        <f t="shared" si="76"/>
        <v>0</v>
      </c>
      <c r="N62" s="24">
        <f t="shared" si="76"/>
        <v>0</v>
      </c>
      <c r="O62" s="24">
        <f t="shared" si="76"/>
        <v>0</v>
      </c>
      <c r="P62" s="24">
        <f t="shared" si="76"/>
        <v>0</v>
      </c>
      <c r="Q62" s="24">
        <f t="shared" si="76"/>
        <v>0</v>
      </c>
      <c r="R62" s="24">
        <f t="shared" si="76"/>
        <v>0</v>
      </c>
      <c r="S62" s="24">
        <f t="shared" si="76"/>
        <v>0</v>
      </c>
      <c r="T62" s="24">
        <f t="shared" si="76"/>
        <v>0</v>
      </c>
      <c r="U62" s="24">
        <f t="shared" si="76"/>
        <v>0</v>
      </c>
      <c r="V62" s="15">
        <f>SUM(E62:U62)</f>
        <v>0</v>
      </c>
      <c r="W62" s="20">
        <v>0</v>
      </c>
      <c r="X62" s="20">
        <v>0</v>
      </c>
      <c r="Y62" s="24">
        <f t="shared" ref="Y62:AT62" si="77">Y61/2</f>
        <v>0.5</v>
      </c>
      <c r="Z62" s="24">
        <f t="shared" si="77"/>
        <v>0.5</v>
      </c>
      <c r="AA62" s="24">
        <f t="shared" si="77"/>
        <v>0.5</v>
      </c>
      <c r="AB62" s="24">
        <f t="shared" si="77"/>
        <v>0.5</v>
      </c>
      <c r="AC62" s="24">
        <f t="shared" si="77"/>
        <v>0.5</v>
      </c>
      <c r="AD62" s="24">
        <f t="shared" si="77"/>
        <v>0.5</v>
      </c>
      <c r="AE62" s="24">
        <f t="shared" si="77"/>
        <v>0.5</v>
      </c>
      <c r="AF62" s="24">
        <f t="shared" si="77"/>
        <v>0.5</v>
      </c>
      <c r="AG62" s="24">
        <f t="shared" si="77"/>
        <v>0.5</v>
      </c>
      <c r="AH62" s="24">
        <f t="shared" si="77"/>
        <v>0.5</v>
      </c>
      <c r="AI62" s="24">
        <f t="shared" si="77"/>
        <v>0.5</v>
      </c>
      <c r="AJ62" s="24">
        <f t="shared" si="77"/>
        <v>0.5</v>
      </c>
      <c r="AK62" s="24">
        <f t="shared" si="77"/>
        <v>0.5</v>
      </c>
      <c r="AL62" s="24">
        <f t="shared" si="77"/>
        <v>0.5</v>
      </c>
      <c r="AM62" s="24">
        <f t="shared" si="77"/>
        <v>1</v>
      </c>
      <c r="AN62" s="24">
        <f t="shared" si="77"/>
        <v>1</v>
      </c>
      <c r="AO62" s="24">
        <f t="shared" si="77"/>
        <v>1</v>
      </c>
      <c r="AP62" s="24">
        <f t="shared" si="77"/>
        <v>2</v>
      </c>
      <c r="AQ62" s="24">
        <f t="shared" si="77"/>
        <v>2.5</v>
      </c>
      <c r="AR62" s="24">
        <f t="shared" si="77"/>
        <v>2.5</v>
      </c>
      <c r="AS62" s="48">
        <f t="shared" si="77"/>
        <v>0</v>
      </c>
      <c r="AT62" s="48">
        <f t="shared" si="77"/>
        <v>0</v>
      </c>
      <c r="AU62" s="21">
        <v>0</v>
      </c>
      <c r="AV62" s="21">
        <f>AV61/2</f>
        <v>0</v>
      </c>
      <c r="AW62" s="14">
        <f>SUM(Y62:AV62)</f>
        <v>17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20">
        <v>0</v>
      </c>
      <c r="BE62" s="20">
        <v>0</v>
      </c>
      <c r="BF62" s="20">
        <v>0</v>
      </c>
      <c r="BG62" s="14">
        <f>V62+AW62</f>
        <v>17</v>
      </c>
    </row>
    <row r="63" spans="1:59" s="12" customFormat="1">
      <c r="A63" s="174"/>
      <c r="B63" s="49" t="s">
        <v>147</v>
      </c>
      <c r="C63" s="50" t="s">
        <v>140</v>
      </c>
      <c r="D63" s="3" t="s">
        <v>57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14">
        <f>SUM(E63:U63)</f>
        <v>0</v>
      </c>
      <c r="W63" s="17">
        <v>0</v>
      </c>
      <c r="X63" s="17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23">
        <v>0</v>
      </c>
      <c r="AK63" s="23">
        <v>0</v>
      </c>
      <c r="AL63" s="23">
        <v>0</v>
      </c>
      <c r="AM63" s="51">
        <v>6</v>
      </c>
      <c r="AN63" s="51">
        <v>6</v>
      </c>
      <c r="AO63" s="51">
        <v>6</v>
      </c>
      <c r="AP63" s="51">
        <v>6</v>
      </c>
      <c r="AQ63" s="51">
        <v>6</v>
      </c>
      <c r="AR63" s="51">
        <v>6</v>
      </c>
      <c r="AS63" s="45">
        <v>0</v>
      </c>
      <c r="AT63" s="45">
        <v>0</v>
      </c>
      <c r="AU63" s="18">
        <v>0</v>
      </c>
      <c r="AV63" s="18">
        <v>0</v>
      </c>
      <c r="AW63" s="9">
        <f>SUM(W63:AV63)</f>
        <v>36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9">
        <f>V63+AW63</f>
        <v>36</v>
      </c>
    </row>
    <row r="64" spans="1:59" s="12" customFormat="1">
      <c r="A64" s="174"/>
      <c r="B64" s="177" t="s">
        <v>148</v>
      </c>
      <c r="C64" s="172" t="s">
        <v>149</v>
      </c>
      <c r="D64" s="9" t="s">
        <v>57</v>
      </c>
      <c r="E64" s="9">
        <f t="shared" ref="E64:AJ64" si="78">E66</f>
        <v>2</v>
      </c>
      <c r="F64" s="9">
        <f t="shared" si="78"/>
        <v>2</v>
      </c>
      <c r="G64" s="9">
        <f t="shared" si="78"/>
        <v>2</v>
      </c>
      <c r="H64" s="9">
        <f t="shared" si="78"/>
        <v>2</v>
      </c>
      <c r="I64" s="9">
        <f t="shared" si="78"/>
        <v>2</v>
      </c>
      <c r="J64" s="9">
        <f t="shared" si="78"/>
        <v>2</v>
      </c>
      <c r="K64" s="9">
        <f t="shared" si="78"/>
        <v>2</v>
      </c>
      <c r="L64" s="9">
        <f t="shared" si="78"/>
        <v>2</v>
      </c>
      <c r="M64" s="9">
        <f t="shared" si="78"/>
        <v>2</v>
      </c>
      <c r="N64" s="9">
        <f t="shared" si="78"/>
        <v>2</v>
      </c>
      <c r="O64" s="9">
        <f t="shared" si="78"/>
        <v>2</v>
      </c>
      <c r="P64" s="9">
        <f t="shared" si="78"/>
        <v>2</v>
      </c>
      <c r="Q64" s="9">
        <f t="shared" si="78"/>
        <v>2</v>
      </c>
      <c r="R64" s="9">
        <f t="shared" si="78"/>
        <v>2</v>
      </c>
      <c r="S64" s="9">
        <f t="shared" si="78"/>
        <v>2</v>
      </c>
      <c r="T64" s="9">
        <f t="shared" si="78"/>
        <v>2</v>
      </c>
      <c r="U64" s="9">
        <f t="shared" si="78"/>
        <v>2</v>
      </c>
      <c r="V64" s="9">
        <f t="shared" si="78"/>
        <v>34</v>
      </c>
      <c r="W64" s="9">
        <f t="shared" si="78"/>
        <v>0</v>
      </c>
      <c r="X64" s="9">
        <f t="shared" si="78"/>
        <v>0</v>
      </c>
      <c r="Y64" s="9">
        <f t="shared" si="78"/>
        <v>5</v>
      </c>
      <c r="Z64" s="9">
        <f t="shared" si="78"/>
        <v>5</v>
      </c>
      <c r="AA64" s="9">
        <f t="shared" si="78"/>
        <v>2</v>
      </c>
      <c r="AB64" s="9">
        <f t="shared" si="78"/>
        <v>2</v>
      </c>
      <c r="AC64" s="9">
        <f t="shared" si="78"/>
        <v>2</v>
      </c>
      <c r="AD64" s="9">
        <f t="shared" si="78"/>
        <v>2</v>
      </c>
      <c r="AE64" s="9">
        <f t="shared" si="78"/>
        <v>2</v>
      </c>
      <c r="AF64" s="9">
        <f t="shared" si="78"/>
        <v>2</v>
      </c>
      <c r="AG64" s="9">
        <f t="shared" si="78"/>
        <v>2</v>
      </c>
      <c r="AH64" s="9">
        <f t="shared" si="78"/>
        <v>2</v>
      </c>
      <c r="AI64" s="9">
        <f t="shared" si="78"/>
        <v>2</v>
      </c>
      <c r="AJ64" s="9">
        <f t="shared" si="78"/>
        <v>2</v>
      </c>
      <c r="AK64" s="9">
        <f t="shared" ref="AK64:BG64" si="79">AK66</f>
        <v>3</v>
      </c>
      <c r="AL64" s="9">
        <f t="shared" si="79"/>
        <v>3</v>
      </c>
      <c r="AM64" s="9">
        <f t="shared" si="79"/>
        <v>4</v>
      </c>
      <c r="AN64" s="9">
        <f t="shared" si="79"/>
        <v>4</v>
      </c>
      <c r="AO64" s="9">
        <f t="shared" si="79"/>
        <v>4</v>
      </c>
      <c r="AP64" s="9">
        <f t="shared" si="79"/>
        <v>4</v>
      </c>
      <c r="AQ64" s="9">
        <f t="shared" si="79"/>
        <v>4</v>
      </c>
      <c r="AR64" s="9">
        <f t="shared" si="79"/>
        <v>4</v>
      </c>
      <c r="AS64" s="9">
        <f t="shared" si="79"/>
        <v>0</v>
      </c>
      <c r="AT64" s="9">
        <f t="shared" si="79"/>
        <v>0</v>
      </c>
      <c r="AU64" s="9">
        <f t="shared" si="79"/>
        <v>0</v>
      </c>
      <c r="AV64" s="9">
        <f t="shared" si="79"/>
        <v>0</v>
      </c>
      <c r="AW64" s="9">
        <f t="shared" si="79"/>
        <v>60</v>
      </c>
      <c r="AX64" s="9">
        <f t="shared" si="79"/>
        <v>0</v>
      </c>
      <c r="AY64" s="9">
        <f t="shared" si="79"/>
        <v>0</v>
      </c>
      <c r="AZ64" s="9">
        <f t="shared" si="79"/>
        <v>0</v>
      </c>
      <c r="BA64" s="9">
        <f t="shared" si="79"/>
        <v>0</v>
      </c>
      <c r="BB64" s="9">
        <f t="shared" si="79"/>
        <v>0</v>
      </c>
      <c r="BC64" s="9">
        <f t="shared" si="79"/>
        <v>0</v>
      </c>
      <c r="BD64" s="9">
        <f t="shared" si="79"/>
        <v>0</v>
      </c>
      <c r="BE64" s="9">
        <f t="shared" si="79"/>
        <v>0</v>
      </c>
      <c r="BF64" s="9">
        <f t="shared" si="79"/>
        <v>0</v>
      </c>
      <c r="BG64" s="9">
        <f t="shared" si="79"/>
        <v>94</v>
      </c>
    </row>
    <row r="65" spans="1:59">
      <c r="A65" s="174"/>
      <c r="B65" s="177"/>
      <c r="C65" s="172"/>
      <c r="D65" s="25" t="s">
        <v>58</v>
      </c>
      <c r="E65" s="25">
        <f t="shared" ref="E65:AJ65" si="80">E64/2</f>
        <v>1</v>
      </c>
      <c r="F65" s="25">
        <f t="shared" si="80"/>
        <v>1</v>
      </c>
      <c r="G65" s="25">
        <f t="shared" si="80"/>
        <v>1</v>
      </c>
      <c r="H65" s="25">
        <f t="shared" si="80"/>
        <v>1</v>
      </c>
      <c r="I65" s="25">
        <f t="shared" si="80"/>
        <v>1</v>
      </c>
      <c r="J65" s="25">
        <f t="shared" si="80"/>
        <v>1</v>
      </c>
      <c r="K65" s="25">
        <f t="shared" si="80"/>
        <v>1</v>
      </c>
      <c r="L65" s="25">
        <f t="shared" si="80"/>
        <v>1</v>
      </c>
      <c r="M65" s="25">
        <f t="shared" si="80"/>
        <v>1</v>
      </c>
      <c r="N65" s="25">
        <f t="shared" si="80"/>
        <v>1</v>
      </c>
      <c r="O65" s="25">
        <f t="shared" si="80"/>
        <v>1</v>
      </c>
      <c r="P65" s="25">
        <f t="shared" si="80"/>
        <v>1</v>
      </c>
      <c r="Q65" s="25">
        <f t="shared" si="80"/>
        <v>1</v>
      </c>
      <c r="R65" s="25">
        <f t="shared" si="80"/>
        <v>1</v>
      </c>
      <c r="S65" s="25">
        <f t="shared" si="80"/>
        <v>1</v>
      </c>
      <c r="T65" s="25">
        <f t="shared" si="80"/>
        <v>1</v>
      </c>
      <c r="U65" s="25">
        <f t="shared" si="80"/>
        <v>1</v>
      </c>
      <c r="V65" s="25">
        <f t="shared" si="80"/>
        <v>17</v>
      </c>
      <c r="W65" s="25">
        <f t="shared" si="80"/>
        <v>0</v>
      </c>
      <c r="X65" s="25">
        <f t="shared" si="80"/>
        <v>0</v>
      </c>
      <c r="Y65" s="25">
        <f t="shared" si="80"/>
        <v>2.5</v>
      </c>
      <c r="Z65" s="25">
        <f t="shared" si="80"/>
        <v>2.5</v>
      </c>
      <c r="AA65" s="25">
        <f t="shared" si="80"/>
        <v>1</v>
      </c>
      <c r="AB65" s="25">
        <f t="shared" si="80"/>
        <v>1</v>
      </c>
      <c r="AC65" s="25">
        <f t="shared" si="80"/>
        <v>1</v>
      </c>
      <c r="AD65" s="25">
        <f t="shared" si="80"/>
        <v>1</v>
      </c>
      <c r="AE65" s="25">
        <f t="shared" si="80"/>
        <v>1</v>
      </c>
      <c r="AF65" s="25">
        <f t="shared" si="80"/>
        <v>1</v>
      </c>
      <c r="AG65" s="25">
        <f t="shared" si="80"/>
        <v>1</v>
      </c>
      <c r="AH65" s="25">
        <f t="shared" si="80"/>
        <v>1</v>
      </c>
      <c r="AI65" s="25">
        <f t="shared" si="80"/>
        <v>1</v>
      </c>
      <c r="AJ65" s="25">
        <f t="shared" si="80"/>
        <v>1</v>
      </c>
      <c r="AK65" s="25">
        <f t="shared" ref="AK65:BG65" si="81">AK64/2</f>
        <v>1.5</v>
      </c>
      <c r="AL65" s="25">
        <f t="shared" si="81"/>
        <v>1.5</v>
      </c>
      <c r="AM65" s="25">
        <f t="shared" si="81"/>
        <v>2</v>
      </c>
      <c r="AN65" s="25">
        <f t="shared" si="81"/>
        <v>2</v>
      </c>
      <c r="AO65" s="25">
        <f t="shared" si="81"/>
        <v>2</v>
      </c>
      <c r="AP65" s="25">
        <f t="shared" si="81"/>
        <v>2</v>
      </c>
      <c r="AQ65" s="25">
        <f t="shared" si="81"/>
        <v>2</v>
      </c>
      <c r="AR65" s="25">
        <f t="shared" si="81"/>
        <v>2</v>
      </c>
      <c r="AS65" s="25">
        <f t="shared" si="81"/>
        <v>0</v>
      </c>
      <c r="AT65" s="25">
        <f t="shared" si="81"/>
        <v>0</v>
      </c>
      <c r="AU65" s="25">
        <f t="shared" si="81"/>
        <v>0</v>
      </c>
      <c r="AV65" s="25">
        <f t="shared" si="81"/>
        <v>0</v>
      </c>
      <c r="AW65" s="25">
        <f t="shared" si="81"/>
        <v>30</v>
      </c>
      <c r="AX65" s="25">
        <f t="shared" si="81"/>
        <v>0</v>
      </c>
      <c r="AY65" s="25">
        <f t="shared" si="81"/>
        <v>0</v>
      </c>
      <c r="AZ65" s="25">
        <f t="shared" si="81"/>
        <v>0</v>
      </c>
      <c r="BA65" s="25">
        <f t="shared" si="81"/>
        <v>0</v>
      </c>
      <c r="BB65" s="25">
        <f t="shared" si="81"/>
        <v>0</v>
      </c>
      <c r="BC65" s="25">
        <f t="shared" si="81"/>
        <v>0</v>
      </c>
      <c r="BD65" s="25">
        <f t="shared" si="81"/>
        <v>0</v>
      </c>
      <c r="BE65" s="25">
        <f t="shared" si="81"/>
        <v>0</v>
      </c>
      <c r="BF65" s="25">
        <f t="shared" si="81"/>
        <v>0</v>
      </c>
      <c r="BG65" s="25">
        <f t="shared" si="81"/>
        <v>47</v>
      </c>
    </row>
    <row r="66" spans="1:59" s="31" customFormat="1">
      <c r="A66" s="174"/>
      <c r="B66" s="153" t="s">
        <v>150</v>
      </c>
      <c r="C66" s="167" t="s">
        <v>151</v>
      </c>
      <c r="D66" s="3" t="s">
        <v>57</v>
      </c>
      <c r="E66" s="23">
        <v>2</v>
      </c>
      <c r="F66" s="23">
        <v>2</v>
      </c>
      <c r="G66" s="23">
        <v>2</v>
      </c>
      <c r="H66" s="23">
        <v>2</v>
      </c>
      <c r="I66" s="23">
        <v>2</v>
      </c>
      <c r="J66" s="23">
        <v>2</v>
      </c>
      <c r="K66" s="23">
        <v>2</v>
      </c>
      <c r="L66" s="23">
        <v>2</v>
      </c>
      <c r="M66" s="23">
        <v>2</v>
      </c>
      <c r="N66" s="23">
        <v>2</v>
      </c>
      <c r="O66" s="23">
        <v>2</v>
      </c>
      <c r="P66" s="23">
        <v>2</v>
      </c>
      <c r="Q66" s="23">
        <v>2</v>
      </c>
      <c r="R66" s="23">
        <v>2</v>
      </c>
      <c r="S66" s="23">
        <v>2</v>
      </c>
      <c r="T66" s="23">
        <v>2</v>
      </c>
      <c r="U66" s="23">
        <v>2</v>
      </c>
      <c r="V66" s="15">
        <f>SUM(E66:U66)</f>
        <v>34</v>
      </c>
      <c r="W66" s="20">
        <v>0</v>
      </c>
      <c r="X66" s="20">
        <v>0</v>
      </c>
      <c r="Y66" s="24">
        <v>5</v>
      </c>
      <c r="Z66" s="24">
        <v>5</v>
      </c>
      <c r="AA66" s="24">
        <v>2</v>
      </c>
      <c r="AB66" s="24">
        <v>2</v>
      </c>
      <c r="AC66" s="24">
        <v>2</v>
      </c>
      <c r="AD66" s="24">
        <v>2</v>
      </c>
      <c r="AE66" s="24">
        <v>2</v>
      </c>
      <c r="AF66" s="24">
        <v>2</v>
      </c>
      <c r="AG66" s="24">
        <v>2</v>
      </c>
      <c r="AH66" s="24">
        <v>2</v>
      </c>
      <c r="AI66" s="24">
        <v>2</v>
      </c>
      <c r="AJ66" s="24">
        <v>2</v>
      </c>
      <c r="AK66" s="24">
        <v>3</v>
      </c>
      <c r="AL66" s="24">
        <v>3</v>
      </c>
      <c r="AM66" s="24">
        <v>4</v>
      </c>
      <c r="AN66" s="24">
        <v>4</v>
      </c>
      <c r="AO66" s="24">
        <v>4</v>
      </c>
      <c r="AP66" s="24">
        <v>4</v>
      </c>
      <c r="AQ66" s="24">
        <v>4</v>
      </c>
      <c r="AR66" s="24">
        <v>4</v>
      </c>
      <c r="AS66" s="48">
        <v>0</v>
      </c>
      <c r="AT66" s="48">
        <v>0</v>
      </c>
      <c r="AU66" s="21">
        <v>0</v>
      </c>
      <c r="AV66" s="21">
        <v>0</v>
      </c>
      <c r="AW66" s="14">
        <f>SUM(Y66:AV66)</f>
        <v>60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20">
        <v>0</v>
      </c>
      <c r="BE66" s="20">
        <v>0</v>
      </c>
      <c r="BF66" s="20">
        <v>0</v>
      </c>
      <c r="BG66" s="14">
        <f>V66+AW66</f>
        <v>94</v>
      </c>
    </row>
    <row r="67" spans="1:59" s="31" customFormat="1">
      <c r="A67" s="174"/>
      <c r="B67" s="153"/>
      <c r="C67" s="167"/>
      <c r="D67" s="16" t="s">
        <v>58</v>
      </c>
      <c r="E67" s="24">
        <f t="shared" ref="E67:U67" si="82">E66/2</f>
        <v>1</v>
      </c>
      <c r="F67" s="24">
        <f t="shared" si="82"/>
        <v>1</v>
      </c>
      <c r="G67" s="24">
        <f t="shared" si="82"/>
        <v>1</v>
      </c>
      <c r="H67" s="24">
        <f t="shared" si="82"/>
        <v>1</v>
      </c>
      <c r="I67" s="24">
        <f t="shared" si="82"/>
        <v>1</v>
      </c>
      <c r="J67" s="24">
        <f t="shared" si="82"/>
        <v>1</v>
      </c>
      <c r="K67" s="24">
        <f t="shared" si="82"/>
        <v>1</v>
      </c>
      <c r="L67" s="24">
        <f t="shared" si="82"/>
        <v>1</v>
      </c>
      <c r="M67" s="24">
        <f t="shared" si="82"/>
        <v>1</v>
      </c>
      <c r="N67" s="24">
        <f t="shared" si="82"/>
        <v>1</v>
      </c>
      <c r="O67" s="24">
        <f t="shared" si="82"/>
        <v>1</v>
      </c>
      <c r="P67" s="24">
        <f t="shared" si="82"/>
        <v>1</v>
      </c>
      <c r="Q67" s="24">
        <f t="shared" si="82"/>
        <v>1</v>
      </c>
      <c r="R67" s="24">
        <f t="shared" si="82"/>
        <v>1</v>
      </c>
      <c r="S67" s="24">
        <f t="shared" si="82"/>
        <v>1</v>
      </c>
      <c r="T67" s="24">
        <f t="shared" si="82"/>
        <v>1</v>
      </c>
      <c r="U67" s="24">
        <f t="shared" si="82"/>
        <v>1</v>
      </c>
      <c r="V67" s="15">
        <f>SUM(E67:U67)</f>
        <v>17</v>
      </c>
      <c r="W67" s="20">
        <v>0</v>
      </c>
      <c r="X67" s="20">
        <v>0</v>
      </c>
      <c r="Y67" s="24">
        <f t="shared" ref="Y67:AR67" si="83">Y66/2</f>
        <v>2.5</v>
      </c>
      <c r="Z67" s="24">
        <f t="shared" si="83"/>
        <v>2.5</v>
      </c>
      <c r="AA67" s="24">
        <f t="shared" si="83"/>
        <v>1</v>
      </c>
      <c r="AB67" s="24">
        <f t="shared" si="83"/>
        <v>1</v>
      </c>
      <c r="AC67" s="24">
        <f t="shared" si="83"/>
        <v>1</v>
      </c>
      <c r="AD67" s="24">
        <f t="shared" si="83"/>
        <v>1</v>
      </c>
      <c r="AE67" s="24">
        <f t="shared" si="83"/>
        <v>1</v>
      </c>
      <c r="AF67" s="24">
        <f t="shared" si="83"/>
        <v>1</v>
      </c>
      <c r="AG67" s="24">
        <f t="shared" si="83"/>
        <v>1</v>
      </c>
      <c r="AH67" s="24">
        <f t="shared" si="83"/>
        <v>1</v>
      </c>
      <c r="AI67" s="24">
        <f t="shared" si="83"/>
        <v>1</v>
      </c>
      <c r="AJ67" s="24">
        <f t="shared" si="83"/>
        <v>1</v>
      </c>
      <c r="AK67" s="24">
        <f t="shared" si="83"/>
        <v>1.5</v>
      </c>
      <c r="AL67" s="24">
        <f t="shared" si="83"/>
        <v>1.5</v>
      </c>
      <c r="AM67" s="24">
        <f t="shared" si="83"/>
        <v>2</v>
      </c>
      <c r="AN67" s="24">
        <f t="shared" si="83"/>
        <v>2</v>
      </c>
      <c r="AO67" s="24">
        <f t="shared" si="83"/>
        <v>2</v>
      </c>
      <c r="AP67" s="24">
        <f t="shared" si="83"/>
        <v>2</v>
      </c>
      <c r="AQ67" s="24">
        <f t="shared" si="83"/>
        <v>2</v>
      </c>
      <c r="AR67" s="24">
        <f t="shared" si="83"/>
        <v>2</v>
      </c>
      <c r="AS67" s="48">
        <v>0</v>
      </c>
      <c r="AT67" s="48">
        <v>0</v>
      </c>
      <c r="AU67" s="21">
        <v>0</v>
      </c>
      <c r="AV67" s="21">
        <f>AV66/2</f>
        <v>0</v>
      </c>
      <c r="AW67" s="14">
        <f>SUM(Y67:AV67)</f>
        <v>30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20">
        <v>0</v>
      </c>
      <c r="BE67" s="20">
        <v>0</v>
      </c>
      <c r="BF67" s="20">
        <v>0</v>
      </c>
      <c r="BG67" s="14">
        <f>V67+AW67</f>
        <v>47</v>
      </c>
    </row>
    <row r="68" spans="1:59" s="12" customFormat="1">
      <c r="A68" s="174"/>
      <c r="B68" s="180" t="s">
        <v>152</v>
      </c>
      <c r="C68" s="181" t="s">
        <v>120</v>
      </c>
      <c r="D68" s="11" t="s">
        <v>57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f>SUM(E68:U68)</f>
        <v>0</v>
      </c>
      <c r="W68" s="11">
        <f>SUM(F68:V68)</f>
        <v>0</v>
      </c>
      <c r="X68" s="11">
        <f>SUM(G68:W68)</f>
        <v>0</v>
      </c>
      <c r="Y68" s="11">
        <v>2</v>
      </c>
      <c r="Z68" s="11">
        <v>2</v>
      </c>
      <c r="AA68" s="11">
        <v>2</v>
      </c>
      <c r="AB68" s="11">
        <v>2</v>
      </c>
      <c r="AC68" s="11">
        <v>2</v>
      </c>
      <c r="AD68" s="11">
        <v>2</v>
      </c>
      <c r="AE68" s="11">
        <v>2</v>
      </c>
      <c r="AF68" s="11">
        <v>2</v>
      </c>
      <c r="AG68" s="11">
        <v>2</v>
      </c>
      <c r="AH68" s="11">
        <v>2</v>
      </c>
      <c r="AI68" s="11">
        <v>2</v>
      </c>
      <c r="AJ68" s="11">
        <v>2</v>
      </c>
      <c r="AK68" s="11">
        <v>2</v>
      </c>
      <c r="AL68" s="11">
        <v>2</v>
      </c>
      <c r="AM68" s="11">
        <v>1</v>
      </c>
      <c r="AN68" s="11">
        <v>1</v>
      </c>
      <c r="AO68" s="11">
        <v>1</v>
      </c>
      <c r="AP68" s="11">
        <v>1</v>
      </c>
      <c r="AQ68" s="11">
        <v>1</v>
      </c>
      <c r="AR68" s="11">
        <v>1</v>
      </c>
      <c r="AS68" s="45">
        <v>0</v>
      </c>
      <c r="AT68" s="45">
        <v>0</v>
      </c>
      <c r="AU68" s="18">
        <v>0</v>
      </c>
      <c r="AV68" s="18">
        <v>0</v>
      </c>
      <c r="AW68" s="9">
        <f>SUM(W68:AV68)</f>
        <v>34</v>
      </c>
      <c r="AX68" s="14">
        <v>0</v>
      </c>
      <c r="AY68" s="14">
        <v>0</v>
      </c>
      <c r="AZ68" s="14">
        <v>0</v>
      </c>
      <c r="BA68" s="14">
        <v>0</v>
      </c>
      <c r="BB68" s="14">
        <v>0</v>
      </c>
      <c r="BC68" s="14">
        <v>0</v>
      </c>
      <c r="BD68" s="14">
        <v>0</v>
      </c>
      <c r="BE68" s="14">
        <v>0</v>
      </c>
      <c r="BF68" s="14">
        <v>0</v>
      </c>
      <c r="BG68" s="14">
        <f>SUM(Y68:AR68)</f>
        <v>34</v>
      </c>
    </row>
    <row r="69" spans="1:59">
      <c r="A69" s="174"/>
      <c r="B69" s="180"/>
      <c r="C69" s="181"/>
      <c r="D69" s="13" t="s">
        <v>58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f>SUM(E69:U69)</f>
        <v>0</v>
      </c>
      <c r="W69" s="11">
        <f>SUM(F69:V69)</f>
        <v>0</v>
      </c>
      <c r="X69" s="11">
        <f>SUM(G69:W69)</f>
        <v>0</v>
      </c>
      <c r="Y69" s="13">
        <f t="shared" ref="Y69:AT69" si="84">Y68/2</f>
        <v>1</v>
      </c>
      <c r="Z69" s="13">
        <f t="shared" si="84"/>
        <v>1</v>
      </c>
      <c r="AA69" s="13">
        <f t="shared" si="84"/>
        <v>1</v>
      </c>
      <c r="AB69" s="13">
        <f t="shared" si="84"/>
        <v>1</v>
      </c>
      <c r="AC69" s="13">
        <f t="shared" si="84"/>
        <v>1</v>
      </c>
      <c r="AD69" s="13">
        <f t="shared" si="84"/>
        <v>1</v>
      </c>
      <c r="AE69" s="13">
        <f t="shared" si="84"/>
        <v>1</v>
      </c>
      <c r="AF69" s="13">
        <f t="shared" si="84"/>
        <v>1</v>
      </c>
      <c r="AG69" s="13">
        <f t="shared" si="84"/>
        <v>1</v>
      </c>
      <c r="AH69" s="13">
        <f t="shared" si="84"/>
        <v>1</v>
      </c>
      <c r="AI69" s="13">
        <f t="shared" si="84"/>
        <v>1</v>
      </c>
      <c r="AJ69" s="13">
        <f t="shared" si="84"/>
        <v>1</v>
      </c>
      <c r="AK69" s="13">
        <f t="shared" si="84"/>
        <v>1</v>
      </c>
      <c r="AL69" s="13">
        <f t="shared" si="84"/>
        <v>1</v>
      </c>
      <c r="AM69" s="13">
        <f t="shared" si="84"/>
        <v>0.5</v>
      </c>
      <c r="AN69" s="13">
        <f t="shared" si="84"/>
        <v>0.5</v>
      </c>
      <c r="AO69" s="13">
        <f t="shared" si="84"/>
        <v>0.5</v>
      </c>
      <c r="AP69" s="13">
        <f t="shared" si="84"/>
        <v>0.5</v>
      </c>
      <c r="AQ69" s="13">
        <f t="shared" si="84"/>
        <v>0.5</v>
      </c>
      <c r="AR69" s="13">
        <f t="shared" si="84"/>
        <v>0.5</v>
      </c>
      <c r="AS69" s="45">
        <f t="shared" si="84"/>
        <v>0</v>
      </c>
      <c r="AT69" s="45">
        <f t="shared" si="84"/>
        <v>0</v>
      </c>
      <c r="AU69" s="18">
        <v>0</v>
      </c>
      <c r="AV69" s="18">
        <v>0</v>
      </c>
      <c r="AW69" s="9">
        <f>SUM(W69:AV69)</f>
        <v>17</v>
      </c>
      <c r="AX69" s="14">
        <v>0</v>
      </c>
      <c r="AY69" s="14">
        <v>0</v>
      </c>
      <c r="AZ69" s="14">
        <v>0</v>
      </c>
      <c r="BA69" s="14">
        <v>0</v>
      </c>
      <c r="BB69" s="14">
        <v>0</v>
      </c>
      <c r="BC69" s="14">
        <v>0</v>
      </c>
      <c r="BD69" s="14">
        <v>0</v>
      </c>
      <c r="BE69" s="14">
        <v>0</v>
      </c>
      <c r="BF69" s="14">
        <v>0</v>
      </c>
      <c r="BG69" s="14">
        <f>SUM(AP69:BF69)</f>
        <v>18.5</v>
      </c>
    </row>
    <row r="70" spans="1:59">
      <c r="A70" s="54"/>
      <c r="B70" s="172" t="s">
        <v>107</v>
      </c>
      <c r="C70" s="172"/>
      <c r="D70" s="172"/>
      <c r="E70" s="14">
        <f t="shared" ref="E70:U70" si="85">E7+E39+E45</f>
        <v>36</v>
      </c>
      <c r="F70" s="14">
        <f t="shared" si="85"/>
        <v>36</v>
      </c>
      <c r="G70" s="14">
        <f t="shared" si="85"/>
        <v>36</v>
      </c>
      <c r="H70" s="14">
        <f t="shared" si="85"/>
        <v>36</v>
      </c>
      <c r="I70" s="14">
        <f t="shared" si="85"/>
        <v>36</v>
      </c>
      <c r="J70" s="14">
        <f t="shared" si="85"/>
        <v>36</v>
      </c>
      <c r="K70" s="14">
        <f t="shared" si="85"/>
        <v>36</v>
      </c>
      <c r="L70" s="14">
        <f t="shared" si="85"/>
        <v>36</v>
      </c>
      <c r="M70" s="14">
        <f t="shared" si="85"/>
        <v>36</v>
      </c>
      <c r="N70" s="14">
        <f t="shared" si="85"/>
        <v>36</v>
      </c>
      <c r="O70" s="14">
        <f t="shared" si="85"/>
        <v>36</v>
      </c>
      <c r="P70" s="14">
        <f t="shared" si="85"/>
        <v>36</v>
      </c>
      <c r="Q70" s="14">
        <f t="shared" si="85"/>
        <v>36</v>
      </c>
      <c r="R70" s="14">
        <f t="shared" si="85"/>
        <v>36</v>
      </c>
      <c r="S70" s="14">
        <f t="shared" si="85"/>
        <v>36</v>
      </c>
      <c r="T70" s="14">
        <f t="shared" si="85"/>
        <v>36</v>
      </c>
      <c r="U70" s="14">
        <f t="shared" si="85"/>
        <v>36</v>
      </c>
      <c r="V70" s="14">
        <f>V7+V39+V45+V68</f>
        <v>612</v>
      </c>
      <c r="W70" s="14">
        <v>0</v>
      </c>
      <c r="X70" s="14">
        <v>0</v>
      </c>
      <c r="Y70" s="14">
        <f t="shared" ref="Y70:BG70" si="86">Y7+Y39+Y45</f>
        <v>36</v>
      </c>
      <c r="Z70" s="14">
        <f t="shared" si="86"/>
        <v>36</v>
      </c>
      <c r="AA70" s="14">
        <f t="shared" si="86"/>
        <v>36</v>
      </c>
      <c r="AB70" s="14">
        <f t="shared" si="86"/>
        <v>36</v>
      </c>
      <c r="AC70" s="14">
        <f t="shared" si="86"/>
        <v>36</v>
      </c>
      <c r="AD70" s="14">
        <f t="shared" si="86"/>
        <v>36</v>
      </c>
      <c r="AE70" s="14">
        <f t="shared" si="86"/>
        <v>36</v>
      </c>
      <c r="AF70" s="14">
        <f t="shared" si="86"/>
        <v>36</v>
      </c>
      <c r="AG70" s="14">
        <f t="shared" si="86"/>
        <v>36</v>
      </c>
      <c r="AH70" s="14">
        <f t="shared" si="86"/>
        <v>36</v>
      </c>
      <c r="AI70" s="14">
        <f t="shared" si="86"/>
        <v>36</v>
      </c>
      <c r="AJ70" s="14">
        <f t="shared" si="86"/>
        <v>36</v>
      </c>
      <c r="AK70" s="14">
        <f t="shared" si="86"/>
        <v>36</v>
      </c>
      <c r="AL70" s="14">
        <f t="shared" si="86"/>
        <v>36</v>
      </c>
      <c r="AM70" s="14">
        <f t="shared" si="86"/>
        <v>36</v>
      </c>
      <c r="AN70" s="14">
        <f t="shared" si="86"/>
        <v>36</v>
      </c>
      <c r="AO70" s="14">
        <f t="shared" si="86"/>
        <v>36</v>
      </c>
      <c r="AP70" s="14">
        <f t="shared" si="86"/>
        <v>36</v>
      </c>
      <c r="AQ70" s="14">
        <f t="shared" si="86"/>
        <v>36</v>
      </c>
      <c r="AR70" s="14">
        <f t="shared" si="86"/>
        <v>36</v>
      </c>
      <c r="AS70" s="14">
        <f t="shared" si="86"/>
        <v>0</v>
      </c>
      <c r="AT70" s="14">
        <f t="shared" si="86"/>
        <v>0</v>
      </c>
      <c r="AU70" s="14">
        <f t="shared" si="86"/>
        <v>0</v>
      </c>
      <c r="AV70" s="14">
        <f t="shared" si="86"/>
        <v>0</v>
      </c>
      <c r="AW70" s="14">
        <f t="shared" si="86"/>
        <v>792</v>
      </c>
      <c r="AX70" s="14">
        <f t="shared" si="86"/>
        <v>0</v>
      </c>
      <c r="AY70" s="14">
        <f t="shared" si="86"/>
        <v>0</v>
      </c>
      <c r="AZ70" s="14">
        <f t="shared" si="86"/>
        <v>0</v>
      </c>
      <c r="BA70" s="14">
        <f t="shared" si="86"/>
        <v>0</v>
      </c>
      <c r="BB70" s="14">
        <f t="shared" si="86"/>
        <v>0</v>
      </c>
      <c r="BC70" s="14">
        <f t="shared" si="86"/>
        <v>0</v>
      </c>
      <c r="BD70" s="14">
        <f t="shared" si="86"/>
        <v>0</v>
      </c>
      <c r="BE70" s="14">
        <f t="shared" si="86"/>
        <v>0</v>
      </c>
      <c r="BF70" s="14">
        <f t="shared" si="86"/>
        <v>0</v>
      </c>
      <c r="BG70" s="14">
        <f t="shared" si="86"/>
        <v>1404</v>
      </c>
    </row>
    <row r="71" spans="1:59">
      <c r="A71" s="54"/>
      <c r="B71" s="170" t="s">
        <v>108</v>
      </c>
      <c r="C71" s="170"/>
      <c r="D71" s="170"/>
      <c r="E71" s="35">
        <f t="shared" ref="E71:AJ71" si="87">E70/2</f>
        <v>18</v>
      </c>
      <c r="F71" s="35">
        <f t="shared" si="87"/>
        <v>18</v>
      </c>
      <c r="G71" s="35">
        <f t="shared" si="87"/>
        <v>18</v>
      </c>
      <c r="H71" s="35">
        <f t="shared" si="87"/>
        <v>18</v>
      </c>
      <c r="I71" s="35">
        <f t="shared" si="87"/>
        <v>18</v>
      </c>
      <c r="J71" s="35">
        <f t="shared" si="87"/>
        <v>18</v>
      </c>
      <c r="K71" s="35">
        <f t="shared" si="87"/>
        <v>18</v>
      </c>
      <c r="L71" s="35">
        <f t="shared" si="87"/>
        <v>18</v>
      </c>
      <c r="M71" s="35">
        <f t="shared" si="87"/>
        <v>18</v>
      </c>
      <c r="N71" s="35">
        <f t="shared" si="87"/>
        <v>18</v>
      </c>
      <c r="O71" s="35">
        <f t="shared" si="87"/>
        <v>18</v>
      </c>
      <c r="P71" s="35">
        <f t="shared" si="87"/>
        <v>18</v>
      </c>
      <c r="Q71" s="35">
        <f t="shared" si="87"/>
        <v>18</v>
      </c>
      <c r="R71" s="35">
        <f t="shared" si="87"/>
        <v>18</v>
      </c>
      <c r="S71" s="35">
        <f t="shared" si="87"/>
        <v>18</v>
      </c>
      <c r="T71" s="35">
        <f t="shared" si="87"/>
        <v>18</v>
      </c>
      <c r="U71" s="35">
        <f t="shared" si="87"/>
        <v>18</v>
      </c>
      <c r="V71" s="35">
        <f t="shared" si="87"/>
        <v>306</v>
      </c>
      <c r="W71" s="35">
        <f t="shared" si="87"/>
        <v>0</v>
      </c>
      <c r="X71" s="35">
        <f t="shared" si="87"/>
        <v>0</v>
      </c>
      <c r="Y71" s="35">
        <f t="shared" si="87"/>
        <v>18</v>
      </c>
      <c r="Z71" s="35">
        <f t="shared" si="87"/>
        <v>18</v>
      </c>
      <c r="AA71" s="35">
        <f t="shared" si="87"/>
        <v>18</v>
      </c>
      <c r="AB71" s="35">
        <f t="shared" si="87"/>
        <v>18</v>
      </c>
      <c r="AC71" s="35">
        <f t="shared" si="87"/>
        <v>18</v>
      </c>
      <c r="AD71" s="35">
        <f t="shared" si="87"/>
        <v>18</v>
      </c>
      <c r="AE71" s="35">
        <f t="shared" si="87"/>
        <v>18</v>
      </c>
      <c r="AF71" s="35">
        <f t="shared" si="87"/>
        <v>18</v>
      </c>
      <c r="AG71" s="35">
        <f t="shared" si="87"/>
        <v>18</v>
      </c>
      <c r="AH71" s="35">
        <f t="shared" si="87"/>
        <v>18</v>
      </c>
      <c r="AI71" s="35">
        <f t="shared" si="87"/>
        <v>18</v>
      </c>
      <c r="AJ71" s="35">
        <f t="shared" si="87"/>
        <v>18</v>
      </c>
      <c r="AK71" s="35">
        <f t="shared" ref="AK71:BG71" si="88">AK70/2</f>
        <v>18</v>
      </c>
      <c r="AL71" s="35">
        <f t="shared" si="88"/>
        <v>18</v>
      </c>
      <c r="AM71" s="35">
        <f t="shared" si="88"/>
        <v>18</v>
      </c>
      <c r="AN71" s="35">
        <f t="shared" si="88"/>
        <v>18</v>
      </c>
      <c r="AO71" s="35">
        <f t="shared" si="88"/>
        <v>18</v>
      </c>
      <c r="AP71" s="35">
        <f t="shared" si="88"/>
        <v>18</v>
      </c>
      <c r="AQ71" s="35">
        <f t="shared" si="88"/>
        <v>18</v>
      </c>
      <c r="AR71" s="35">
        <f t="shared" si="88"/>
        <v>18</v>
      </c>
      <c r="AS71" s="35">
        <f t="shared" si="88"/>
        <v>0</v>
      </c>
      <c r="AT71" s="35">
        <f t="shared" si="88"/>
        <v>0</v>
      </c>
      <c r="AU71" s="35">
        <f t="shared" si="88"/>
        <v>0</v>
      </c>
      <c r="AV71" s="35">
        <f t="shared" si="88"/>
        <v>0</v>
      </c>
      <c r="AW71" s="35">
        <f t="shared" si="88"/>
        <v>396</v>
      </c>
      <c r="AX71" s="35">
        <f t="shared" si="88"/>
        <v>0</v>
      </c>
      <c r="AY71" s="35">
        <f t="shared" si="88"/>
        <v>0</v>
      </c>
      <c r="AZ71" s="35">
        <f t="shared" si="88"/>
        <v>0</v>
      </c>
      <c r="BA71" s="35">
        <f t="shared" si="88"/>
        <v>0</v>
      </c>
      <c r="BB71" s="35">
        <f t="shared" si="88"/>
        <v>0</v>
      </c>
      <c r="BC71" s="35">
        <f t="shared" si="88"/>
        <v>0</v>
      </c>
      <c r="BD71" s="35">
        <f t="shared" si="88"/>
        <v>0</v>
      </c>
      <c r="BE71" s="35">
        <f t="shared" si="88"/>
        <v>0</v>
      </c>
      <c r="BF71" s="35">
        <f t="shared" si="88"/>
        <v>0</v>
      </c>
      <c r="BG71" s="35">
        <f t="shared" si="88"/>
        <v>702</v>
      </c>
    </row>
    <row r="72" spans="1:59">
      <c r="A72" s="54"/>
      <c r="B72" s="170" t="s">
        <v>153</v>
      </c>
      <c r="C72" s="170"/>
      <c r="D72" s="34"/>
      <c r="E72" s="36">
        <f t="shared" ref="E72:AJ72" si="89">SUM(E57+E58+E63)</f>
        <v>0</v>
      </c>
      <c r="F72" s="36">
        <f t="shared" si="89"/>
        <v>0</v>
      </c>
      <c r="G72" s="36">
        <f t="shared" si="89"/>
        <v>0</v>
      </c>
      <c r="H72" s="36">
        <f t="shared" si="89"/>
        <v>0</v>
      </c>
      <c r="I72" s="36">
        <f t="shared" si="89"/>
        <v>0</v>
      </c>
      <c r="J72" s="36">
        <f t="shared" si="89"/>
        <v>0</v>
      </c>
      <c r="K72" s="36">
        <f t="shared" si="89"/>
        <v>0</v>
      </c>
      <c r="L72" s="36">
        <f t="shared" si="89"/>
        <v>0</v>
      </c>
      <c r="M72" s="36">
        <f t="shared" si="89"/>
        <v>0</v>
      </c>
      <c r="N72" s="36">
        <f t="shared" si="89"/>
        <v>0</v>
      </c>
      <c r="O72" s="36">
        <f t="shared" si="89"/>
        <v>0</v>
      </c>
      <c r="P72" s="36">
        <f t="shared" si="89"/>
        <v>0</v>
      </c>
      <c r="Q72" s="36">
        <f t="shared" si="89"/>
        <v>0</v>
      </c>
      <c r="R72" s="36">
        <f t="shared" si="89"/>
        <v>0</v>
      </c>
      <c r="S72" s="36">
        <f t="shared" si="89"/>
        <v>0</v>
      </c>
      <c r="T72" s="36">
        <f t="shared" si="89"/>
        <v>0</v>
      </c>
      <c r="U72" s="36">
        <f t="shared" si="89"/>
        <v>0</v>
      </c>
      <c r="V72" s="36">
        <f t="shared" si="89"/>
        <v>0</v>
      </c>
      <c r="W72" s="36">
        <f t="shared" si="89"/>
        <v>0</v>
      </c>
      <c r="X72" s="36">
        <f t="shared" si="89"/>
        <v>0</v>
      </c>
      <c r="Y72" s="36">
        <f t="shared" si="89"/>
        <v>0</v>
      </c>
      <c r="Z72" s="36">
        <f t="shared" si="89"/>
        <v>0</v>
      </c>
      <c r="AA72" s="36">
        <f t="shared" si="89"/>
        <v>6</v>
      </c>
      <c r="AB72" s="36">
        <f t="shared" si="89"/>
        <v>6</v>
      </c>
      <c r="AC72" s="36">
        <f t="shared" si="89"/>
        <v>6</v>
      </c>
      <c r="AD72" s="36">
        <f t="shared" si="89"/>
        <v>6</v>
      </c>
      <c r="AE72" s="36">
        <f t="shared" si="89"/>
        <v>6</v>
      </c>
      <c r="AF72" s="36">
        <f t="shared" si="89"/>
        <v>6</v>
      </c>
      <c r="AG72" s="36">
        <f t="shared" si="89"/>
        <v>6</v>
      </c>
      <c r="AH72" s="36">
        <f t="shared" si="89"/>
        <v>6</v>
      </c>
      <c r="AI72" s="36">
        <f t="shared" si="89"/>
        <v>6</v>
      </c>
      <c r="AJ72" s="36">
        <f t="shared" si="89"/>
        <v>6</v>
      </c>
      <c r="AK72" s="36">
        <f t="shared" ref="AK72:BG72" si="90">SUM(AK57+AK58+AK63)</f>
        <v>6</v>
      </c>
      <c r="AL72" s="36">
        <f t="shared" si="90"/>
        <v>6</v>
      </c>
      <c r="AM72" s="36">
        <f t="shared" si="90"/>
        <v>6</v>
      </c>
      <c r="AN72" s="36">
        <f t="shared" si="90"/>
        <v>6</v>
      </c>
      <c r="AO72" s="36">
        <f t="shared" si="90"/>
        <v>6</v>
      </c>
      <c r="AP72" s="36">
        <f t="shared" si="90"/>
        <v>6</v>
      </c>
      <c r="AQ72" s="36">
        <f t="shared" si="90"/>
        <v>6</v>
      </c>
      <c r="AR72" s="36">
        <f t="shared" si="90"/>
        <v>6</v>
      </c>
      <c r="AS72" s="36">
        <f t="shared" si="90"/>
        <v>36</v>
      </c>
      <c r="AT72" s="36">
        <f t="shared" si="90"/>
        <v>36</v>
      </c>
      <c r="AU72" s="36">
        <f t="shared" si="90"/>
        <v>0</v>
      </c>
      <c r="AV72" s="36">
        <f t="shared" si="90"/>
        <v>0</v>
      </c>
      <c r="AW72" s="36">
        <f t="shared" si="90"/>
        <v>180</v>
      </c>
      <c r="AX72" s="36">
        <f t="shared" si="90"/>
        <v>0</v>
      </c>
      <c r="AY72" s="36">
        <f t="shared" si="90"/>
        <v>0</v>
      </c>
      <c r="AZ72" s="36">
        <f t="shared" si="90"/>
        <v>0</v>
      </c>
      <c r="BA72" s="36">
        <f t="shared" si="90"/>
        <v>0</v>
      </c>
      <c r="BB72" s="36">
        <f t="shared" si="90"/>
        <v>0</v>
      </c>
      <c r="BC72" s="36">
        <f t="shared" si="90"/>
        <v>0</v>
      </c>
      <c r="BD72" s="36">
        <f t="shared" si="90"/>
        <v>0</v>
      </c>
      <c r="BE72" s="36">
        <f t="shared" si="90"/>
        <v>0</v>
      </c>
      <c r="BF72" s="36">
        <f t="shared" si="90"/>
        <v>0</v>
      </c>
      <c r="BG72" s="36">
        <f t="shared" si="90"/>
        <v>180</v>
      </c>
    </row>
    <row r="73" spans="1:59">
      <c r="A73" s="54"/>
      <c r="B73" s="170" t="s">
        <v>109</v>
      </c>
      <c r="C73" s="170"/>
      <c r="D73" s="170"/>
      <c r="E73" s="36">
        <f t="shared" ref="E73:X73" si="91">E70+E71+E72</f>
        <v>54</v>
      </c>
      <c r="F73" s="36">
        <f t="shared" si="91"/>
        <v>54</v>
      </c>
      <c r="G73" s="36">
        <f t="shared" si="91"/>
        <v>54</v>
      </c>
      <c r="H73" s="36">
        <f t="shared" si="91"/>
        <v>54</v>
      </c>
      <c r="I73" s="36">
        <f t="shared" si="91"/>
        <v>54</v>
      </c>
      <c r="J73" s="36">
        <f t="shared" si="91"/>
        <v>54</v>
      </c>
      <c r="K73" s="36">
        <f t="shared" si="91"/>
        <v>54</v>
      </c>
      <c r="L73" s="36">
        <f t="shared" si="91"/>
        <v>54</v>
      </c>
      <c r="M73" s="36">
        <f t="shared" si="91"/>
        <v>54</v>
      </c>
      <c r="N73" s="36">
        <f t="shared" si="91"/>
        <v>54</v>
      </c>
      <c r="O73" s="36">
        <f t="shared" si="91"/>
        <v>54</v>
      </c>
      <c r="P73" s="36">
        <f t="shared" si="91"/>
        <v>54</v>
      </c>
      <c r="Q73" s="36">
        <f t="shared" si="91"/>
        <v>54</v>
      </c>
      <c r="R73" s="36">
        <f t="shared" si="91"/>
        <v>54</v>
      </c>
      <c r="S73" s="36">
        <f t="shared" si="91"/>
        <v>54</v>
      </c>
      <c r="T73" s="36">
        <f t="shared" si="91"/>
        <v>54</v>
      </c>
      <c r="U73" s="36">
        <f t="shared" si="91"/>
        <v>54</v>
      </c>
      <c r="V73" s="36">
        <f t="shared" si="91"/>
        <v>918</v>
      </c>
      <c r="W73" s="36">
        <f t="shared" si="91"/>
        <v>0</v>
      </c>
      <c r="X73" s="36">
        <f t="shared" si="91"/>
        <v>0</v>
      </c>
      <c r="Y73" s="36">
        <f t="shared" ref="Y73:BG73" si="92">Y70+Y71</f>
        <v>54</v>
      </c>
      <c r="Z73" s="36">
        <f t="shared" si="92"/>
        <v>54</v>
      </c>
      <c r="AA73" s="36">
        <f t="shared" si="92"/>
        <v>54</v>
      </c>
      <c r="AB73" s="36">
        <f t="shared" si="92"/>
        <v>54</v>
      </c>
      <c r="AC73" s="36">
        <f t="shared" si="92"/>
        <v>54</v>
      </c>
      <c r="AD73" s="36">
        <f t="shared" si="92"/>
        <v>54</v>
      </c>
      <c r="AE73" s="36">
        <f t="shared" si="92"/>
        <v>54</v>
      </c>
      <c r="AF73" s="36">
        <f t="shared" si="92"/>
        <v>54</v>
      </c>
      <c r="AG73" s="36">
        <f t="shared" si="92"/>
        <v>54</v>
      </c>
      <c r="AH73" s="36">
        <f t="shared" si="92"/>
        <v>54</v>
      </c>
      <c r="AI73" s="36">
        <f t="shared" si="92"/>
        <v>54</v>
      </c>
      <c r="AJ73" s="36">
        <f t="shared" si="92"/>
        <v>54</v>
      </c>
      <c r="AK73" s="36">
        <f t="shared" si="92"/>
        <v>54</v>
      </c>
      <c r="AL73" s="36">
        <f t="shared" si="92"/>
        <v>54</v>
      </c>
      <c r="AM73" s="36">
        <f t="shared" si="92"/>
        <v>54</v>
      </c>
      <c r="AN73" s="36">
        <f t="shared" si="92"/>
        <v>54</v>
      </c>
      <c r="AO73" s="36">
        <f t="shared" si="92"/>
        <v>54</v>
      </c>
      <c r="AP73" s="36">
        <f t="shared" si="92"/>
        <v>54</v>
      </c>
      <c r="AQ73" s="36">
        <f t="shared" si="92"/>
        <v>54</v>
      </c>
      <c r="AR73" s="36">
        <f t="shared" si="92"/>
        <v>54</v>
      </c>
      <c r="AS73" s="36">
        <f t="shared" si="92"/>
        <v>0</v>
      </c>
      <c r="AT73" s="36">
        <f t="shared" si="92"/>
        <v>0</v>
      </c>
      <c r="AU73" s="36">
        <f t="shared" si="92"/>
        <v>0</v>
      </c>
      <c r="AV73" s="36">
        <f t="shared" si="92"/>
        <v>0</v>
      </c>
      <c r="AW73" s="36">
        <f t="shared" si="92"/>
        <v>1188</v>
      </c>
      <c r="AX73" s="36">
        <f t="shared" si="92"/>
        <v>0</v>
      </c>
      <c r="AY73" s="36">
        <f t="shared" si="92"/>
        <v>0</v>
      </c>
      <c r="AZ73" s="36">
        <f t="shared" si="92"/>
        <v>0</v>
      </c>
      <c r="BA73" s="36">
        <f t="shared" si="92"/>
        <v>0</v>
      </c>
      <c r="BB73" s="36">
        <f t="shared" si="92"/>
        <v>0</v>
      </c>
      <c r="BC73" s="36">
        <f t="shared" si="92"/>
        <v>0</v>
      </c>
      <c r="BD73" s="36">
        <f t="shared" si="92"/>
        <v>0</v>
      </c>
      <c r="BE73" s="36">
        <f t="shared" si="92"/>
        <v>0</v>
      </c>
      <c r="BF73" s="36">
        <f t="shared" si="92"/>
        <v>0</v>
      </c>
      <c r="BG73" s="36">
        <f t="shared" si="92"/>
        <v>2106</v>
      </c>
    </row>
    <row r="75" spans="1:59">
      <c r="B75" s="20"/>
      <c r="C75" s="37" t="s">
        <v>110</v>
      </c>
    </row>
    <row r="76" spans="1:59">
      <c r="B76" s="38"/>
      <c r="C76" s="37" t="s">
        <v>111</v>
      </c>
    </row>
    <row r="77" spans="1:59">
      <c r="B77" s="39"/>
      <c r="C77" s="37" t="s">
        <v>112</v>
      </c>
    </row>
    <row r="78" spans="1:59">
      <c r="B78" s="55"/>
      <c r="C78" s="37" t="s">
        <v>154</v>
      </c>
    </row>
  </sheetData>
  <mergeCells count="99">
    <mergeCell ref="B59:B60"/>
    <mergeCell ref="C59:C60"/>
    <mergeCell ref="B73:D73"/>
    <mergeCell ref="B61:B62"/>
    <mergeCell ref="C61:C62"/>
    <mergeCell ref="B64:B65"/>
    <mergeCell ref="C64:C65"/>
    <mergeCell ref="B66:B67"/>
    <mergeCell ref="C66:C67"/>
    <mergeCell ref="B68:B69"/>
    <mergeCell ref="C68:C69"/>
    <mergeCell ref="B70:D70"/>
    <mergeCell ref="B71:D71"/>
    <mergeCell ref="B72:C72"/>
    <mergeCell ref="B51:B52"/>
    <mergeCell ref="C51:C52"/>
    <mergeCell ref="B53:B54"/>
    <mergeCell ref="C53:C54"/>
    <mergeCell ref="B55:B56"/>
    <mergeCell ref="C55:C56"/>
    <mergeCell ref="B45:B46"/>
    <mergeCell ref="C45:C46"/>
    <mergeCell ref="B47:B48"/>
    <mergeCell ref="C47:C48"/>
    <mergeCell ref="B49:B50"/>
    <mergeCell ref="C49:C50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C19:C20"/>
    <mergeCell ref="B23:B24"/>
    <mergeCell ref="C23:C24"/>
    <mergeCell ref="B25:B26"/>
    <mergeCell ref="C25:C26"/>
    <mergeCell ref="B21:B22"/>
    <mergeCell ref="C21:C22"/>
    <mergeCell ref="A7:A69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J1:AJ2"/>
    <mergeCell ref="J1:L1"/>
    <mergeCell ref="M1:M2"/>
    <mergeCell ref="N1:Q1"/>
    <mergeCell ref="R1:U1"/>
    <mergeCell ref="V1:V2"/>
    <mergeCell ref="W1:W2"/>
    <mergeCell ref="X1:Z1"/>
    <mergeCell ref="AA1:AA2"/>
    <mergeCell ref="AB1:AD1"/>
    <mergeCell ref="AE1:AE2"/>
    <mergeCell ref="AF1:AI1"/>
    <mergeCell ref="I1:I2"/>
    <mergeCell ref="A1:A6"/>
    <mergeCell ref="B1:B6"/>
    <mergeCell ref="C1:C6"/>
    <mergeCell ref="D1:D6"/>
    <mergeCell ref="E1:H1"/>
  </mergeCells>
  <pageMargins left="0.7" right="0.27272727272727298" top="0.75" bottom="0.75" header="0.3" footer="0.3"/>
  <pageSetup paperSize="0" scale="72" fitToWidth="0" fitToHeight="0" orientation="landscape" horizontalDpi="0" verticalDpi="0" copies="0"/>
  <colBreaks count="1" manualBreakCount="1">
    <brk id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G52"/>
  <sheetViews>
    <sheetView topLeftCell="B13" workbookViewId="0">
      <selection activeCell="AB50" sqref="AB50"/>
    </sheetView>
  </sheetViews>
  <sheetFormatPr defaultRowHeight="15"/>
  <cols>
    <col min="1" max="1" width="4.140625" customWidth="1"/>
    <col min="2" max="2" width="11.5703125" customWidth="1"/>
    <col min="3" max="3" width="54.5703125" customWidth="1"/>
    <col min="4" max="4" width="9.1406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29" width="4.7109375" customWidth="1"/>
    <col min="30" max="30" width="6.14062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  <col min="60" max="60" width="9.140625" customWidth="1"/>
  </cols>
  <sheetData>
    <row r="1" spans="1:59" s="5" customFormat="1" ht="15" customHeight="1">
      <c r="A1" s="149" t="s">
        <v>113</v>
      </c>
      <c r="B1" s="149" t="s">
        <v>2</v>
      </c>
      <c r="C1" s="150" t="s">
        <v>3</v>
      </c>
      <c r="D1" s="151" t="s">
        <v>4</v>
      </c>
      <c r="E1" s="152" t="s">
        <v>5</v>
      </c>
      <c r="F1" s="152"/>
      <c r="G1" s="152"/>
      <c r="H1" s="152"/>
      <c r="I1" s="149" t="s">
        <v>6</v>
      </c>
      <c r="J1" s="152" t="s">
        <v>7</v>
      </c>
      <c r="K1" s="152"/>
      <c r="L1" s="152"/>
      <c r="M1" s="149" t="s">
        <v>8</v>
      </c>
      <c r="N1" s="152" t="s">
        <v>9</v>
      </c>
      <c r="O1" s="152"/>
      <c r="P1" s="152"/>
      <c r="Q1" s="152"/>
      <c r="R1" s="152" t="s">
        <v>10</v>
      </c>
      <c r="S1" s="152"/>
      <c r="T1" s="152"/>
      <c r="U1" s="152"/>
      <c r="V1" s="158" t="s">
        <v>155</v>
      </c>
      <c r="W1" s="149" t="s">
        <v>12</v>
      </c>
      <c r="X1" s="152" t="s">
        <v>13</v>
      </c>
      <c r="Y1" s="152"/>
      <c r="Z1" s="152"/>
      <c r="AA1" s="149" t="s">
        <v>14</v>
      </c>
      <c r="AB1" s="152" t="s">
        <v>15</v>
      </c>
      <c r="AC1" s="152"/>
      <c r="AD1" s="152"/>
      <c r="AE1" s="149" t="s">
        <v>16</v>
      </c>
      <c r="AF1" s="152" t="s">
        <v>17</v>
      </c>
      <c r="AG1" s="152"/>
      <c r="AH1" s="152"/>
      <c r="AI1" s="152"/>
      <c r="AJ1" s="149" t="s">
        <v>18</v>
      </c>
      <c r="AK1" s="152" t="s">
        <v>19</v>
      </c>
      <c r="AL1" s="152"/>
      <c r="AM1" s="152"/>
      <c r="AN1" s="149" t="s">
        <v>20</v>
      </c>
      <c r="AO1" s="152" t="s">
        <v>21</v>
      </c>
      <c r="AP1" s="152"/>
      <c r="AQ1" s="152"/>
      <c r="AR1" s="152"/>
      <c r="AS1" s="152" t="s">
        <v>22</v>
      </c>
      <c r="AT1" s="152"/>
      <c r="AU1" s="152"/>
      <c r="AV1" s="152"/>
      <c r="AW1" s="158" t="s">
        <v>156</v>
      </c>
      <c r="AX1" s="149" t="s">
        <v>116</v>
      </c>
      <c r="AY1" s="152" t="s">
        <v>25</v>
      </c>
      <c r="AZ1" s="152"/>
      <c r="BA1" s="152"/>
      <c r="BB1" s="159" t="s">
        <v>26</v>
      </c>
      <c r="BC1" s="152" t="s">
        <v>27</v>
      </c>
      <c r="BD1" s="152"/>
      <c r="BE1" s="152"/>
      <c r="BF1" s="152"/>
      <c r="BG1" s="156" t="s">
        <v>28</v>
      </c>
    </row>
    <row r="2" spans="1:59" s="5" customFormat="1" ht="74.25" customHeight="1">
      <c r="A2" s="149"/>
      <c r="B2" s="149"/>
      <c r="C2" s="150"/>
      <c r="D2" s="151"/>
      <c r="E2" s="6" t="s">
        <v>29</v>
      </c>
      <c r="F2" s="6" t="s">
        <v>30</v>
      </c>
      <c r="G2" s="6" t="s">
        <v>31</v>
      </c>
      <c r="H2" s="6" t="s">
        <v>32</v>
      </c>
      <c r="I2" s="149"/>
      <c r="J2" s="6" t="s">
        <v>33</v>
      </c>
      <c r="K2" s="6" t="s">
        <v>34</v>
      </c>
      <c r="L2" s="6" t="s">
        <v>35</v>
      </c>
      <c r="M2" s="149"/>
      <c r="N2" s="7" t="s">
        <v>36</v>
      </c>
      <c r="O2" s="7" t="s">
        <v>37</v>
      </c>
      <c r="P2" s="7" t="s">
        <v>38</v>
      </c>
      <c r="Q2" s="8" t="s">
        <v>39</v>
      </c>
      <c r="R2" s="6" t="s">
        <v>29</v>
      </c>
      <c r="S2" s="6" t="s">
        <v>30</v>
      </c>
      <c r="T2" s="6" t="s">
        <v>31</v>
      </c>
      <c r="U2" s="6" t="s">
        <v>32</v>
      </c>
      <c r="V2" s="158"/>
      <c r="W2" s="149"/>
      <c r="X2" s="6" t="s">
        <v>40</v>
      </c>
      <c r="Y2" s="6" t="s">
        <v>41</v>
      </c>
      <c r="Z2" s="6" t="s">
        <v>42</v>
      </c>
      <c r="AA2" s="149"/>
      <c r="AB2" s="6" t="s">
        <v>43</v>
      </c>
      <c r="AC2" s="6" t="s">
        <v>44</v>
      </c>
      <c r="AD2" s="6" t="s">
        <v>45</v>
      </c>
      <c r="AE2" s="149"/>
      <c r="AF2" s="6" t="s">
        <v>43</v>
      </c>
      <c r="AG2" s="6" t="s">
        <v>44</v>
      </c>
      <c r="AH2" s="6" t="s">
        <v>45</v>
      </c>
      <c r="AI2" s="6" t="s">
        <v>46</v>
      </c>
      <c r="AJ2" s="149"/>
      <c r="AK2" s="6" t="s">
        <v>33</v>
      </c>
      <c r="AL2" s="6" t="s">
        <v>34</v>
      </c>
      <c r="AM2" s="6" t="s">
        <v>35</v>
      </c>
      <c r="AN2" s="149"/>
      <c r="AO2" s="6" t="s">
        <v>47</v>
      </c>
      <c r="AP2" s="6" t="s">
        <v>48</v>
      </c>
      <c r="AQ2" s="6" t="s">
        <v>49</v>
      </c>
      <c r="AR2" s="6" t="s">
        <v>50</v>
      </c>
      <c r="AS2" s="6" t="s">
        <v>29</v>
      </c>
      <c r="AT2" s="6" t="s">
        <v>30</v>
      </c>
      <c r="AU2" s="6" t="s">
        <v>31</v>
      </c>
      <c r="AV2" s="6" t="s">
        <v>32</v>
      </c>
      <c r="AW2" s="158"/>
      <c r="AX2" s="149"/>
      <c r="AY2" s="6" t="s">
        <v>33</v>
      </c>
      <c r="AZ2" s="6" t="s">
        <v>34</v>
      </c>
      <c r="BA2" s="6" t="s">
        <v>35</v>
      </c>
      <c r="BB2" s="159"/>
      <c r="BC2" s="6" t="s">
        <v>36</v>
      </c>
      <c r="BD2" s="6" t="s">
        <v>37</v>
      </c>
      <c r="BE2" s="6" t="s">
        <v>38</v>
      </c>
      <c r="BF2" s="6" t="s">
        <v>51</v>
      </c>
      <c r="BG2" s="156"/>
    </row>
    <row r="3" spans="1:59" s="5" customFormat="1">
      <c r="A3" s="149"/>
      <c r="B3" s="149"/>
      <c r="C3" s="150"/>
      <c r="D3" s="151"/>
      <c r="E3" s="152" t="s">
        <v>52</v>
      </c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 t="s">
        <v>53</v>
      </c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 t="s">
        <v>53</v>
      </c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6"/>
    </row>
    <row r="4" spans="1:59" s="5" customFormat="1">
      <c r="A4" s="149"/>
      <c r="B4" s="149"/>
      <c r="C4" s="150"/>
      <c r="D4" s="151"/>
      <c r="E4" s="3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3">
        <v>11</v>
      </c>
      <c r="P4" s="3">
        <v>12</v>
      </c>
      <c r="Q4" s="3">
        <v>13</v>
      </c>
      <c r="R4" s="3">
        <v>14</v>
      </c>
      <c r="S4" s="3">
        <v>15</v>
      </c>
      <c r="T4" s="3">
        <v>16</v>
      </c>
      <c r="U4" s="3">
        <v>17</v>
      </c>
      <c r="V4" s="9"/>
      <c r="W4" s="3"/>
      <c r="X4" s="3"/>
      <c r="Y4" s="3">
        <v>1</v>
      </c>
      <c r="Z4" s="3">
        <v>2</v>
      </c>
      <c r="AA4" s="3">
        <v>3</v>
      </c>
      <c r="AB4" s="3">
        <v>4</v>
      </c>
      <c r="AC4" s="3">
        <v>5</v>
      </c>
      <c r="AD4" s="3">
        <v>6</v>
      </c>
      <c r="AE4" s="3">
        <v>7</v>
      </c>
      <c r="AF4" s="3">
        <v>8</v>
      </c>
      <c r="AG4" s="3">
        <v>9</v>
      </c>
      <c r="AH4" s="3">
        <v>10</v>
      </c>
      <c r="AI4" s="3">
        <v>11</v>
      </c>
      <c r="AJ4" s="3">
        <v>12</v>
      </c>
      <c r="AK4" s="3">
        <v>13</v>
      </c>
      <c r="AL4" s="3">
        <v>14</v>
      </c>
      <c r="AM4" s="3">
        <v>15</v>
      </c>
      <c r="AN4" s="3">
        <v>16</v>
      </c>
      <c r="AO4" s="3">
        <v>17</v>
      </c>
      <c r="AP4" s="3">
        <v>18</v>
      </c>
      <c r="AQ4" s="3">
        <v>19</v>
      </c>
      <c r="AR4" s="3">
        <v>20</v>
      </c>
      <c r="AS4" s="3">
        <v>21</v>
      </c>
      <c r="AT4" s="3">
        <v>22</v>
      </c>
      <c r="AU4" s="3">
        <v>23</v>
      </c>
      <c r="AV4" s="3">
        <v>24</v>
      </c>
      <c r="AW4" s="9"/>
      <c r="AX4" s="3">
        <v>25</v>
      </c>
      <c r="AY4" s="3">
        <v>26</v>
      </c>
      <c r="AZ4" s="3">
        <v>27</v>
      </c>
      <c r="BA4" s="3">
        <v>28</v>
      </c>
      <c r="BB4" s="3">
        <v>29</v>
      </c>
      <c r="BC4" s="3">
        <v>30</v>
      </c>
      <c r="BD4" s="3">
        <v>31</v>
      </c>
      <c r="BE4" s="3">
        <v>32</v>
      </c>
      <c r="BF4" s="3">
        <v>33</v>
      </c>
      <c r="BG4" s="156"/>
    </row>
    <row r="5" spans="1:59" s="5" customFormat="1">
      <c r="A5" s="149"/>
      <c r="B5" s="149"/>
      <c r="C5" s="150"/>
      <c r="D5" s="151"/>
      <c r="E5" s="152" t="s">
        <v>54</v>
      </c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73" t="s">
        <v>54</v>
      </c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60" t="s">
        <v>54</v>
      </c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56"/>
    </row>
    <row r="6" spans="1:59" s="5" customFormat="1">
      <c r="A6" s="149"/>
      <c r="B6" s="149"/>
      <c r="C6" s="150"/>
      <c r="D6" s="151"/>
      <c r="E6" s="3">
        <v>1</v>
      </c>
      <c r="F6" s="3">
        <v>2</v>
      </c>
      <c r="G6" s="3">
        <v>3</v>
      </c>
      <c r="H6" s="3">
        <v>4</v>
      </c>
      <c r="I6" s="3">
        <v>5</v>
      </c>
      <c r="J6" s="3">
        <v>6</v>
      </c>
      <c r="K6" s="3">
        <v>7</v>
      </c>
      <c r="L6" s="3">
        <v>8</v>
      </c>
      <c r="M6" s="3">
        <v>9</v>
      </c>
      <c r="N6" s="3">
        <v>10</v>
      </c>
      <c r="O6" s="3">
        <v>11</v>
      </c>
      <c r="P6" s="3">
        <v>12</v>
      </c>
      <c r="Q6" s="3">
        <v>13</v>
      </c>
      <c r="R6" s="3">
        <v>14</v>
      </c>
      <c r="S6" s="3">
        <v>15</v>
      </c>
      <c r="T6" s="3">
        <v>16</v>
      </c>
      <c r="U6" s="3">
        <v>17</v>
      </c>
      <c r="V6" s="9"/>
      <c r="W6" s="3">
        <v>18</v>
      </c>
      <c r="X6" s="3">
        <v>19</v>
      </c>
      <c r="Y6" s="3">
        <v>20</v>
      </c>
      <c r="Z6" s="3">
        <v>21</v>
      </c>
      <c r="AA6" s="3">
        <v>22</v>
      </c>
      <c r="AB6" s="3">
        <v>23</v>
      </c>
      <c r="AC6" s="3">
        <v>24</v>
      </c>
      <c r="AD6" s="3">
        <v>25</v>
      </c>
      <c r="AE6" s="3">
        <v>26</v>
      </c>
      <c r="AF6" s="3">
        <v>27</v>
      </c>
      <c r="AG6" s="3">
        <v>28</v>
      </c>
      <c r="AH6" s="3">
        <v>29</v>
      </c>
      <c r="AI6" s="3">
        <v>30</v>
      </c>
      <c r="AJ6" s="3">
        <v>31</v>
      </c>
      <c r="AK6" s="3">
        <v>32</v>
      </c>
      <c r="AL6" s="3">
        <v>33</v>
      </c>
      <c r="AM6" s="3">
        <v>34</v>
      </c>
      <c r="AN6" s="3">
        <v>35</v>
      </c>
      <c r="AO6" s="3">
        <v>36</v>
      </c>
      <c r="AP6" s="3">
        <v>37</v>
      </c>
      <c r="AQ6" s="3">
        <v>38</v>
      </c>
      <c r="AR6" s="3">
        <v>39</v>
      </c>
      <c r="AS6" s="3">
        <v>40</v>
      </c>
      <c r="AT6" s="3">
        <v>41</v>
      </c>
      <c r="AU6" s="3">
        <v>42</v>
      </c>
      <c r="AV6" s="3">
        <v>43</v>
      </c>
      <c r="AW6" s="9"/>
      <c r="AX6" s="3">
        <v>44</v>
      </c>
      <c r="AY6" s="3">
        <v>45</v>
      </c>
      <c r="AZ6" s="3">
        <v>46</v>
      </c>
      <c r="BA6" s="3">
        <v>47</v>
      </c>
      <c r="BB6" s="3">
        <v>48</v>
      </c>
      <c r="BC6" s="3">
        <v>49</v>
      </c>
      <c r="BD6" s="3">
        <v>50</v>
      </c>
      <c r="BE6" s="3">
        <v>51</v>
      </c>
      <c r="BF6" s="3">
        <v>52</v>
      </c>
      <c r="BG6" s="156"/>
    </row>
    <row r="7" spans="1:59" ht="15" customHeight="1">
      <c r="A7" s="174" t="s">
        <v>157</v>
      </c>
      <c r="B7" s="175" t="s">
        <v>97</v>
      </c>
      <c r="C7" s="176" t="s">
        <v>98</v>
      </c>
      <c r="D7" s="42" t="s">
        <v>57</v>
      </c>
      <c r="E7" s="42">
        <f t="shared" ref="E7:AJ7" si="0">E9</f>
        <v>2</v>
      </c>
      <c r="F7" s="42">
        <f t="shared" si="0"/>
        <v>2</v>
      </c>
      <c r="G7" s="42">
        <f t="shared" si="0"/>
        <v>2</v>
      </c>
      <c r="H7" s="42">
        <f t="shared" si="0"/>
        <v>2</v>
      </c>
      <c r="I7" s="42">
        <f t="shared" si="0"/>
        <v>2</v>
      </c>
      <c r="J7" s="42">
        <f t="shared" si="0"/>
        <v>2</v>
      </c>
      <c r="K7" s="42">
        <f t="shared" si="0"/>
        <v>2</v>
      </c>
      <c r="L7" s="42">
        <f t="shared" si="0"/>
        <v>2</v>
      </c>
      <c r="M7" s="42">
        <f t="shared" si="0"/>
        <v>2</v>
      </c>
      <c r="N7" s="42">
        <f t="shared" si="0"/>
        <v>2</v>
      </c>
      <c r="O7" s="42">
        <f t="shared" si="0"/>
        <v>2</v>
      </c>
      <c r="P7" s="42">
        <f t="shared" si="0"/>
        <v>2</v>
      </c>
      <c r="Q7" s="42">
        <f t="shared" si="0"/>
        <v>2</v>
      </c>
      <c r="R7" s="42">
        <f t="shared" si="0"/>
        <v>2</v>
      </c>
      <c r="S7" s="42">
        <f t="shared" si="0"/>
        <v>2</v>
      </c>
      <c r="T7" s="42">
        <f t="shared" si="0"/>
        <v>3</v>
      </c>
      <c r="U7" s="42">
        <f t="shared" si="0"/>
        <v>3</v>
      </c>
      <c r="V7" s="42">
        <f t="shared" si="0"/>
        <v>36</v>
      </c>
      <c r="W7" s="42">
        <f t="shared" si="0"/>
        <v>0</v>
      </c>
      <c r="X7" s="42">
        <f t="shared" si="0"/>
        <v>0</v>
      </c>
      <c r="Y7" s="42">
        <f t="shared" si="0"/>
        <v>0</v>
      </c>
      <c r="Z7" s="42">
        <f t="shared" si="0"/>
        <v>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0</v>
      </c>
      <c r="AE7" s="42">
        <f t="shared" si="0"/>
        <v>0</v>
      </c>
      <c r="AF7" s="42">
        <f t="shared" si="0"/>
        <v>0</v>
      </c>
      <c r="AG7" s="42">
        <f t="shared" si="0"/>
        <v>0</v>
      </c>
      <c r="AH7" s="42">
        <f t="shared" si="0"/>
        <v>0</v>
      </c>
      <c r="AI7" s="42">
        <f t="shared" si="0"/>
        <v>0</v>
      </c>
      <c r="AJ7" s="42">
        <f t="shared" si="0"/>
        <v>0</v>
      </c>
      <c r="AK7" s="42">
        <f t="shared" ref="AK7:BG7" si="1">AK9</f>
        <v>0</v>
      </c>
      <c r="AL7" s="42">
        <f t="shared" si="1"/>
        <v>0</v>
      </c>
      <c r="AM7" s="42">
        <f t="shared" si="1"/>
        <v>0</v>
      </c>
      <c r="AN7" s="42">
        <f t="shared" si="1"/>
        <v>0</v>
      </c>
      <c r="AO7" s="42">
        <f t="shared" si="1"/>
        <v>0</v>
      </c>
      <c r="AP7" s="42">
        <f t="shared" si="1"/>
        <v>0</v>
      </c>
      <c r="AQ7" s="42">
        <f t="shared" si="1"/>
        <v>0</v>
      </c>
      <c r="AR7" s="42">
        <f t="shared" si="1"/>
        <v>0</v>
      </c>
      <c r="AS7" s="42">
        <f t="shared" si="1"/>
        <v>0</v>
      </c>
      <c r="AT7" s="42">
        <f t="shared" si="1"/>
        <v>0</v>
      </c>
      <c r="AU7" s="42">
        <f t="shared" si="1"/>
        <v>0</v>
      </c>
      <c r="AV7" s="42">
        <f t="shared" si="1"/>
        <v>0</v>
      </c>
      <c r="AW7" s="42">
        <f t="shared" si="1"/>
        <v>0</v>
      </c>
      <c r="AX7" s="42">
        <f t="shared" si="1"/>
        <v>0</v>
      </c>
      <c r="AY7" s="42">
        <f t="shared" si="1"/>
        <v>0</v>
      </c>
      <c r="AZ7" s="42">
        <f t="shared" si="1"/>
        <v>0</v>
      </c>
      <c r="BA7" s="42">
        <f t="shared" si="1"/>
        <v>0</v>
      </c>
      <c r="BB7" s="42">
        <f t="shared" si="1"/>
        <v>0</v>
      </c>
      <c r="BC7" s="42">
        <f t="shared" si="1"/>
        <v>0</v>
      </c>
      <c r="BD7" s="42">
        <f t="shared" si="1"/>
        <v>0</v>
      </c>
      <c r="BE7" s="42">
        <f t="shared" si="1"/>
        <v>0</v>
      </c>
      <c r="BF7" s="42">
        <f t="shared" si="1"/>
        <v>0</v>
      </c>
      <c r="BG7" s="42">
        <f t="shared" si="1"/>
        <v>36</v>
      </c>
    </row>
    <row r="8" spans="1:59">
      <c r="A8" s="174"/>
      <c r="B8" s="175"/>
      <c r="C8" s="176"/>
      <c r="D8" s="43" t="s">
        <v>58</v>
      </c>
      <c r="E8" s="43">
        <f t="shared" ref="E8:AJ8" si="2">E7/2</f>
        <v>1</v>
      </c>
      <c r="F8" s="43">
        <f t="shared" si="2"/>
        <v>1</v>
      </c>
      <c r="G8" s="43">
        <f t="shared" si="2"/>
        <v>1</v>
      </c>
      <c r="H8" s="43">
        <f t="shared" si="2"/>
        <v>1</v>
      </c>
      <c r="I8" s="43">
        <f t="shared" si="2"/>
        <v>1</v>
      </c>
      <c r="J8" s="43">
        <f t="shared" si="2"/>
        <v>1</v>
      </c>
      <c r="K8" s="43">
        <f t="shared" si="2"/>
        <v>1</v>
      </c>
      <c r="L8" s="43">
        <f t="shared" si="2"/>
        <v>1</v>
      </c>
      <c r="M8" s="43">
        <f t="shared" si="2"/>
        <v>1</v>
      </c>
      <c r="N8" s="43">
        <f t="shared" si="2"/>
        <v>1</v>
      </c>
      <c r="O8" s="43">
        <f t="shared" si="2"/>
        <v>1</v>
      </c>
      <c r="P8" s="43">
        <f t="shared" si="2"/>
        <v>1</v>
      </c>
      <c r="Q8" s="43">
        <f t="shared" si="2"/>
        <v>1</v>
      </c>
      <c r="R8" s="43">
        <f t="shared" si="2"/>
        <v>1</v>
      </c>
      <c r="S8" s="43">
        <f t="shared" si="2"/>
        <v>1</v>
      </c>
      <c r="T8" s="43">
        <f t="shared" si="2"/>
        <v>1.5</v>
      </c>
      <c r="U8" s="43">
        <f t="shared" si="2"/>
        <v>1.5</v>
      </c>
      <c r="V8" s="43">
        <f t="shared" si="2"/>
        <v>18</v>
      </c>
      <c r="W8" s="43">
        <f t="shared" si="2"/>
        <v>0</v>
      </c>
      <c r="X8" s="43">
        <f t="shared" si="2"/>
        <v>0</v>
      </c>
      <c r="Y8" s="43">
        <f t="shared" si="2"/>
        <v>0</v>
      </c>
      <c r="Z8" s="43">
        <f t="shared" si="2"/>
        <v>0</v>
      </c>
      <c r="AA8" s="43">
        <f t="shared" si="2"/>
        <v>0</v>
      </c>
      <c r="AB8" s="43">
        <f t="shared" si="2"/>
        <v>0</v>
      </c>
      <c r="AC8" s="43">
        <f t="shared" si="2"/>
        <v>0</v>
      </c>
      <c r="AD8" s="43">
        <f t="shared" si="2"/>
        <v>0</v>
      </c>
      <c r="AE8" s="43">
        <f t="shared" si="2"/>
        <v>0</v>
      </c>
      <c r="AF8" s="43">
        <f t="shared" si="2"/>
        <v>0</v>
      </c>
      <c r="AG8" s="43">
        <f t="shared" si="2"/>
        <v>0</v>
      </c>
      <c r="AH8" s="43">
        <f t="shared" si="2"/>
        <v>0</v>
      </c>
      <c r="AI8" s="43">
        <f t="shared" si="2"/>
        <v>0</v>
      </c>
      <c r="AJ8" s="43">
        <f t="shared" si="2"/>
        <v>0</v>
      </c>
      <c r="AK8" s="43">
        <f t="shared" ref="AK8:BG8" si="3">AK7/2</f>
        <v>0</v>
      </c>
      <c r="AL8" s="43">
        <f t="shared" si="3"/>
        <v>0</v>
      </c>
      <c r="AM8" s="43">
        <f t="shared" si="3"/>
        <v>0</v>
      </c>
      <c r="AN8" s="43">
        <f t="shared" si="3"/>
        <v>0</v>
      </c>
      <c r="AO8" s="43">
        <f t="shared" si="3"/>
        <v>0</v>
      </c>
      <c r="AP8" s="43">
        <f t="shared" si="3"/>
        <v>0</v>
      </c>
      <c r="AQ8" s="43">
        <f t="shared" si="3"/>
        <v>0</v>
      </c>
      <c r="AR8" s="43">
        <f t="shared" si="3"/>
        <v>0</v>
      </c>
      <c r="AS8" s="43">
        <f t="shared" si="3"/>
        <v>0</v>
      </c>
      <c r="AT8" s="43">
        <f t="shared" si="3"/>
        <v>0</v>
      </c>
      <c r="AU8" s="43">
        <f t="shared" si="3"/>
        <v>0</v>
      </c>
      <c r="AV8" s="43">
        <f t="shared" si="3"/>
        <v>0</v>
      </c>
      <c r="AW8" s="43">
        <f t="shared" si="3"/>
        <v>0</v>
      </c>
      <c r="AX8" s="43">
        <f t="shared" si="3"/>
        <v>0</v>
      </c>
      <c r="AY8" s="43">
        <f t="shared" si="3"/>
        <v>0</v>
      </c>
      <c r="AZ8" s="43">
        <f t="shared" si="3"/>
        <v>0</v>
      </c>
      <c r="BA8" s="43">
        <f t="shared" si="3"/>
        <v>0</v>
      </c>
      <c r="BB8" s="43">
        <f t="shared" si="3"/>
        <v>0</v>
      </c>
      <c r="BC8" s="43">
        <f t="shared" si="3"/>
        <v>0</v>
      </c>
      <c r="BD8" s="43">
        <f t="shared" si="3"/>
        <v>0</v>
      </c>
      <c r="BE8" s="43">
        <f t="shared" si="3"/>
        <v>0</v>
      </c>
      <c r="BF8" s="43">
        <f t="shared" si="3"/>
        <v>0</v>
      </c>
      <c r="BG8" s="43">
        <f t="shared" si="3"/>
        <v>18</v>
      </c>
    </row>
    <row r="9" spans="1:59" s="29" customFormat="1">
      <c r="A9" s="174"/>
      <c r="B9" s="182" t="s">
        <v>158</v>
      </c>
      <c r="C9" s="183" t="s">
        <v>159</v>
      </c>
      <c r="D9" s="3" t="s">
        <v>57</v>
      </c>
      <c r="E9" s="23">
        <v>2</v>
      </c>
      <c r="F9" s="23">
        <v>2</v>
      </c>
      <c r="G9" s="23">
        <v>2</v>
      </c>
      <c r="H9" s="23">
        <v>2</v>
      </c>
      <c r="I9" s="23">
        <v>2</v>
      </c>
      <c r="J9" s="23">
        <v>2</v>
      </c>
      <c r="K9" s="23">
        <v>2</v>
      </c>
      <c r="L9" s="23">
        <v>2</v>
      </c>
      <c r="M9" s="23">
        <v>2</v>
      </c>
      <c r="N9" s="23">
        <v>2</v>
      </c>
      <c r="O9" s="23">
        <v>2</v>
      </c>
      <c r="P9" s="23">
        <v>2</v>
      </c>
      <c r="Q9" s="23">
        <v>2</v>
      </c>
      <c r="R9" s="23">
        <v>2</v>
      </c>
      <c r="S9" s="23">
        <v>2</v>
      </c>
      <c r="T9" s="23">
        <v>3</v>
      </c>
      <c r="U9" s="4">
        <v>3</v>
      </c>
      <c r="V9" s="14">
        <f>SUM(E9:U9)</f>
        <v>36</v>
      </c>
      <c r="W9" s="17">
        <v>0</v>
      </c>
      <c r="X9" s="17">
        <v>0</v>
      </c>
      <c r="Y9" s="3">
        <v>0</v>
      </c>
      <c r="Z9" s="3">
        <v>0</v>
      </c>
      <c r="AA9" s="4">
        <v>0</v>
      </c>
      <c r="AB9" s="4">
        <v>0</v>
      </c>
      <c r="AC9" s="4">
        <v>0</v>
      </c>
      <c r="AD9" s="4">
        <v>0</v>
      </c>
      <c r="AE9" s="45">
        <v>0</v>
      </c>
      <c r="AF9" s="45">
        <v>0</v>
      </c>
      <c r="AG9" s="45">
        <v>0</v>
      </c>
      <c r="AH9" s="45">
        <v>0</v>
      </c>
      <c r="AI9" s="45">
        <v>0</v>
      </c>
      <c r="AJ9" s="45">
        <v>0</v>
      </c>
      <c r="AK9" s="56">
        <v>0</v>
      </c>
      <c r="AL9" s="45">
        <v>0</v>
      </c>
      <c r="AM9" s="45">
        <v>0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0</v>
      </c>
      <c r="AT9" s="18">
        <v>0</v>
      </c>
      <c r="AU9" s="57">
        <v>0</v>
      </c>
      <c r="AV9" s="57">
        <v>0</v>
      </c>
      <c r="AW9" s="9">
        <f>SUM(W9:AV9)</f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4">
        <f>V9+AW9</f>
        <v>36</v>
      </c>
    </row>
    <row r="10" spans="1:59" s="31" customFormat="1">
      <c r="A10" s="174"/>
      <c r="B10" s="182"/>
      <c r="C10" s="183"/>
      <c r="D10" s="16" t="s">
        <v>58</v>
      </c>
      <c r="E10" s="24">
        <f t="shared" ref="E10:U10" si="4">E9/2</f>
        <v>1</v>
      </c>
      <c r="F10" s="24">
        <f t="shared" si="4"/>
        <v>1</v>
      </c>
      <c r="G10" s="24">
        <f t="shared" si="4"/>
        <v>1</v>
      </c>
      <c r="H10" s="24">
        <f t="shared" si="4"/>
        <v>1</v>
      </c>
      <c r="I10" s="24">
        <f t="shared" si="4"/>
        <v>1</v>
      </c>
      <c r="J10" s="24">
        <f t="shared" si="4"/>
        <v>1</v>
      </c>
      <c r="K10" s="24">
        <f t="shared" si="4"/>
        <v>1</v>
      </c>
      <c r="L10" s="24">
        <f t="shared" si="4"/>
        <v>1</v>
      </c>
      <c r="M10" s="24">
        <f t="shared" si="4"/>
        <v>1</v>
      </c>
      <c r="N10" s="24">
        <f t="shared" si="4"/>
        <v>1</v>
      </c>
      <c r="O10" s="24">
        <f t="shared" si="4"/>
        <v>1</v>
      </c>
      <c r="P10" s="24">
        <f t="shared" si="4"/>
        <v>1</v>
      </c>
      <c r="Q10" s="24">
        <f t="shared" si="4"/>
        <v>1</v>
      </c>
      <c r="R10" s="24">
        <f t="shared" si="4"/>
        <v>1</v>
      </c>
      <c r="S10" s="24">
        <f t="shared" si="4"/>
        <v>1</v>
      </c>
      <c r="T10" s="24">
        <f t="shared" si="4"/>
        <v>1.5</v>
      </c>
      <c r="U10" s="24">
        <f t="shared" si="4"/>
        <v>1.5</v>
      </c>
      <c r="V10" s="14">
        <f>SUM(E10:U10)</f>
        <v>18</v>
      </c>
      <c r="W10" s="17">
        <v>0</v>
      </c>
      <c r="X10" s="17">
        <v>0</v>
      </c>
      <c r="Y10" s="3">
        <v>0</v>
      </c>
      <c r="Z10" s="3">
        <v>0</v>
      </c>
      <c r="AA10" s="4">
        <v>0</v>
      </c>
      <c r="AB10" s="4">
        <v>0</v>
      </c>
      <c r="AC10" s="4">
        <v>0</v>
      </c>
      <c r="AD10" s="4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56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18">
        <v>0</v>
      </c>
      <c r="AU10" s="57">
        <v>0</v>
      </c>
      <c r="AV10" s="57">
        <v>0</v>
      </c>
      <c r="AW10" s="9">
        <f>SUM(W10:AV10)</f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4">
        <f>V10+AW10</f>
        <v>18</v>
      </c>
    </row>
    <row r="11" spans="1:59">
      <c r="A11" s="174"/>
      <c r="B11" s="175" t="s">
        <v>127</v>
      </c>
      <c r="C11" s="179" t="s">
        <v>128</v>
      </c>
      <c r="D11" s="42" t="s">
        <v>57</v>
      </c>
      <c r="E11" s="42">
        <f t="shared" ref="E11:AJ11" si="5">E13</f>
        <v>34</v>
      </c>
      <c r="F11" s="42">
        <f t="shared" si="5"/>
        <v>34</v>
      </c>
      <c r="G11" s="42">
        <f t="shared" si="5"/>
        <v>34</v>
      </c>
      <c r="H11" s="42">
        <f t="shared" si="5"/>
        <v>34</v>
      </c>
      <c r="I11" s="42">
        <f t="shared" si="5"/>
        <v>34</v>
      </c>
      <c r="J11" s="42">
        <f t="shared" si="5"/>
        <v>34</v>
      </c>
      <c r="K11" s="42">
        <f t="shared" si="5"/>
        <v>34</v>
      </c>
      <c r="L11" s="42">
        <f t="shared" si="5"/>
        <v>34</v>
      </c>
      <c r="M11" s="42">
        <f t="shared" si="5"/>
        <v>34</v>
      </c>
      <c r="N11" s="42">
        <f t="shared" si="5"/>
        <v>34</v>
      </c>
      <c r="O11" s="42">
        <f t="shared" si="5"/>
        <v>34</v>
      </c>
      <c r="P11" s="42">
        <f t="shared" si="5"/>
        <v>34</v>
      </c>
      <c r="Q11" s="42">
        <f t="shared" si="5"/>
        <v>34</v>
      </c>
      <c r="R11" s="42">
        <f t="shared" si="5"/>
        <v>34</v>
      </c>
      <c r="S11" s="42">
        <f t="shared" si="5"/>
        <v>34</v>
      </c>
      <c r="T11" s="42">
        <f t="shared" si="5"/>
        <v>33</v>
      </c>
      <c r="U11" s="42">
        <f t="shared" si="5"/>
        <v>33</v>
      </c>
      <c r="V11" s="42">
        <f t="shared" si="5"/>
        <v>576</v>
      </c>
      <c r="W11" s="42">
        <f t="shared" si="5"/>
        <v>0</v>
      </c>
      <c r="X11" s="42">
        <f t="shared" si="5"/>
        <v>0</v>
      </c>
      <c r="Y11" s="42">
        <f t="shared" si="5"/>
        <v>36</v>
      </c>
      <c r="Z11" s="42">
        <f t="shared" si="5"/>
        <v>36</v>
      </c>
      <c r="AA11" s="42">
        <f t="shared" si="5"/>
        <v>36</v>
      </c>
      <c r="AB11" s="42">
        <f t="shared" si="5"/>
        <v>36</v>
      </c>
      <c r="AC11" s="42">
        <f t="shared" si="5"/>
        <v>36</v>
      </c>
      <c r="AD11" s="42">
        <f t="shared" si="5"/>
        <v>36</v>
      </c>
      <c r="AE11" s="42">
        <f t="shared" si="5"/>
        <v>36</v>
      </c>
      <c r="AF11" s="42">
        <f t="shared" si="5"/>
        <v>36</v>
      </c>
      <c r="AG11" s="42">
        <f t="shared" si="5"/>
        <v>36</v>
      </c>
      <c r="AH11" s="42">
        <f t="shared" si="5"/>
        <v>36</v>
      </c>
      <c r="AI11" s="42">
        <f t="shared" si="5"/>
        <v>36</v>
      </c>
      <c r="AJ11" s="42">
        <f t="shared" si="5"/>
        <v>36</v>
      </c>
      <c r="AK11" s="42">
        <f t="shared" ref="AK11:BF11" si="6">AK13</f>
        <v>0</v>
      </c>
      <c r="AL11" s="42">
        <f t="shared" si="6"/>
        <v>36</v>
      </c>
      <c r="AM11" s="42">
        <f t="shared" si="6"/>
        <v>36</v>
      </c>
      <c r="AN11" s="42">
        <f t="shared" si="6"/>
        <v>36</v>
      </c>
      <c r="AO11" s="42">
        <f t="shared" si="6"/>
        <v>36</v>
      </c>
      <c r="AP11" s="42">
        <f t="shared" si="6"/>
        <v>36</v>
      </c>
      <c r="AQ11" s="42">
        <f t="shared" si="6"/>
        <v>36</v>
      </c>
      <c r="AR11" s="42">
        <f t="shared" si="6"/>
        <v>36</v>
      </c>
      <c r="AS11" s="42">
        <f t="shared" si="6"/>
        <v>36</v>
      </c>
      <c r="AT11" s="42">
        <f t="shared" si="6"/>
        <v>0</v>
      </c>
      <c r="AU11" s="42">
        <f t="shared" si="6"/>
        <v>0</v>
      </c>
      <c r="AV11" s="42">
        <f t="shared" si="6"/>
        <v>0</v>
      </c>
      <c r="AW11" s="42">
        <f t="shared" si="6"/>
        <v>720</v>
      </c>
      <c r="AX11" s="42">
        <f t="shared" si="6"/>
        <v>0</v>
      </c>
      <c r="AY11" s="42">
        <f t="shared" si="6"/>
        <v>0</v>
      </c>
      <c r="AZ11" s="42">
        <f t="shared" si="6"/>
        <v>0</v>
      </c>
      <c r="BA11" s="42">
        <f t="shared" si="6"/>
        <v>0</v>
      </c>
      <c r="BB11" s="42">
        <f t="shared" si="6"/>
        <v>0</v>
      </c>
      <c r="BC11" s="42">
        <f t="shared" si="6"/>
        <v>0</v>
      </c>
      <c r="BD11" s="42">
        <f t="shared" si="6"/>
        <v>0</v>
      </c>
      <c r="BE11" s="42">
        <f t="shared" si="6"/>
        <v>0</v>
      </c>
      <c r="BF11" s="42">
        <f t="shared" si="6"/>
        <v>0</v>
      </c>
      <c r="BG11" s="42">
        <f>V11+AW11</f>
        <v>1296</v>
      </c>
    </row>
    <row r="12" spans="1:59">
      <c r="A12" s="174"/>
      <c r="B12" s="175"/>
      <c r="C12" s="179"/>
      <c r="D12" s="43" t="s">
        <v>58</v>
      </c>
      <c r="E12" s="43">
        <f t="shared" ref="E12:AJ12" si="7">E14</f>
        <v>17</v>
      </c>
      <c r="F12" s="43">
        <f t="shared" si="7"/>
        <v>17</v>
      </c>
      <c r="G12" s="43">
        <f t="shared" si="7"/>
        <v>17</v>
      </c>
      <c r="H12" s="43">
        <f t="shared" si="7"/>
        <v>17</v>
      </c>
      <c r="I12" s="43">
        <f t="shared" si="7"/>
        <v>17</v>
      </c>
      <c r="J12" s="43">
        <f t="shared" si="7"/>
        <v>17</v>
      </c>
      <c r="K12" s="43">
        <f t="shared" si="7"/>
        <v>17</v>
      </c>
      <c r="L12" s="43">
        <f t="shared" si="7"/>
        <v>17</v>
      </c>
      <c r="M12" s="43">
        <f t="shared" si="7"/>
        <v>17</v>
      </c>
      <c r="N12" s="43">
        <f t="shared" si="7"/>
        <v>17</v>
      </c>
      <c r="O12" s="43">
        <f t="shared" si="7"/>
        <v>17</v>
      </c>
      <c r="P12" s="43">
        <f t="shared" si="7"/>
        <v>17</v>
      </c>
      <c r="Q12" s="43">
        <f t="shared" si="7"/>
        <v>17</v>
      </c>
      <c r="R12" s="43">
        <f t="shared" si="7"/>
        <v>17</v>
      </c>
      <c r="S12" s="43">
        <f t="shared" si="7"/>
        <v>17</v>
      </c>
      <c r="T12" s="43">
        <f t="shared" si="7"/>
        <v>16.5</v>
      </c>
      <c r="U12" s="43">
        <f t="shared" si="7"/>
        <v>16.5</v>
      </c>
      <c r="V12" s="43">
        <f t="shared" si="7"/>
        <v>288</v>
      </c>
      <c r="W12" s="43">
        <f t="shared" si="7"/>
        <v>0</v>
      </c>
      <c r="X12" s="43">
        <f t="shared" si="7"/>
        <v>0</v>
      </c>
      <c r="Y12" s="43">
        <f t="shared" si="7"/>
        <v>18</v>
      </c>
      <c r="Z12" s="43">
        <f t="shared" si="7"/>
        <v>18</v>
      </c>
      <c r="AA12" s="43">
        <f t="shared" si="7"/>
        <v>18</v>
      </c>
      <c r="AB12" s="43">
        <f t="shared" si="7"/>
        <v>18</v>
      </c>
      <c r="AC12" s="43">
        <f t="shared" si="7"/>
        <v>18</v>
      </c>
      <c r="AD12" s="43">
        <f t="shared" si="7"/>
        <v>18</v>
      </c>
      <c r="AE12" s="43">
        <f t="shared" si="7"/>
        <v>18</v>
      </c>
      <c r="AF12" s="43">
        <f t="shared" si="7"/>
        <v>18</v>
      </c>
      <c r="AG12" s="43">
        <f t="shared" si="7"/>
        <v>18</v>
      </c>
      <c r="AH12" s="43">
        <f t="shared" si="7"/>
        <v>18</v>
      </c>
      <c r="AI12" s="43">
        <f t="shared" si="7"/>
        <v>18</v>
      </c>
      <c r="AJ12" s="43">
        <f t="shared" si="7"/>
        <v>18</v>
      </c>
      <c r="AK12" s="43">
        <f t="shared" ref="AK12:BF12" si="8">AK14</f>
        <v>0</v>
      </c>
      <c r="AL12" s="43">
        <f t="shared" si="8"/>
        <v>18</v>
      </c>
      <c r="AM12" s="43">
        <f t="shared" si="8"/>
        <v>18</v>
      </c>
      <c r="AN12" s="43">
        <f t="shared" si="8"/>
        <v>18</v>
      </c>
      <c r="AO12" s="43">
        <f t="shared" si="8"/>
        <v>18</v>
      </c>
      <c r="AP12" s="43">
        <f t="shared" si="8"/>
        <v>18</v>
      </c>
      <c r="AQ12" s="43">
        <f t="shared" si="8"/>
        <v>18</v>
      </c>
      <c r="AR12" s="43">
        <f t="shared" si="8"/>
        <v>18</v>
      </c>
      <c r="AS12" s="43">
        <f t="shared" si="8"/>
        <v>18</v>
      </c>
      <c r="AT12" s="43">
        <f t="shared" si="8"/>
        <v>0</v>
      </c>
      <c r="AU12" s="43">
        <f t="shared" si="8"/>
        <v>0</v>
      </c>
      <c r="AV12" s="43">
        <f t="shared" si="8"/>
        <v>0</v>
      </c>
      <c r="AW12" s="42">
        <f t="shared" si="8"/>
        <v>360</v>
      </c>
      <c r="AX12" s="43">
        <f t="shared" si="8"/>
        <v>0</v>
      </c>
      <c r="AY12" s="43">
        <f t="shared" si="8"/>
        <v>0</v>
      </c>
      <c r="AZ12" s="43">
        <f t="shared" si="8"/>
        <v>0</v>
      </c>
      <c r="BA12" s="43">
        <f t="shared" si="8"/>
        <v>0</v>
      </c>
      <c r="BB12" s="43">
        <f t="shared" si="8"/>
        <v>0</v>
      </c>
      <c r="BC12" s="43">
        <f t="shared" si="8"/>
        <v>0</v>
      </c>
      <c r="BD12" s="43">
        <f t="shared" si="8"/>
        <v>0</v>
      </c>
      <c r="BE12" s="43">
        <f t="shared" si="8"/>
        <v>0</v>
      </c>
      <c r="BF12" s="43">
        <f t="shared" si="8"/>
        <v>0</v>
      </c>
      <c r="BG12" s="42">
        <f>BG14+BG18</f>
        <v>1307</v>
      </c>
    </row>
    <row r="13" spans="1:59" s="31" customFormat="1">
      <c r="A13" s="174"/>
      <c r="B13" s="161" t="s">
        <v>129</v>
      </c>
      <c r="C13" s="169" t="s">
        <v>130</v>
      </c>
      <c r="D13" s="11" t="s">
        <v>57</v>
      </c>
      <c r="E13" s="11">
        <f t="shared" ref="E13:AJ13" si="9">E15+E21+E29+E35+E40</f>
        <v>34</v>
      </c>
      <c r="F13" s="11">
        <f t="shared" si="9"/>
        <v>34</v>
      </c>
      <c r="G13" s="11">
        <f t="shared" si="9"/>
        <v>34</v>
      </c>
      <c r="H13" s="11">
        <f t="shared" si="9"/>
        <v>34</v>
      </c>
      <c r="I13" s="11">
        <f t="shared" si="9"/>
        <v>34</v>
      </c>
      <c r="J13" s="11">
        <f t="shared" si="9"/>
        <v>34</v>
      </c>
      <c r="K13" s="11">
        <f t="shared" si="9"/>
        <v>34</v>
      </c>
      <c r="L13" s="11">
        <f t="shared" si="9"/>
        <v>34</v>
      </c>
      <c r="M13" s="11">
        <f t="shared" si="9"/>
        <v>34</v>
      </c>
      <c r="N13" s="11">
        <f t="shared" si="9"/>
        <v>34</v>
      </c>
      <c r="O13" s="11">
        <f t="shared" si="9"/>
        <v>34</v>
      </c>
      <c r="P13" s="11">
        <f t="shared" si="9"/>
        <v>34</v>
      </c>
      <c r="Q13" s="11">
        <f t="shared" si="9"/>
        <v>34</v>
      </c>
      <c r="R13" s="11">
        <f t="shared" si="9"/>
        <v>34</v>
      </c>
      <c r="S13" s="11">
        <f t="shared" si="9"/>
        <v>34</v>
      </c>
      <c r="T13" s="11">
        <f t="shared" si="9"/>
        <v>33</v>
      </c>
      <c r="U13" s="11">
        <f t="shared" si="9"/>
        <v>33</v>
      </c>
      <c r="V13" s="11">
        <f t="shared" si="9"/>
        <v>576</v>
      </c>
      <c r="W13" s="11">
        <f t="shared" si="9"/>
        <v>0</v>
      </c>
      <c r="X13" s="11">
        <f t="shared" si="9"/>
        <v>0</v>
      </c>
      <c r="Y13" s="11">
        <f t="shared" si="9"/>
        <v>36</v>
      </c>
      <c r="Z13" s="11">
        <f t="shared" si="9"/>
        <v>36</v>
      </c>
      <c r="AA13" s="11">
        <f t="shared" si="9"/>
        <v>36</v>
      </c>
      <c r="AB13" s="11">
        <f t="shared" si="9"/>
        <v>36</v>
      </c>
      <c r="AC13" s="11">
        <f t="shared" si="9"/>
        <v>36</v>
      </c>
      <c r="AD13" s="11">
        <f t="shared" si="9"/>
        <v>36</v>
      </c>
      <c r="AE13" s="11">
        <f t="shared" si="9"/>
        <v>36</v>
      </c>
      <c r="AF13" s="11">
        <f t="shared" si="9"/>
        <v>36</v>
      </c>
      <c r="AG13" s="11">
        <f t="shared" si="9"/>
        <v>36</v>
      </c>
      <c r="AH13" s="11">
        <f t="shared" si="9"/>
        <v>36</v>
      </c>
      <c r="AI13" s="11">
        <f t="shared" si="9"/>
        <v>36</v>
      </c>
      <c r="AJ13" s="11">
        <f t="shared" si="9"/>
        <v>36</v>
      </c>
      <c r="AK13" s="11">
        <f t="shared" ref="AK13:BG13" si="10">AK15+AK21+AK29+AK35+AK40</f>
        <v>0</v>
      </c>
      <c r="AL13" s="11">
        <f t="shared" si="10"/>
        <v>36</v>
      </c>
      <c r="AM13" s="11">
        <f t="shared" si="10"/>
        <v>36</v>
      </c>
      <c r="AN13" s="11">
        <f t="shared" si="10"/>
        <v>36</v>
      </c>
      <c r="AO13" s="11">
        <f t="shared" si="10"/>
        <v>36</v>
      </c>
      <c r="AP13" s="11">
        <f t="shared" si="10"/>
        <v>36</v>
      </c>
      <c r="AQ13" s="11">
        <f t="shared" si="10"/>
        <v>36</v>
      </c>
      <c r="AR13" s="11">
        <f t="shared" si="10"/>
        <v>36</v>
      </c>
      <c r="AS13" s="11">
        <f t="shared" si="10"/>
        <v>36</v>
      </c>
      <c r="AT13" s="11">
        <f t="shared" si="10"/>
        <v>0</v>
      </c>
      <c r="AU13" s="11">
        <f t="shared" si="10"/>
        <v>0</v>
      </c>
      <c r="AV13" s="11">
        <f t="shared" si="10"/>
        <v>0</v>
      </c>
      <c r="AW13" s="11">
        <f t="shared" si="10"/>
        <v>720</v>
      </c>
      <c r="AX13" s="11">
        <f t="shared" si="10"/>
        <v>0</v>
      </c>
      <c r="AY13" s="11">
        <f t="shared" si="10"/>
        <v>0</v>
      </c>
      <c r="AZ13" s="11">
        <f t="shared" si="10"/>
        <v>0</v>
      </c>
      <c r="BA13" s="11">
        <f t="shared" si="10"/>
        <v>0</v>
      </c>
      <c r="BB13" s="11">
        <f t="shared" si="10"/>
        <v>0</v>
      </c>
      <c r="BC13" s="11">
        <f t="shared" si="10"/>
        <v>0</v>
      </c>
      <c r="BD13" s="11">
        <f t="shared" si="10"/>
        <v>0</v>
      </c>
      <c r="BE13" s="11">
        <f t="shared" si="10"/>
        <v>0</v>
      </c>
      <c r="BF13" s="11">
        <f t="shared" si="10"/>
        <v>0</v>
      </c>
      <c r="BG13" s="11">
        <f t="shared" si="10"/>
        <v>1438</v>
      </c>
    </row>
    <row r="14" spans="1:59" s="31" customFormat="1">
      <c r="A14" s="174"/>
      <c r="B14" s="161"/>
      <c r="C14" s="169"/>
      <c r="D14" s="13" t="s">
        <v>58</v>
      </c>
      <c r="E14" s="13">
        <f t="shared" ref="E14:AJ14" si="11">E13/2</f>
        <v>17</v>
      </c>
      <c r="F14" s="13">
        <f t="shared" si="11"/>
        <v>17</v>
      </c>
      <c r="G14" s="13">
        <f t="shared" si="11"/>
        <v>17</v>
      </c>
      <c r="H14" s="13">
        <f t="shared" si="11"/>
        <v>17</v>
      </c>
      <c r="I14" s="13">
        <f t="shared" si="11"/>
        <v>17</v>
      </c>
      <c r="J14" s="13">
        <f t="shared" si="11"/>
        <v>17</v>
      </c>
      <c r="K14" s="13">
        <f t="shared" si="11"/>
        <v>17</v>
      </c>
      <c r="L14" s="13">
        <f t="shared" si="11"/>
        <v>17</v>
      </c>
      <c r="M14" s="13">
        <f t="shared" si="11"/>
        <v>17</v>
      </c>
      <c r="N14" s="13">
        <f t="shared" si="11"/>
        <v>17</v>
      </c>
      <c r="O14" s="13">
        <f t="shared" si="11"/>
        <v>17</v>
      </c>
      <c r="P14" s="13">
        <f t="shared" si="11"/>
        <v>17</v>
      </c>
      <c r="Q14" s="13">
        <f t="shared" si="11"/>
        <v>17</v>
      </c>
      <c r="R14" s="13">
        <f t="shared" si="11"/>
        <v>17</v>
      </c>
      <c r="S14" s="13">
        <f t="shared" si="11"/>
        <v>17</v>
      </c>
      <c r="T14" s="13">
        <f t="shared" si="11"/>
        <v>16.5</v>
      </c>
      <c r="U14" s="13">
        <f t="shared" si="11"/>
        <v>16.5</v>
      </c>
      <c r="V14" s="13">
        <f t="shared" si="11"/>
        <v>288</v>
      </c>
      <c r="W14" s="13">
        <f t="shared" si="11"/>
        <v>0</v>
      </c>
      <c r="X14" s="13">
        <f t="shared" si="11"/>
        <v>0</v>
      </c>
      <c r="Y14" s="13">
        <f t="shared" si="11"/>
        <v>18</v>
      </c>
      <c r="Z14" s="13">
        <f t="shared" si="11"/>
        <v>18</v>
      </c>
      <c r="AA14" s="13">
        <f t="shared" si="11"/>
        <v>18</v>
      </c>
      <c r="AB14" s="13">
        <f t="shared" si="11"/>
        <v>18</v>
      </c>
      <c r="AC14" s="13">
        <f t="shared" si="11"/>
        <v>18</v>
      </c>
      <c r="AD14" s="13">
        <f t="shared" si="11"/>
        <v>18</v>
      </c>
      <c r="AE14" s="13">
        <f t="shared" si="11"/>
        <v>18</v>
      </c>
      <c r="AF14" s="13">
        <f t="shared" si="11"/>
        <v>18</v>
      </c>
      <c r="AG14" s="13">
        <f t="shared" si="11"/>
        <v>18</v>
      </c>
      <c r="AH14" s="13">
        <f t="shared" si="11"/>
        <v>18</v>
      </c>
      <c r="AI14" s="13">
        <f t="shared" si="11"/>
        <v>18</v>
      </c>
      <c r="AJ14" s="13">
        <f t="shared" si="11"/>
        <v>18</v>
      </c>
      <c r="AK14" s="13">
        <f t="shared" ref="AK14:BG14" si="12">AK13/2</f>
        <v>0</v>
      </c>
      <c r="AL14" s="13">
        <f t="shared" si="12"/>
        <v>18</v>
      </c>
      <c r="AM14" s="13">
        <f t="shared" si="12"/>
        <v>18</v>
      </c>
      <c r="AN14" s="13">
        <f t="shared" si="12"/>
        <v>18</v>
      </c>
      <c r="AO14" s="13">
        <f t="shared" si="12"/>
        <v>18</v>
      </c>
      <c r="AP14" s="13">
        <f t="shared" si="12"/>
        <v>18</v>
      </c>
      <c r="AQ14" s="13">
        <f t="shared" si="12"/>
        <v>18</v>
      </c>
      <c r="AR14" s="13">
        <f t="shared" si="12"/>
        <v>18</v>
      </c>
      <c r="AS14" s="13">
        <f t="shared" si="12"/>
        <v>18</v>
      </c>
      <c r="AT14" s="13">
        <f t="shared" si="12"/>
        <v>0</v>
      </c>
      <c r="AU14" s="13">
        <f t="shared" si="12"/>
        <v>0</v>
      </c>
      <c r="AV14" s="13">
        <f t="shared" si="12"/>
        <v>0</v>
      </c>
      <c r="AW14" s="13">
        <f t="shared" si="12"/>
        <v>360</v>
      </c>
      <c r="AX14" s="13">
        <f t="shared" si="12"/>
        <v>0</v>
      </c>
      <c r="AY14" s="13">
        <f t="shared" si="12"/>
        <v>0</v>
      </c>
      <c r="AZ14" s="13">
        <f t="shared" si="12"/>
        <v>0</v>
      </c>
      <c r="BA14" s="13">
        <f t="shared" si="12"/>
        <v>0</v>
      </c>
      <c r="BB14" s="13">
        <f t="shared" si="12"/>
        <v>0</v>
      </c>
      <c r="BC14" s="13">
        <f t="shared" si="12"/>
        <v>0</v>
      </c>
      <c r="BD14" s="13">
        <f t="shared" si="12"/>
        <v>0</v>
      </c>
      <c r="BE14" s="13">
        <f t="shared" si="12"/>
        <v>0</v>
      </c>
      <c r="BF14" s="13">
        <f t="shared" si="12"/>
        <v>0</v>
      </c>
      <c r="BG14" s="13">
        <f t="shared" si="12"/>
        <v>719</v>
      </c>
    </row>
    <row r="15" spans="1:59" s="12" customFormat="1">
      <c r="A15" s="174"/>
      <c r="B15" s="177" t="s">
        <v>131</v>
      </c>
      <c r="C15" s="172" t="s">
        <v>132</v>
      </c>
      <c r="D15" s="9" t="s">
        <v>57</v>
      </c>
      <c r="E15" s="9">
        <f t="shared" ref="E15:AJ15" si="13">E17+E19+E20</f>
        <v>14</v>
      </c>
      <c r="F15" s="9">
        <f t="shared" si="13"/>
        <v>14</v>
      </c>
      <c r="G15" s="9">
        <f t="shared" si="13"/>
        <v>14</v>
      </c>
      <c r="H15" s="9">
        <f t="shared" si="13"/>
        <v>14</v>
      </c>
      <c r="I15" s="9">
        <f t="shared" si="13"/>
        <v>11</v>
      </c>
      <c r="J15" s="9">
        <f t="shared" si="13"/>
        <v>5</v>
      </c>
      <c r="K15" s="9">
        <f t="shared" si="13"/>
        <v>5</v>
      </c>
      <c r="L15" s="9">
        <f t="shared" si="13"/>
        <v>5</v>
      </c>
      <c r="M15" s="9">
        <f t="shared" si="13"/>
        <v>5</v>
      </c>
      <c r="N15" s="9">
        <f t="shared" si="13"/>
        <v>5</v>
      </c>
      <c r="O15" s="9">
        <f t="shared" si="13"/>
        <v>5</v>
      </c>
      <c r="P15" s="9">
        <f t="shared" si="13"/>
        <v>5</v>
      </c>
      <c r="Q15" s="9">
        <f t="shared" si="13"/>
        <v>5</v>
      </c>
      <c r="R15" s="9">
        <f t="shared" si="13"/>
        <v>5</v>
      </c>
      <c r="S15" s="9">
        <f t="shared" si="13"/>
        <v>5</v>
      </c>
      <c r="T15" s="9">
        <f t="shared" si="13"/>
        <v>5</v>
      </c>
      <c r="U15" s="9">
        <f t="shared" si="13"/>
        <v>6</v>
      </c>
      <c r="V15" s="9">
        <f t="shared" si="13"/>
        <v>128</v>
      </c>
      <c r="W15" s="9">
        <f t="shared" si="13"/>
        <v>0</v>
      </c>
      <c r="X15" s="9">
        <f t="shared" si="13"/>
        <v>0</v>
      </c>
      <c r="Y15" s="9">
        <f t="shared" si="13"/>
        <v>30</v>
      </c>
      <c r="Z15" s="9">
        <f t="shared" si="13"/>
        <v>30</v>
      </c>
      <c r="AA15" s="9">
        <f t="shared" si="13"/>
        <v>30</v>
      </c>
      <c r="AB15" s="9">
        <f t="shared" si="13"/>
        <v>24</v>
      </c>
      <c r="AC15" s="9">
        <f t="shared" si="13"/>
        <v>24</v>
      </c>
      <c r="AD15" s="9">
        <f t="shared" si="13"/>
        <v>24</v>
      </c>
      <c r="AE15" s="9">
        <f t="shared" si="13"/>
        <v>36</v>
      </c>
      <c r="AF15" s="9">
        <f t="shared" si="13"/>
        <v>36</v>
      </c>
      <c r="AG15" s="9">
        <f t="shared" si="13"/>
        <v>36</v>
      </c>
      <c r="AH15" s="9">
        <f t="shared" si="13"/>
        <v>36</v>
      </c>
      <c r="AI15" s="9">
        <f t="shared" si="13"/>
        <v>36</v>
      </c>
      <c r="AJ15" s="9">
        <f t="shared" si="13"/>
        <v>36</v>
      </c>
      <c r="AK15" s="9">
        <f t="shared" ref="AK15:BG15" si="14">AK17+AK19+AK20</f>
        <v>0</v>
      </c>
      <c r="AL15" s="9">
        <f t="shared" si="14"/>
        <v>0</v>
      </c>
      <c r="AM15" s="9">
        <f t="shared" si="14"/>
        <v>0</v>
      </c>
      <c r="AN15" s="9">
        <f t="shared" si="14"/>
        <v>0</v>
      </c>
      <c r="AO15" s="9">
        <f t="shared" si="14"/>
        <v>0</v>
      </c>
      <c r="AP15" s="9">
        <f t="shared" si="14"/>
        <v>0</v>
      </c>
      <c r="AQ15" s="9">
        <f t="shared" si="14"/>
        <v>0</v>
      </c>
      <c r="AR15" s="9">
        <f t="shared" si="14"/>
        <v>0</v>
      </c>
      <c r="AS15" s="9">
        <f t="shared" si="14"/>
        <v>0</v>
      </c>
      <c r="AT15" s="9">
        <f t="shared" si="14"/>
        <v>0</v>
      </c>
      <c r="AU15" s="9">
        <f t="shared" si="14"/>
        <v>0</v>
      </c>
      <c r="AV15" s="9">
        <f t="shared" si="14"/>
        <v>0</v>
      </c>
      <c r="AW15" s="9">
        <f t="shared" si="14"/>
        <v>378</v>
      </c>
      <c r="AX15" s="9">
        <f t="shared" si="14"/>
        <v>0</v>
      </c>
      <c r="AY15" s="9">
        <f t="shared" si="14"/>
        <v>0</v>
      </c>
      <c r="AZ15" s="9">
        <f t="shared" si="14"/>
        <v>0</v>
      </c>
      <c r="BA15" s="9">
        <f t="shared" si="14"/>
        <v>0</v>
      </c>
      <c r="BB15" s="9">
        <f t="shared" si="14"/>
        <v>0</v>
      </c>
      <c r="BC15" s="9">
        <f t="shared" si="14"/>
        <v>0</v>
      </c>
      <c r="BD15" s="9">
        <f t="shared" si="14"/>
        <v>0</v>
      </c>
      <c r="BE15" s="9">
        <f t="shared" si="14"/>
        <v>0</v>
      </c>
      <c r="BF15" s="9">
        <f t="shared" si="14"/>
        <v>0</v>
      </c>
      <c r="BG15" s="9">
        <f t="shared" si="14"/>
        <v>648</v>
      </c>
    </row>
    <row r="16" spans="1:59">
      <c r="A16" s="174"/>
      <c r="B16" s="177"/>
      <c r="C16" s="172"/>
      <c r="D16" s="25" t="s">
        <v>58</v>
      </c>
      <c r="E16" s="25">
        <f t="shared" ref="E16:AJ16" si="15">E15/2</f>
        <v>7</v>
      </c>
      <c r="F16" s="25">
        <f t="shared" si="15"/>
        <v>7</v>
      </c>
      <c r="G16" s="25">
        <f t="shared" si="15"/>
        <v>7</v>
      </c>
      <c r="H16" s="25">
        <f t="shared" si="15"/>
        <v>7</v>
      </c>
      <c r="I16" s="25">
        <f t="shared" si="15"/>
        <v>5.5</v>
      </c>
      <c r="J16" s="25">
        <f t="shared" si="15"/>
        <v>2.5</v>
      </c>
      <c r="K16" s="25">
        <f t="shared" si="15"/>
        <v>2.5</v>
      </c>
      <c r="L16" s="25">
        <f t="shared" si="15"/>
        <v>2.5</v>
      </c>
      <c r="M16" s="25">
        <f t="shared" si="15"/>
        <v>2.5</v>
      </c>
      <c r="N16" s="25">
        <f t="shared" si="15"/>
        <v>2.5</v>
      </c>
      <c r="O16" s="25">
        <f t="shared" si="15"/>
        <v>2.5</v>
      </c>
      <c r="P16" s="25">
        <f t="shared" si="15"/>
        <v>2.5</v>
      </c>
      <c r="Q16" s="25">
        <f t="shared" si="15"/>
        <v>2.5</v>
      </c>
      <c r="R16" s="25">
        <f t="shared" si="15"/>
        <v>2.5</v>
      </c>
      <c r="S16" s="25">
        <f t="shared" si="15"/>
        <v>2.5</v>
      </c>
      <c r="T16" s="25">
        <f t="shared" si="15"/>
        <v>2.5</v>
      </c>
      <c r="U16" s="25">
        <f t="shared" si="15"/>
        <v>3</v>
      </c>
      <c r="V16" s="25">
        <f t="shared" si="15"/>
        <v>64</v>
      </c>
      <c r="W16" s="25">
        <f t="shared" si="15"/>
        <v>0</v>
      </c>
      <c r="X16" s="25">
        <f t="shared" si="15"/>
        <v>0</v>
      </c>
      <c r="Y16" s="25">
        <f t="shared" si="15"/>
        <v>15</v>
      </c>
      <c r="Z16" s="25">
        <f t="shared" si="15"/>
        <v>15</v>
      </c>
      <c r="AA16" s="25">
        <f t="shared" si="15"/>
        <v>15</v>
      </c>
      <c r="AB16" s="25">
        <f t="shared" si="15"/>
        <v>12</v>
      </c>
      <c r="AC16" s="25">
        <f t="shared" si="15"/>
        <v>12</v>
      </c>
      <c r="AD16" s="25">
        <f t="shared" si="15"/>
        <v>12</v>
      </c>
      <c r="AE16" s="25">
        <f t="shared" si="15"/>
        <v>18</v>
      </c>
      <c r="AF16" s="25">
        <f t="shared" si="15"/>
        <v>18</v>
      </c>
      <c r="AG16" s="25">
        <f t="shared" si="15"/>
        <v>18</v>
      </c>
      <c r="AH16" s="25">
        <f t="shared" si="15"/>
        <v>18</v>
      </c>
      <c r="AI16" s="25">
        <f t="shared" si="15"/>
        <v>18</v>
      </c>
      <c r="AJ16" s="25">
        <f t="shared" si="15"/>
        <v>18</v>
      </c>
      <c r="AK16" s="25">
        <f t="shared" ref="AK16:BG16" si="16">AK15/2</f>
        <v>0</v>
      </c>
      <c r="AL16" s="25">
        <f t="shared" si="16"/>
        <v>0</v>
      </c>
      <c r="AM16" s="25">
        <f t="shared" si="16"/>
        <v>0</v>
      </c>
      <c r="AN16" s="25">
        <f t="shared" si="16"/>
        <v>0</v>
      </c>
      <c r="AO16" s="25">
        <f t="shared" si="16"/>
        <v>0</v>
      </c>
      <c r="AP16" s="25">
        <f t="shared" si="16"/>
        <v>0</v>
      </c>
      <c r="AQ16" s="25">
        <f t="shared" si="16"/>
        <v>0</v>
      </c>
      <c r="AR16" s="25">
        <f t="shared" si="16"/>
        <v>0</v>
      </c>
      <c r="AS16" s="25">
        <f t="shared" si="16"/>
        <v>0</v>
      </c>
      <c r="AT16" s="25">
        <f t="shared" si="16"/>
        <v>0</v>
      </c>
      <c r="AU16" s="25">
        <f t="shared" si="16"/>
        <v>0</v>
      </c>
      <c r="AV16" s="25">
        <f t="shared" si="16"/>
        <v>0</v>
      </c>
      <c r="AW16" s="25">
        <f t="shared" si="16"/>
        <v>189</v>
      </c>
      <c r="AX16" s="25">
        <f t="shared" si="16"/>
        <v>0</v>
      </c>
      <c r="AY16" s="25">
        <f t="shared" si="16"/>
        <v>0</v>
      </c>
      <c r="AZ16" s="25">
        <f t="shared" si="16"/>
        <v>0</v>
      </c>
      <c r="BA16" s="25">
        <f t="shared" si="16"/>
        <v>0</v>
      </c>
      <c r="BB16" s="25">
        <f t="shared" si="16"/>
        <v>0</v>
      </c>
      <c r="BC16" s="25">
        <f t="shared" si="16"/>
        <v>0</v>
      </c>
      <c r="BD16" s="25">
        <f t="shared" si="16"/>
        <v>0</v>
      </c>
      <c r="BE16" s="25">
        <f t="shared" si="16"/>
        <v>0</v>
      </c>
      <c r="BF16" s="25">
        <f t="shared" si="16"/>
        <v>0</v>
      </c>
      <c r="BG16" s="25">
        <f t="shared" si="16"/>
        <v>324</v>
      </c>
    </row>
    <row r="17" spans="1:59" s="12" customFormat="1">
      <c r="A17" s="174"/>
      <c r="B17" s="153" t="s">
        <v>133</v>
      </c>
      <c r="C17" s="155" t="s">
        <v>134</v>
      </c>
      <c r="D17" s="3" t="s">
        <v>57</v>
      </c>
      <c r="E17" s="23">
        <v>2</v>
      </c>
      <c r="F17" s="23">
        <v>2</v>
      </c>
      <c r="G17" s="23">
        <v>2</v>
      </c>
      <c r="H17" s="23">
        <v>2</v>
      </c>
      <c r="I17" s="23">
        <v>5</v>
      </c>
      <c r="J17" s="23">
        <v>5</v>
      </c>
      <c r="K17" s="23">
        <v>5</v>
      </c>
      <c r="L17" s="23">
        <v>5</v>
      </c>
      <c r="M17" s="23">
        <v>5</v>
      </c>
      <c r="N17" s="23">
        <v>5</v>
      </c>
      <c r="O17" s="23">
        <v>5</v>
      </c>
      <c r="P17" s="23">
        <v>5</v>
      </c>
      <c r="Q17" s="23">
        <v>5</v>
      </c>
      <c r="R17" s="23">
        <v>5</v>
      </c>
      <c r="S17" s="23">
        <v>5</v>
      </c>
      <c r="T17" s="23">
        <v>5</v>
      </c>
      <c r="U17" s="23">
        <v>6</v>
      </c>
      <c r="V17" s="14">
        <f>SUM(E17:U17)</f>
        <v>74</v>
      </c>
      <c r="W17" s="17">
        <v>0</v>
      </c>
      <c r="X17" s="17">
        <v>0</v>
      </c>
      <c r="Y17" s="23">
        <v>0</v>
      </c>
      <c r="Z17" s="23">
        <v>0</v>
      </c>
      <c r="AA17" s="4">
        <v>0</v>
      </c>
      <c r="AB17" s="4">
        <v>0</v>
      </c>
      <c r="AC17" s="4">
        <v>0</v>
      </c>
      <c r="AD17" s="4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56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18">
        <v>0</v>
      </c>
      <c r="AU17" s="57">
        <v>0</v>
      </c>
      <c r="AV17" s="57">
        <v>0</v>
      </c>
      <c r="AW17" s="9">
        <f>SUM(W17:AV17)</f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9">
        <f>BG19</f>
        <v>216</v>
      </c>
    </row>
    <row r="18" spans="1:59">
      <c r="A18" s="174"/>
      <c r="B18" s="153"/>
      <c r="C18" s="155"/>
      <c r="D18" s="16" t="s">
        <v>58</v>
      </c>
      <c r="E18" s="16">
        <f t="shared" ref="E18:U18" si="17">E17/2</f>
        <v>1</v>
      </c>
      <c r="F18" s="16">
        <f t="shared" si="17"/>
        <v>1</v>
      </c>
      <c r="G18" s="16">
        <f t="shared" si="17"/>
        <v>1</v>
      </c>
      <c r="H18" s="16">
        <f t="shared" si="17"/>
        <v>1</v>
      </c>
      <c r="I18" s="16">
        <f t="shared" si="17"/>
        <v>2.5</v>
      </c>
      <c r="J18" s="16">
        <f t="shared" si="17"/>
        <v>2.5</v>
      </c>
      <c r="K18" s="16">
        <f t="shared" si="17"/>
        <v>2.5</v>
      </c>
      <c r="L18" s="16">
        <f t="shared" si="17"/>
        <v>2.5</v>
      </c>
      <c r="M18" s="16">
        <f t="shared" si="17"/>
        <v>2.5</v>
      </c>
      <c r="N18" s="16">
        <f t="shared" si="17"/>
        <v>2.5</v>
      </c>
      <c r="O18" s="16">
        <f t="shared" si="17"/>
        <v>2.5</v>
      </c>
      <c r="P18" s="16">
        <f t="shared" si="17"/>
        <v>2.5</v>
      </c>
      <c r="Q18" s="16">
        <f t="shared" si="17"/>
        <v>2.5</v>
      </c>
      <c r="R18" s="16">
        <f t="shared" si="17"/>
        <v>2.5</v>
      </c>
      <c r="S18" s="16">
        <f t="shared" si="17"/>
        <v>2.5</v>
      </c>
      <c r="T18" s="16">
        <f t="shared" si="17"/>
        <v>2.5</v>
      </c>
      <c r="U18" s="16">
        <f t="shared" si="17"/>
        <v>3</v>
      </c>
      <c r="V18" s="14">
        <f>SUM(E18:U18)</f>
        <v>37</v>
      </c>
      <c r="W18" s="17">
        <v>0</v>
      </c>
      <c r="X18" s="17">
        <v>0</v>
      </c>
      <c r="Y18" s="24">
        <v>0</v>
      </c>
      <c r="Z18" s="24">
        <v>0</v>
      </c>
      <c r="AA18" s="19">
        <v>0</v>
      </c>
      <c r="AB18" s="19">
        <v>0</v>
      </c>
      <c r="AC18" s="19">
        <v>0</v>
      </c>
      <c r="AD18" s="19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56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18">
        <v>0</v>
      </c>
      <c r="AU18" s="57">
        <v>0</v>
      </c>
      <c r="AV18" s="57">
        <v>0</v>
      </c>
      <c r="AW18" s="9">
        <f>SUM(W18:AV18)</f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9">
        <f>BG20+BG21</f>
        <v>588</v>
      </c>
    </row>
    <row r="19" spans="1:59" s="12" customFormat="1">
      <c r="A19" s="174"/>
      <c r="B19" s="49" t="s">
        <v>160</v>
      </c>
      <c r="C19" s="50" t="s">
        <v>140</v>
      </c>
      <c r="D19" s="3" t="s">
        <v>57</v>
      </c>
      <c r="E19" s="51">
        <v>12</v>
      </c>
      <c r="F19" s="51">
        <v>12</v>
      </c>
      <c r="G19" s="51">
        <v>12</v>
      </c>
      <c r="H19" s="51">
        <v>12</v>
      </c>
      <c r="I19" s="51">
        <v>6</v>
      </c>
      <c r="J19" s="23">
        <v>0</v>
      </c>
      <c r="K19" s="23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14">
        <f>SUM(E19:U19)</f>
        <v>54</v>
      </c>
      <c r="W19" s="17">
        <v>0</v>
      </c>
      <c r="X19" s="17">
        <v>0</v>
      </c>
      <c r="Y19" s="51">
        <v>30</v>
      </c>
      <c r="Z19" s="51">
        <v>30</v>
      </c>
      <c r="AA19" s="51">
        <v>30</v>
      </c>
      <c r="AB19" s="51">
        <v>24</v>
      </c>
      <c r="AC19" s="51">
        <v>24</v>
      </c>
      <c r="AD19" s="51">
        <v>24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56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18">
        <v>0</v>
      </c>
      <c r="AU19" s="57">
        <v>0</v>
      </c>
      <c r="AV19" s="57">
        <v>0</v>
      </c>
      <c r="AW19" s="9">
        <f>SUM(W19:AV19)</f>
        <v>162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9">
        <f>V19+AW19</f>
        <v>216</v>
      </c>
    </row>
    <row r="20" spans="1:59" s="12" customFormat="1">
      <c r="A20" s="174"/>
      <c r="B20" s="58" t="s">
        <v>161</v>
      </c>
      <c r="C20" s="59" t="s">
        <v>142</v>
      </c>
      <c r="D20" s="3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14">
        <f>SUM(E20:U20)</f>
        <v>0</v>
      </c>
      <c r="W20" s="17">
        <v>0</v>
      </c>
      <c r="X20" s="17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5">
        <v>36</v>
      </c>
      <c r="AF20" s="45">
        <v>36</v>
      </c>
      <c r="AG20" s="45">
        <v>36</v>
      </c>
      <c r="AH20" s="45">
        <v>36</v>
      </c>
      <c r="AI20" s="45">
        <v>36</v>
      </c>
      <c r="AJ20" s="45">
        <v>36</v>
      </c>
      <c r="AK20" s="56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18">
        <v>0</v>
      </c>
      <c r="AU20" s="57">
        <v>0</v>
      </c>
      <c r="AV20" s="57">
        <v>0</v>
      </c>
      <c r="AW20" s="9">
        <f>SUM(Y20:AV20)</f>
        <v>216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9">
        <f>V20+AW20</f>
        <v>216</v>
      </c>
    </row>
    <row r="21" spans="1:59" s="12" customFormat="1">
      <c r="A21" s="174"/>
      <c r="B21" s="177" t="s">
        <v>162</v>
      </c>
      <c r="C21" s="172" t="s">
        <v>163</v>
      </c>
      <c r="D21" s="9" t="s">
        <v>57</v>
      </c>
      <c r="E21" s="9">
        <f t="shared" ref="E21:AJ21" si="18">E23+E25+E27+E28</f>
        <v>5</v>
      </c>
      <c r="F21" s="9">
        <f t="shared" si="18"/>
        <v>5</v>
      </c>
      <c r="G21" s="9">
        <f t="shared" si="18"/>
        <v>5</v>
      </c>
      <c r="H21" s="9">
        <f t="shared" si="18"/>
        <v>5</v>
      </c>
      <c r="I21" s="9">
        <f t="shared" si="18"/>
        <v>8</v>
      </c>
      <c r="J21" s="9">
        <f t="shared" si="18"/>
        <v>18</v>
      </c>
      <c r="K21" s="9">
        <f t="shared" si="18"/>
        <v>18</v>
      </c>
      <c r="L21" s="9">
        <f t="shared" si="18"/>
        <v>18</v>
      </c>
      <c r="M21" s="9">
        <f t="shared" si="18"/>
        <v>18</v>
      </c>
      <c r="N21" s="9">
        <f t="shared" si="18"/>
        <v>13</v>
      </c>
      <c r="O21" s="9">
        <f t="shared" si="18"/>
        <v>5</v>
      </c>
      <c r="P21" s="9">
        <f t="shared" si="18"/>
        <v>5</v>
      </c>
      <c r="Q21" s="9">
        <f t="shared" si="18"/>
        <v>9</v>
      </c>
      <c r="R21" s="9">
        <f t="shared" si="18"/>
        <v>9</v>
      </c>
      <c r="S21" s="9">
        <f t="shared" si="18"/>
        <v>9</v>
      </c>
      <c r="T21" s="9">
        <f t="shared" si="18"/>
        <v>12</v>
      </c>
      <c r="U21" s="9">
        <f t="shared" si="18"/>
        <v>12</v>
      </c>
      <c r="V21" s="9">
        <f t="shared" si="18"/>
        <v>174</v>
      </c>
      <c r="W21" s="9">
        <f t="shared" si="18"/>
        <v>0</v>
      </c>
      <c r="X21" s="9">
        <f t="shared" si="18"/>
        <v>0</v>
      </c>
      <c r="Y21" s="9">
        <f t="shared" si="18"/>
        <v>6</v>
      </c>
      <c r="Z21" s="9">
        <f t="shared" si="18"/>
        <v>6</v>
      </c>
      <c r="AA21" s="9">
        <f t="shared" si="18"/>
        <v>6</v>
      </c>
      <c r="AB21" s="9">
        <f t="shared" si="18"/>
        <v>0</v>
      </c>
      <c r="AC21" s="9">
        <f t="shared" si="18"/>
        <v>0</v>
      </c>
      <c r="AD21" s="9">
        <f t="shared" si="18"/>
        <v>0</v>
      </c>
      <c r="AE21" s="9">
        <f t="shared" si="18"/>
        <v>0</v>
      </c>
      <c r="AF21" s="9">
        <f t="shared" si="18"/>
        <v>0</v>
      </c>
      <c r="AG21" s="9">
        <f t="shared" si="18"/>
        <v>0</v>
      </c>
      <c r="AH21" s="9">
        <f t="shared" si="18"/>
        <v>0</v>
      </c>
      <c r="AI21" s="9">
        <f t="shared" si="18"/>
        <v>0</v>
      </c>
      <c r="AJ21" s="9">
        <f t="shared" si="18"/>
        <v>0</v>
      </c>
      <c r="AK21" s="9">
        <f t="shared" ref="AK21:BG21" si="19">AK23+AK25+AK27+AK28</f>
        <v>0</v>
      </c>
      <c r="AL21" s="9">
        <f t="shared" si="19"/>
        <v>36</v>
      </c>
      <c r="AM21" s="9">
        <f t="shared" si="19"/>
        <v>36</v>
      </c>
      <c r="AN21" s="9">
        <f t="shared" si="19"/>
        <v>36</v>
      </c>
      <c r="AO21" s="9">
        <f t="shared" si="19"/>
        <v>36</v>
      </c>
      <c r="AP21" s="9">
        <f t="shared" si="19"/>
        <v>36</v>
      </c>
      <c r="AQ21" s="9">
        <f t="shared" si="19"/>
        <v>0</v>
      </c>
      <c r="AR21" s="9">
        <f t="shared" si="19"/>
        <v>0</v>
      </c>
      <c r="AS21" s="9">
        <f t="shared" si="19"/>
        <v>0</v>
      </c>
      <c r="AT21" s="9">
        <f t="shared" si="19"/>
        <v>0</v>
      </c>
      <c r="AU21" s="9">
        <f t="shared" si="19"/>
        <v>0</v>
      </c>
      <c r="AV21" s="9">
        <f t="shared" si="19"/>
        <v>0</v>
      </c>
      <c r="AW21" s="9">
        <f t="shared" si="19"/>
        <v>198</v>
      </c>
      <c r="AX21" s="9">
        <f t="shared" si="19"/>
        <v>0</v>
      </c>
      <c r="AY21" s="9">
        <f t="shared" si="19"/>
        <v>0</v>
      </c>
      <c r="AZ21" s="9">
        <f t="shared" si="19"/>
        <v>0</v>
      </c>
      <c r="BA21" s="9">
        <f t="shared" si="19"/>
        <v>0</v>
      </c>
      <c r="BB21" s="9">
        <f t="shared" si="19"/>
        <v>0</v>
      </c>
      <c r="BC21" s="9">
        <f t="shared" si="19"/>
        <v>0</v>
      </c>
      <c r="BD21" s="9">
        <f t="shared" si="19"/>
        <v>0</v>
      </c>
      <c r="BE21" s="9">
        <f t="shared" si="19"/>
        <v>0</v>
      </c>
      <c r="BF21" s="9">
        <f t="shared" si="19"/>
        <v>0</v>
      </c>
      <c r="BG21" s="9">
        <f t="shared" si="19"/>
        <v>372</v>
      </c>
    </row>
    <row r="22" spans="1:59">
      <c r="A22" s="174"/>
      <c r="B22" s="177"/>
      <c r="C22" s="172"/>
      <c r="D22" s="25" t="s">
        <v>58</v>
      </c>
      <c r="E22" s="25">
        <f t="shared" ref="E22:AJ22" si="20">E21/2</f>
        <v>2.5</v>
      </c>
      <c r="F22" s="25">
        <f t="shared" si="20"/>
        <v>2.5</v>
      </c>
      <c r="G22" s="25">
        <f t="shared" si="20"/>
        <v>2.5</v>
      </c>
      <c r="H22" s="25">
        <f t="shared" si="20"/>
        <v>2.5</v>
      </c>
      <c r="I22" s="25">
        <f t="shared" si="20"/>
        <v>4</v>
      </c>
      <c r="J22" s="25">
        <f t="shared" si="20"/>
        <v>9</v>
      </c>
      <c r="K22" s="25">
        <f t="shared" si="20"/>
        <v>9</v>
      </c>
      <c r="L22" s="25">
        <f t="shared" si="20"/>
        <v>9</v>
      </c>
      <c r="M22" s="25">
        <f t="shared" si="20"/>
        <v>9</v>
      </c>
      <c r="N22" s="25">
        <f t="shared" si="20"/>
        <v>6.5</v>
      </c>
      <c r="O22" s="25">
        <f t="shared" si="20"/>
        <v>2.5</v>
      </c>
      <c r="P22" s="25">
        <f t="shared" si="20"/>
        <v>2.5</v>
      </c>
      <c r="Q22" s="25">
        <f t="shared" si="20"/>
        <v>4.5</v>
      </c>
      <c r="R22" s="25">
        <f t="shared" si="20"/>
        <v>4.5</v>
      </c>
      <c r="S22" s="25">
        <f t="shared" si="20"/>
        <v>4.5</v>
      </c>
      <c r="T22" s="25">
        <f t="shared" si="20"/>
        <v>6</v>
      </c>
      <c r="U22" s="25">
        <f t="shared" si="20"/>
        <v>6</v>
      </c>
      <c r="V22" s="25">
        <f t="shared" si="20"/>
        <v>87</v>
      </c>
      <c r="W22" s="25">
        <f t="shared" si="20"/>
        <v>0</v>
      </c>
      <c r="X22" s="25">
        <f t="shared" si="20"/>
        <v>0</v>
      </c>
      <c r="Y22" s="25">
        <f t="shared" si="20"/>
        <v>3</v>
      </c>
      <c r="Z22" s="25">
        <f t="shared" si="20"/>
        <v>3</v>
      </c>
      <c r="AA22" s="25">
        <f t="shared" si="20"/>
        <v>3</v>
      </c>
      <c r="AB22" s="25">
        <f t="shared" si="20"/>
        <v>0</v>
      </c>
      <c r="AC22" s="25">
        <f t="shared" si="20"/>
        <v>0</v>
      </c>
      <c r="AD22" s="25">
        <f t="shared" si="20"/>
        <v>0</v>
      </c>
      <c r="AE22" s="25">
        <f t="shared" si="20"/>
        <v>0</v>
      </c>
      <c r="AF22" s="25">
        <f t="shared" si="20"/>
        <v>0</v>
      </c>
      <c r="AG22" s="25">
        <f t="shared" si="20"/>
        <v>0</v>
      </c>
      <c r="AH22" s="25">
        <f t="shared" si="20"/>
        <v>0</v>
      </c>
      <c r="AI22" s="25">
        <f t="shared" si="20"/>
        <v>0</v>
      </c>
      <c r="AJ22" s="25">
        <f t="shared" si="20"/>
        <v>0</v>
      </c>
      <c r="AK22" s="25">
        <f t="shared" ref="AK22:BF22" si="21">AK21/2</f>
        <v>0</v>
      </c>
      <c r="AL22" s="25">
        <f t="shared" si="21"/>
        <v>18</v>
      </c>
      <c r="AM22" s="25">
        <f t="shared" si="21"/>
        <v>18</v>
      </c>
      <c r="AN22" s="25">
        <f t="shared" si="21"/>
        <v>18</v>
      </c>
      <c r="AO22" s="25">
        <f t="shared" si="21"/>
        <v>18</v>
      </c>
      <c r="AP22" s="25">
        <f t="shared" si="21"/>
        <v>18</v>
      </c>
      <c r="AQ22" s="25">
        <f t="shared" si="21"/>
        <v>0</v>
      </c>
      <c r="AR22" s="25">
        <f t="shared" si="21"/>
        <v>0</v>
      </c>
      <c r="AS22" s="25">
        <f t="shared" si="21"/>
        <v>0</v>
      </c>
      <c r="AT22" s="25">
        <f t="shared" si="21"/>
        <v>0</v>
      </c>
      <c r="AU22" s="25">
        <f t="shared" si="21"/>
        <v>0</v>
      </c>
      <c r="AV22" s="25">
        <f t="shared" si="21"/>
        <v>0</v>
      </c>
      <c r="AW22" s="25">
        <f t="shared" si="21"/>
        <v>99</v>
      </c>
      <c r="AX22" s="25">
        <f t="shared" si="21"/>
        <v>0</v>
      </c>
      <c r="AY22" s="25">
        <f t="shared" si="21"/>
        <v>0</v>
      </c>
      <c r="AZ22" s="25">
        <f t="shared" si="21"/>
        <v>0</v>
      </c>
      <c r="BA22" s="25">
        <f t="shared" si="21"/>
        <v>0</v>
      </c>
      <c r="BB22" s="25">
        <f t="shared" si="21"/>
        <v>0</v>
      </c>
      <c r="BC22" s="25">
        <f t="shared" si="21"/>
        <v>0</v>
      </c>
      <c r="BD22" s="25">
        <f t="shared" si="21"/>
        <v>0</v>
      </c>
      <c r="BE22" s="25">
        <f t="shared" si="21"/>
        <v>0</v>
      </c>
      <c r="BF22" s="25">
        <f t="shared" si="21"/>
        <v>0</v>
      </c>
      <c r="BG22" s="14">
        <f t="shared" ref="BG22:BG28" si="22">V22+AW22</f>
        <v>186</v>
      </c>
    </row>
    <row r="23" spans="1:59" s="31" customFormat="1">
      <c r="A23" s="174"/>
      <c r="B23" s="153" t="s">
        <v>164</v>
      </c>
      <c r="C23" s="167" t="s">
        <v>165</v>
      </c>
      <c r="D23" s="3" t="s">
        <v>57</v>
      </c>
      <c r="E23" s="192">
        <v>3</v>
      </c>
      <c r="F23" s="192">
        <v>3</v>
      </c>
      <c r="G23" s="192">
        <v>3</v>
      </c>
      <c r="H23" s="192">
        <v>3</v>
      </c>
      <c r="I23" s="192">
        <v>5</v>
      </c>
      <c r="J23" s="192">
        <v>3</v>
      </c>
      <c r="K23" s="192">
        <v>3</v>
      </c>
      <c r="L23" s="192">
        <v>3</v>
      </c>
      <c r="M23" s="192">
        <v>3</v>
      </c>
      <c r="N23" s="192">
        <v>4</v>
      </c>
      <c r="O23" s="192">
        <v>3</v>
      </c>
      <c r="P23" s="192">
        <v>3</v>
      </c>
      <c r="Q23" s="192">
        <v>3</v>
      </c>
      <c r="R23" s="192">
        <v>3</v>
      </c>
      <c r="S23" s="192">
        <v>3</v>
      </c>
      <c r="T23" s="192">
        <v>6</v>
      </c>
      <c r="U23" s="192">
        <v>6</v>
      </c>
      <c r="V23" s="15">
        <f t="shared" ref="V23:V28" si="23">SUM(E23:U23)</f>
        <v>60</v>
      </c>
      <c r="W23" s="20">
        <v>0</v>
      </c>
      <c r="X23" s="20">
        <v>0</v>
      </c>
      <c r="Y23" s="24">
        <v>0</v>
      </c>
      <c r="Z23" s="24">
        <v>0</v>
      </c>
      <c r="AA23" s="19">
        <v>0</v>
      </c>
      <c r="AB23" s="19">
        <v>0</v>
      </c>
      <c r="AC23" s="19">
        <v>0</v>
      </c>
      <c r="AD23" s="19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6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21">
        <v>0</v>
      </c>
      <c r="AU23" s="60">
        <v>0</v>
      </c>
      <c r="AV23" s="60">
        <v>0</v>
      </c>
      <c r="AW23" s="14">
        <f t="shared" ref="AW23:AW28" si="24">SUM(Y23:AV23)</f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14">
        <f t="shared" si="22"/>
        <v>60</v>
      </c>
    </row>
    <row r="24" spans="1:59" s="31" customFormat="1">
      <c r="A24" s="174"/>
      <c r="B24" s="153"/>
      <c r="C24" s="167"/>
      <c r="D24" s="16" t="s">
        <v>58</v>
      </c>
      <c r="E24" s="24">
        <f t="shared" ref="E24:U24" si="25">E23/2</f>
        <v>1.5</v>
      </c>
      <c r="F24" s="24">
        <f t="shared" si="25"/>
        <v>1.5</v>
      </c>
      <c r="G24" s="24">
        <f t="shared" si="25"/>
        <v>1.5</v>
      </c>
      <c r="H24" s="24">
        <f t="shared" si="25"/>
        <v>1.5</v>
      </c>
      <c r="I24" s="24">
        <f t="shared" si="25"/>
        <v>2.5</v>
      </c>
      <c r="J24" s="24">
        <f t="shared" si="25"/>
        <v>1.5</v>
      </c>
      <c r="K24" s="24">
        <f t="shared" si="25"/>
        <v>1.5</v>
      </c>
      <c r="L24" s="24">
        <f t="shared" si="25"/>
        <v>1.5</v>
      </c>
      <c r="M24" s="24">
        <f t="shared" si="25"/>
        <v>1.5</v>
      </c>
      <c r="N24" s="24">
        <f t="shared" si="25"/>
        <v>2</v>
      </c>
      <c r="O24" s="24">
        <f t="shared" si="25"/>
        <v>1.5</v>
      </c>
      <c r="P24" s="24">
        <f t="shared" si="25"/>
        <v>1.5</v>
      </c>
      <c r="Q24" s="24">
        <f t="shared" si="25"/>
        <v>1.5</v>
      </c>
      <c r="R24" s="24">
        <f t="shared" si="25"/>
        <v>1.5</v>
      </c>
      <c r="S24" s="24">
        <f t="shared" si="25"/>
        <v>1.5</v>
      </c>
      <c r="T24" s="24">
        <f t="shared" si="25"/>
        <v>3</v>
      </c>
      <c r="U24" s="24">
        <f t="shared" si="25"/>
        <v>3</v>
      </c>
      <c r="V24" s="15">
        <f t="shared" si="23"/>
        <v>30</v>
      </c>
      <c r="W24" s="20">
        <v>0</v>
      </c>
      <c r="X24" s="20">
        <v>0</v>
      </c>
      <c r="Y24" s="24">
        <f t="shared" ref="Y24:AS24" si="26">Y23/2</f>
        <v>0</v>
      </c>
      <c r="Z24" s="24">
        <f t="shared" si="26"/>
        <v>0</v>
      </c>
      <c r="AA24" s="19">
        <f t="shared" si="26"/>
        <v>0</v>
      </c>
      <c r="AB24" s="19">
        <f t="shared" si="26"/>
        <v>0</v>
      </c>
      <c r="AC24" s="19">
        <f t="shared" si="26"/>
        <v>0</v>
      </c>
      <c r="AD24" s="19">
        <f t="shared" si="26"/>
        <v>0</v>
      </c>
      <c r="AE24" s="48">
        <f t="shared" si="26"/>
        <v>0</v>
      </c>
      <c r="AF24" s="48">
        <f t="shared" si="26"/>
        <v>0</v>
      </c>
      <c r="AG24" s="48">
        <f t="shared" si="26"/>
        <v>0</v>
      </c>
      <c r="AH24" s="48">
        <f t="shared" si="26"/>
        <v>0</v>
      </c>
      <c r="AI24" s="48">
        <f t="shared" si="26"/>
        <v>0</v>
      </c>
      <c r="AJ24" s="48">
        <f t="shared" si="26"/>
        <v>0</v>
      </c>
      <c r="AK24" s="46">
        <f t="shared" si="26"/>
        <v>0</v>
      </c>
      <c r="AL24" s="48">
        <f t="shared" si="26"/>
        <v>0</v>
      </c>
      <c r="AM24" s="48">
        <f t="shared" si="26"/>
        <v>0</v>
      </c>
      <c r="AN24" s="48">
        <f t="shared" si="26"/>
        <v>0</v>
      </c>
      <c r="AO24" s="48">
        <f t="shared" si="26"/>
        <v>0</v>
      </c>
      <c r="AP24" s="48">
        <f t="shared" si="26"/>
        <v>0</v>
      </c>
      <c r="AQ24" s="48">
        <f t="shared" si="26"/>
        <v>0</v>
      </c>
      <c r="AR24" s="48">
        <f t="shared" si="26"/>
        <v>0</v>
      </c>
      <c r="AS24" s="48">
        <f t="shared" si="26"/>
        <v>0</v>
      </c>
      <c r="AT24" s="21">
        <v>0</v>
      </c>
      <c r="AU24" s="60">
        <v>0</v>
      </c>
      <c r="AV24" s="60">
        <f>AV23/2</f>
        <v>0</v>
      </c>
      <c r="AW24" s="14">
        <f t="shared" si="24"/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14">
        <f t="shared" si="22"/>
        <v>30</v>
      </c>
    </row>
    <row r="25" spans="1:59" s="31" customFormat="1">
      <c r="A25" s="174"/>
      <c r="B25" s="153" t="s">
        <v>166</v>
      </c>
      <c r="C25" s="167" t="s">
        <v>167</v>
      </c>
      <c r="D25" s="3" t="s">
        <v>57</v>
      </c>
      <c r="E25" s="192">
        <v>2</v>
      </c>
      <c r="F25" s="192">
        <v>2</v>
      </c>
      <c r="G25" s="192">
        <v>2</v>
      </c>
      <c r="H25" s="192">
        <v>2</v>
      </c>
      <c r="I25" s="192">
        <v>3</v>
      </c>
      <c r="J25" s="192">
        <v>3</v>
      </c>
      <c r="K25" s="192">
        <v>3</v>
      </c>
      <c r="L25" s="192">
        <v>3</v>
      </c>
      <c r="M25" s="192">
        <v>3</v>
      </c>
      <c r="N25" s="192">
        <v>3</v>
      </c>
      <c r="O25" s="192">
        <v>2</v>
      </c>
      <c r="P25" s="192">
        <v>2</v>
      </c>
      <c r="Q25" s="192">
        <v>6</v>
      </c>
      <c r="R25" s="192">
        <v>6</v>
      </c>
      <c r="S25" s="192">
        <v>6</v>
      </c>
      <c r="T25" s="192">
        <v>6</v>
      </c>
      <c r="U25" s="192">
        <v>6</v>
      </c>
      <c r="V25" s="15">
        <f t="shared" si="23"/>
        <v>60</v>
      </c>
      <c r="W25" s="20">
        <v>0</v>
      </c>
      <c r="X25" s="20">
        <v>0</v>
      </c>
      <c r="Y25" s="24">
        <v>0</v>
      </c>
      <c r="Z25" s="24">
        <v>0</v>
      </c>
      <c r="AA25" s="19">
        <v>0</v>
      </c>
      <c r="AB25" s="19">
        <v>0</v>
      </c>
      <c r="AC25" s="19">
        <v>0</v>
      </c>
      <c r="AD25" s="19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6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21">
        <v>0</v>
      </c>
      <c r="AU25" s="60">
        <v>0</v>
      </c>
      <c r="AV25" s="60">
        <v>0</v>
      </c>
      <c r="AW25" s="14">
        <f t="shared" si="24"/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14">
        <f t="shared" si="22"/>
        <v>60</v>
      </c>
    </row>
    <row r="26" spans="1:59" s="31" customFormat="1">
      <c r="A26" s="174"/>
      <c r="B26" s="153"/>
      <c r="C26" s="167"/>
      <c r="D26" s="16" t="s">
        <v>58</v>
      </c>
      <c r="E26" s="24">
        <f t="shared" ref="E26:U26" si="27">E25/2</f>
        <v>1</v>
      </c>
      <c r="F26" s="24">
        <f t="shared" si="27"/>
        <v>1</v>
      </c>
      <c r="G26" s="24">
        <f t="shared" si="27"/>
        <v>1</v>
      </c>
      <c r="H26" s="24">
        <f t="shared" si="27"/>
        <v>1</v>
      </c>
      <c r="I26" s="24">
        <f t="shared" si="27"/>
        <v>1.5</v>
      </c>
      <c r="J26" s="24">
        <f t="shared" si="27"/>
        <v>1.5</v>
      </c>
      <c r="K26" s="24">
        <f t="shared" si="27"/>
        <v>1.5</v>
      </c>
      <c r="L26" s="24">
        <f t="shared" si="27"/>
        <v>1.5</v>
      </c>
      <c r="M26" s="24">
        <f t="shared" si="27"/>
        <v>1.5</v>
      </c>
      <c r="N26" s="24">
        <f t="shared" si="27"/>
        <v>1.5</v>
      </c>
      <c r="O26" s="24">
        <f t="shared" si="27"/>
        <v>1</v>
      </c>
      <c r="P26" s="24">
        <f t="shared" si="27"/>
        <v>1</v>
      </c>
      <c r="Q26" s="24">
        <f t="shared" si="27"/>
        <v>3</v>
      </c>
      <c r="R26" s="24">
        <f t="shared" si="27"/>
        <v>3</v>
      </c>
      <c r="S26" s="24">
        <f t="shared" si="27"/>
        <v>3</v>
      </c>
      <c r="T26" s="24">
        <f t="shared" si="27"/>
        <v>3</v>
      </c>
      <c r="U26" s="24">
        <f t="shared" si="27"/>
        <v>3</v>
      </c>
      <c r="V26" s="15">
        <f t="shared" si="23"/>
        <v>30</v>
      </c>
      <c r="W26" s="20">
        <v>0</v>
      </c>
      <c r="X26" s="20">
        <v>0</v>
      </c>
      <c r="Y26" s="24">
        <f t="shared" ref="Y26:AS26" si="28">Y25/2</f>
        <v>0</v>
      </c>
      <c r="Z26" s="24">
        <f t="shared" si="28"/>
        <v>0</v>
      </c>
      <c r="AA26" s="19">
        <f t="shared" si="28"/>
        <v>0</v>
      </c>
      <c r="AB26" s="19">
        <f t="shared" si="28"/>
        <v>0</v>
      </c>
      <c r="AC26" s="19">
        <f t="shared" si="28"/>
        <v>0</v>
      </c>
      <c r="AD26" s="19">
        <f t="shared" si="28"/>
        <v>0</v>
      </c>
      <c r="AE26" s="48">
        <f t="shared" si="28"/>
        <v>0</v>
      </c>
      <c r="AF26" s="48">
        <f t="shared" si="28"/>
        <v>0</v>
      </c>
      <c r="AG26" s="48">
        <f t="shared" si="28"/>
        <v>0</v>
      </c>
      <c r="AH26" s="48">
        <f t="shared" si="28"/>
        <v>0</v>
      </c>
      <c r="AI26" s="48">
        <f t="shared" si="28"/>
        <v>0</v>
      </c>
      <c r="AJ26" s="48">
        <f t="shared" si="28"/>
        <v>0</v>
      </c>
      <c r="AK26" s="46">
        <f t="shared" si="28"/>
        <v>0</v>
      </c>
      <c r="AL26" s="48">
        <f t="shared" si="28"/>
        <v>0</v>
      </c>
      <c r="AM26" s="48">
        <f t="shared" si="28"/>
        <v>0</v>
      </c>
      <c r="AN26" s="48">
        <f t="shared" si="28"/>
        <v>0</v>
      </c>
      <c r="AO26" s="48">
        <f t="shared" si="28"/>
        <v>0</v>
      </c>
      <c r="AP26" s="48">
        <f t="shared" si="28"/>
        <v>0</v>
      </c>
      <c r="AQ26" s="48">
        <f t="shared" si="28"/>
        <v>0</v>
      </c>
      <c r="AR26" s="48">
        <f t="shared" si="28"/>
        <v>0</v>
      </c>
      <c r="AS26" s="48">
        <f t="shared" si="28"/>
        <v>0</v>
      </c>
      <c r="AT26" s="21">
        <v>0</v>
      </c>
      <c r="AU26" s="60">
        <v>0</v>
      </c>
      <c r="AV26" s="60">
        <f>AV25/2</f>
        <v>0</v>
      </c>
      <c r="AW26" s="14">
        <f t="shared" si="24"/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14">
        <f t="shared" si="22"/>
        <v>30</v>
      </c>
    </row>
    <row r="27" spans="1:59" s="12" customFormat="1">
      <c r="A27" s="174"/>
      <c r="B27" s="61" t="s">
        <v>168</v>
      </c>
      <c r="C27" s="28" t="s">
        <v>140</v>
      </c>
      <c r="D27" s="4" t="s">
        <v>57</v>
      </c>
      <c r="E27" s="4">
        <v>0</v>
      </c>
      <c r="F27" s="4">
        <v>0</v>
      </c>
      <c r="G27" s="4">
        <v>0</v>
      </c>
      <c r="H27" s="4">
        <v>0</v>
      </c>
      <c r="I27" s="23">
        <v>0</v>
      </c>
      <c r="J27" s="51">
        <v>12</v>
      </c>
      <c r="K27" s="51">
        <v>12</v>
      </c>
      <c r="L27" s="51">
        <v>12</v>
      </c>
      <c r="M27" s="51">
        <v>12</v>
      </c>
      <c r="N27" s="51">
        <v>6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4">
        <v>0</v>
      </c>
      <c r="V27" s="14">
        <f t="shared" si="23"/>
        <v>54</v>
      </c>
      <c r="W27" s="17">
        <v>0</v>
      </c>
      <c r="X27" s="17">
        <v>0</v>
      </c>
      <c r="Y27" s="51">
        <v>6</v>
      </c>
      <c r="Z27" s="51">
        <v>6</v>
      </c>
      <c r="AA27" s="51">
        <v>6</v>
      </c>
      <c r="AB27" s="23">
        <v>0</v>
      </c>
      <c r="AC27" s="4">
        <v>0</v>
      </c>
      <c r="AD27" s="4">
        <v>0</v>
      </c>
      <c r="AE27" s="45">
        <v>0</v>
      </c>
      <c r="AF27" s="45">
        <v>0</v>
      </c>
      <c r="AG27" s="45">
        <v>0</v>
      </c>
      <c r="AH27" s="45">
        <v>0</v>
      </c>
      <c r="AI27" s="45">
        <v>0</v>
      </c>
      <c r="AJ27" s="45">
        <v>0</v>
      </c>
      <c r="AK27" s="56">
        <v>0</v>
      </c>
      <c r="AL27" s="45">
        <v>0</v>
      </c>
      <c r="AM27" s="45">
        <v>0</v>
      </c>
      <c r="AN27" s="45">
        <v>0</v>
      </c>
      <c r="AO27" s="45">
        <v>0</v>
      </c>
      <c r="AP27" s="45">
        <v>0</v>
      </c>
      <c r="AQ27" s="45">
        <v>0</v>
      </c>
      <c r="AR27" s="45">
        <v>0</v>
      </c>
      <c r="AS27" s="45">
        <v>0</v>
      </c>
      <c r="AT27" s="18">
        <v>0</v>
      </c>
      <c r="AU27" s="57">
        <v>0</v>
      </c>
      <c r="AV27" s="57">
        <v>0</v>
      </c>
      <c r="AW27" s="9">
        <f t="shared" si="24"/>
        <v>18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4">
        <f t="shared" si="22"/>
        <v>72</v>
      </c>
    </row>
    <row r="28" spans="1:59" s="12" customFormat="1">
      <c r="A28" s="174"/>
      <c r="B28" s="62" t="s">
        <v>169</v>
      </c>
      <c r="C28" s="63" t="s">
        <v>142</v>
      </c>
      <c r="D28" s="4" t="s">
        <v>57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14">
        <f t="shared" si="23"/>
        <v>0</v>
      </c>
      <c r="W28" s="17">
        <v>0</v>
      </c>
      <c r="X28" s="17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56">
        <v>0</v>
      </c>
      <c r="AL28" s="45">
        <v>36</v>
      </c>
      <c r="AM28" s="45">
        <v>36</v>
      </c>
      <c r="AN28" s="45">
        <v>36</v>
      </c>
      <c r="AO28" s="45">
        <v>36</v>
      </c>
      <c r="AP28" s="45">
        <v>36</v>
      </c>
      <c r="AQ28" s="45">
        <v>0</v>
      </c>
      <c r="AR28" s="45">
        <v>0</v>
      </c>
      <c r="AS28" s="45">
        <v>0</v>
      </c>
      <c r="AT28" s="18">
        <v>0</v>
      </c>
      <c r="AU28" s="57">
        <v>0</v>
      </c>
      <c r="AV28" s="57">
        <v>0</v>
      </c>
      <c r="AW28" s="9">
        <f t="shared" si="24"/>
        <v>180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4">
        <f t="shared" si="22"/>
        <v>180</v>
      </c>
    </row>
    <row r="29" spans="1:59" s="12" customFormat="1">
      <c r="A29" s="64"/>
      <c r="B29" s="177" t="s">
        <v>143</v>
      </c>
      <c r="C29" s="172" t="s">
        <v>144</v>
      </c>
      <c r="D29" s="9" t="s">
        <v>57</v>
      </c>
      <c r="E29" s="9">
        <f t="shared" ref="E29:AJ29" si="29">E31+E33+E34</f>
        <v>4</v>
      </c>
      <c r="F29" s="9">
        <f t="shared" si="29"/>
        <v>4</v>
      </c>
      <c r="G29" s="9">
        <f t="shared" si="29"/>
        <v>4</v>
      </c>
      <c r="H29" s="9">
        <f t="shared" si="29"/>
        <v>4</v>
      </c>
      <c r="I29" s="9">
        <f t="shared" si="29"/>
        <v>4</v>
      </c>
      <c r="J29" s="9">
        <f t="shared" si="29"/>
        <v>2</v>
      </c>
      <c r="K29" s="9">
        <f t="shared" si="29"/>
        <v>2</v>
      </c>
      <c r="L29" s="9">
        <f t="shared" si="29"/>
        <v>2</v>
      </c>
      <c r="M29" s="9">
        <f t="shared" si="29"/>
        <v>2</v>
      </c>
      <c r="N29" s="9">
        <f t="shared" si="29"/>
        <v>6</v>
      </c>
      <c r="O29" s="9">
        <f t="shared" si="29"/>
        <v>14</v>
      </c>
      <c r="P29" s="9">
        <f t="shared" si="29"/>
        <v>14</v>
      </c>
      <c r="Q29" s="9">
        <f t="shared" si="29"/>
        <v>16</v>
      </c>
      <c r="R29" s="9">
        <f t="shared" si="29"/>
        <v>16</v>
      </c>
      <c r="S29" s="9">
        <f t="shared" si="29"/>
        <v>16</v>
      </c>
      <c r="T29" s="9">
        <f t="shared" si="29"/>
        <v>11</v>
      </c>
      <c r="U29" s="9">
        <f t="shared" si="29"/>
        <v>11</v>
      </c>
      <c r="V29" s="9">
        <f t="shared" si="29"/>
        <v>132</v>
      </c>
      <c r="W29" s="9">
        <f t="shared" si="29"/>
        <v>0</v>
      </c>
      <c r="X29" s="9">
        <f t="shared" si="29"/>
        <v>0</v>
      </c>
      <c r="Y29" s="9">
        <f t="shared" si="29"/>
        <v>0</v>
      </c>
      <c r="Z29" s="9">
        <f t="shared" si="29"/>
        <v>0</v>
      </c>
      <c r="AA29" s="9">
        <f t="shared" si="29"/>
        <v>0</v>
      </c>
      <c r="AB29" s="9">
        <f t="shared" si="29"/>
        <v>0</v>
      </c>
      <c r="AC29" s="9">
        <f t="shared" si="29"/>
        <v>0</v>
      </c>
      <c r="AD29" s="9">
        <f t="shared" si="29"/>
        <v>0</v>
      </c>
      <c r="AE29" s="9">
        <f t="shared" si="29"/>
        <v>0</v>
      </c>
      <c r="AF29" s="9">
        <f t="shared" si="29"/>
        <v>0</v>
      </c>
      <c r="AG29" s="9">
        <f t="shared" si="29"/>
        <v>0</v>
      </c>
      <c r="AH29" s="9">
        <f t="shared" si="29"/>
        <v>0</v>
      </c>
      <c r="AI29" s="9">
        <f t="shared" si="29"/>
        <v>0</v>
      </c>
      <c r="AJ29" s="9">
        <f t="shared" si="29"/>
        <v>0</v>
      </c>
      <c r="AK29" s="9">
        <f t="shared" ref="AK29:BG29" si="30">AK31+AK33+AK34</f>
        <v>0</v>
      </c>
      <c r="AL29" s="9">
        <f t="shared" si="30"/>
        <v>0</v>
      </c>
      <c r="AM29" s="9">
        <f t="shared" si="30"/>
        <v>0</v>
      </c>
      <c r="AN29" s="9">
        <f t="shared" si="30"/>
        <v>0</v>
      </c>
      <c r="AO29" s="9">
        <f t="shared" si="30"/>
        <v>0</v>
      </c>
      <c r="AP29" s="9">
        <f t="shared" si="30"/>
        <v>0</v>
      </c>
      <c r="AQ29" s="9">
        <f t="shared" si="30"/>
        <v>36</v>
      </c>
      <c r="AR29" s="9">
        <f t="shared" si="30"/>
        <v>36</v>
      </c>
      <c r="AS29" s="9">
        <f t="shared" si="30"/>
        <v>36</v>
      </c>
      <c r="AT29" s="9">
        <f t="shared" si="30"/>
        <v>0</v>
      </c>
      <c r="AU29" s="9">
        <f t="shared" si="30"/>
        <v>0</v>
      </c>
      <c r="AV29" s="9">
        <f t="shared" si="30"/>
        <v>0</v>
      </c>
      <c r="AW29" s="9">
        <f t="shared" si="30"/>
        <v>108</v>
      </c>
      <c r="AX29" s="9">
        <f t="shared" si="30"/>
        <v>0</v>
      </c>
      <c r="AY29" s="9">
        <f t="shared" si="30"/>
        <v>0</v>
      </c>
      <c r="AZ29" s="9">
        <f t="shared" si="30"/>
        <v>0</v>
      </c>
      <c r="BA29" s="9">
        <f t="shared" si="30"/>
        <v>0</v>
      </c>
      <c r="BB29" s="9">
        <f t="shared" si="30"/>
        <v>0</v>
      </c>
      <c r="BC29" s="9">
        <f t="shared" si="30"/>
        <v>0</v>
      </c>
      <c r="BD29" s="9">
        <f t="shared" si="30"/>
        <v>0</v>
      </c>
      <c r="BE29" s="9">
        <f t="shared" si="30"/>
        <v>0</v>
      </c>
      <c r="BF29" s="9">
        <f t="shared" si="30"/>
        <v>0</v>
      </c>
      <c r="BG29" s="9">
        <f t="shared" si="30"/>
        <v>240</v>
      </c>
    </row>
    <row r="30" spans="1:59">
      <c r="A30" s="64"/>
      <c r="B30" s="177"/>
      <c r="C30" s="172"/>
      <c r="D30" s="25" t="s">
        <v>58</v>
      </c>
      <c r="E30" s="25">
        <f t="shared" ref="E30:AJ30" si="31">E29/2</f>
        <v>2</v>
      </c>
      <c r="F30" s="25">
        <f t="shared" si="31"/>
        <v>2</v>
      </c>
      <c r="G30" s="25">
        <f t="shared" si="31"/>
        <v>2</v>
      </c>
      <c r="H30" s="25">
        <f t="shared" si="31"/>
        <v>2</v>
      </c>
      <c r="I30" s="25">
        <f t="shared" si="31"/>
        <v>2</v>
      </c>
      <c r="J30" s="25">
        <f t="shared" si="31"/>
        <v>1</v>
      </c>
      <c r="K30" s="25">
        <f t="shared" si="31"/>
        <v>1</v>
      </c>
      <c r="L30" s="25">
        <f t="shared" si="31"/>
        <v>1</v>
      </c>
      <c r="M30" s="25">
        <f t="shared" si="31"/>
        <v>1</v>
      </c>
      <c r="N30" s="25">
        <f t="shared" si="31"/>
        <v>3</v>
      </c>
      <c r="O30" s="25">
        <f t="shared" si="31"/>
        <v>7</v>
      </c>
      <c r="P30" s="25">
        <f t="shared" si="31"/>
        <v>7</v>
      </c>
      <c r="Q30" s="25">
        <f t="shared" si="31"/>
        <v>8</v>
      </c>
      <c r="R30" s="25">
        <f t="shared" si="31"/>
        <v>8</v>
      </c>
      <c r="S30" s="25">
        <f t="shared" si="31"/>
        <v>8</v>
      </c>
      <c r="T30" s="25">
        <f t="shared" si="31"/>
        <v>5.5</v>
      </c>
      <c r="U30" s="25">
        <f t="shared" si="31"/>
        <v>5.5</v>
      </c>
      <c r="V30" s="25">
        <f t="shared" si="31"/>
        <v>66</v>
      </c>
      <c r="W30" s="25">
        <f t="shared" si="31"/>
        <v>0</v>
      </c>
      <c r="X30" s="25">
        <f t="shared" si="31"/>
        <v>0</v>
      </c>
      <c r="Y30" s="25">
        <f t="shared" si="31"/>
        <v>0</v>
      </c>
      <c r="Z30" s="25">
        <f t="shared" si="31"/>
        <v>0</v>
      </c>
      <c r="AA30" s="25">
        <f t="shared" si="31"/>
        <v>0</v>
      </c>
      <c r="AB30" s="25">
        <f t="shared" si="31"/>
        <v>0</v>
      </c>
      <c r="AC30" s="25">
        <f t="shared" si="31"/>
        <v>0</v>
      </c>
      <c r="AD30" s="25">
        <f t="shared" si="31"/>
        <v>0</v>
      </c>
      <c r="AE30" s="25">
        <f t="shared" si="31"/>
        <v>0</v>
      </c>
      <c r="AF30" s="25">
        <f t="shared" si="31"/>
        <v>0</v>
      </c>
      <c r="AG30" s="25">
        <f t="shared" si="31"/>
        <v>0</v>
      </c>
      <c r="AH30" s="25">
        <f t="shared" si="31"/>
        <v>0</v>
      </c>
      <c r="AI30" s="25">
        <f t="shared" si="31"/>
        <v>0</v>
      </c>
      <c r="AJ30" s="25">
        <f t="shared" si="31"/>
        <v>0</v>
      </c>
      <c r="AK30" s="25">
        <f t="shared" ref="AK30:BF30" si="32">AK29/2</f>
        <v>0</v>
      </c>
      <c r="AL30" s="25">
        <f t="shared" si="32"/>
        <v>0</v>
      </c>
      <c r="AM30" s="25">
        <f t="shared" si="32"/>
        <v>0</v>
      </c>
      <c r="AN30" s="25">
        <f t="shared" si="32"/>
        <v>0</v>
      </c>
      <c r="AO30" s="25">
        <f t="shared" si="32"/>
        <v>0</v>
      </c>
      <c r="AP30" s="25">
        <f t="shared" si="32"/>
        <v>0</v>
      </c>
      <c r="AQ30" s="25">
        <f t="shared" si="32"/>
        <v>18</v>
      </c>
      <c r="AR30" s="25">
        <f t="shared" si="32"/>
        <v>18</v>
      </c>
      <c r="AS30" s="25">
        <f t="shared" si="32"/>
        <v>18</v>
      </c>
      <c r="AT30" s="25">
        <f t="shared" si="32"/>
        <v>0</v>
      </c>
      <c r="AU30" s="25">
        <f t="shared" si="32"/>
        <v>0</v>
      </c>
      <c r="AV30" s="25">
        <f t="shared" si="32"/>
        <v>0</v>
      </c>
      <c r="AW30" s="25">
        <f t="shared" si="32"/>
        <v>54</v>
      </c>
      <c r="AX30" s="25">
        <f t="shared" si="32"/>
        <v>0</v>
      </c>
      <c r="AY30" s="25">
        <f t="shared" si="32"/>
        <v>0</v>
      </c>
      <c r="AZ30" s="25">
        <f t="shared" si="32"/>
        <v>0</v>
      </c>
      <c r="BA30" s="25">
        <f t="shared" si="32"/>
        <v>0</v>
      </c>
      <c r="BB30" s="25">
        <f t="shared" si="32"/>
        <v>0</v>
      </c>
      <c r="BC30" s="25">
        <f t="shared" si="32"/>
        <v>0</v>
      </c>
      <c r="BD30" s="25">
        <f t="shared" si="32"/>
        <v>0</v>
      </c>
      <c r="BE30" s="25">
        <f t="shared" si="32"/>
        <v>0</v>
      </c>
      <c r="BF30" s="25">
        <f t="shared" si="32"/>
        <v>0</v>
      </c>
      <c r="BG30" s="14">
        <f>V30+AW30</f>
        <v>120</v>
      </c>
    </row>
    <row r="31" spans="1:59" s="31" customFormat="1">
      <c r="A31" s="64"/>
      <c r="B31" s="153" t="s">
        <v>145</v>
      </c>
      <c r="C31" s="167" t="s">
        <v>146</v>
      </c>
      <c r="D31" s="3" t="s">
        <v>57</v>
      </c>
      <c r="E31" s="192">
        <v>4</v>
      </c>
      <c r="F31" s="192">
        <v>4</v>
      </c>
      <c r="G31" s="192">
        <v>4</v>
      </c>
      <c r="H31" s="192">
        <v>4</v>
      </c>
      <c r="I31" s="192">
        <v>4</v>
      </c>
      <c r="J31" s="192">
        <v>2</v>
      </c>
      <c r="K31" s="192">
        <v>2</v>
      </c>
      <c r="L31" s="192">
        <v>2</v>
      </c>
      <c r="M31" s="192">
        <v>2</v>
      </c>
      <c r="N31" s="192">
        <v>6</v>
      </c>
      <c r="O31" s="192">
        <v>2</v>
      </c>
      <c r="P31" s="192">
        <v>2</v>
      </c>
      <c r="Q31" s="192">
        <v>4</v>
      </c>
      <c r="R31" s="192">
        <v>4</v>
      </c>
      <c r="S31" s="192">
        <v>4</v>
      </c>
      <c r="T31" s="192">
        <v>5</v>
      </c>
      <c r="U31" s="192">
        <v>5</v>
      </c>
      <c r="V31" s="15">
        <f>SUM(E31:U31)</f>
        <v>60</v>
      </c>
      <c r="W31" s="20">
        <v>0</v>
      </c>
      <c r="X31" s="20">
        <v>0</v>
      </c>
      <c r="Y31" s="24">
        <v>0</v>
      </c>
      <c r="Z31" s="24">
        <v>0</v>
      </c>
      <c r="AA31" s="19">
        <v>0</v>
      </c>
      <c r="AB31" s="19">
        <v>0</v>
      </c>
      <c r="AC31" s="19">
        <v>0</v>
      </c>
      <c r="AD31" s="19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6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21">
        <v>0</v>
      </c>
      <c r="AU31" s="60">
        <v>0</v>
      </c>
      <c r="AV31" s="60">
        <v>0</v>
      </c>
      <c r="AW31" s="14">
        <f>SUM(Y31:AV31)</f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14">
        <f>V31+AW31</f>
        <v>60</v>
      </c>
    </row>
    <row r="32" spans="1:59" s="31" customFormat="1">
      <c r="A32" s="64"/>
      <c r="B32" s="153"/>
      <c r="C32" s="167"/>
      <c r="D32" s="16" t="s">
        <v>58</v>
      </c>
      <c r="E32" s="24">
        <f t="shared" ref="E32:U32" si="33">E31/2</f>
        <v>2</v>
      </c>
      <c r="F32" s="24">
        <f t="shared" si="33"/>
        <v>2</v>
      </c>
      <c r="G32" s="24">
        <f t="shared" si="33"/>
        <v>2</v>
      </c>
      <c r="H32" s="24">
        <f t="shared" si="33"/>
        <v>2</v>
      </c>
      <c r="I32" s="24">
        <f t="shared" si="33"/>
        <v>2</v>
      </c>
      <c r="J32" s="24">
        <f t="shared" si="33"/>
        <v>1</v>
      </c>
      <c r="K32" s="24">
        <f t="shared" si="33"/>
        <v>1</v>
      </c>
      <c r="L32" s="24">
        <f t="shared" si="33"/>
        <v>1</v>
      </c>
      <c r="M32" s="24">
        <f t="shared" si="33"/>
        <v>1</v>
      </c>
      <c r="N32" s="24">
        <f t="shared" si="33"/>
        <v>3</v>
      </c>
      <c r="O32" s="24">
        <f t="shared" si="33"/>
        <v>1</v>
      </c>
      <c r="P32" s="24">
        <f t="shared" si="33"/>
        <v>1</v>
      </c>
      <c r="Q32" s="24">
        <f t="shared" si="33"/>
        <v>2</v>
      </c>
      <c r="R32" s="24">
        <f t="shared" si="33"/>
        <v>2</v>
      </c>
      <c r="S32" s="24">
        <f t="shared" si="33"/>
        <v>2</v>
      </c>
      <c r="T32" s="24">
        <f t="shared" si="33"/>
        <v>2.5</v>
      </c>
      <c r="U32" s="24">
        <f t="shared" si="33"/>
        <v>2.5</v>
      </c>
      <c r="V32" s="15">
        <f>SUM(E32:U32)</f>
        <v>30</v>
      </c>
      <c r="W32" s="20">
        <v>0</v>
      </c>
      <c r="X32" s="20">
        <v>0</v>
      </c>
      <c r="Y32" s="24">
        <f t="shared" ref="Y32:AS32" si="34">Y31/2</f>
        <v>0</v>
      </c>
      <c r="Z32" s="24">
        <f t="shared" si="34"/>
        <v>0</v>
      </c>
      <c r="AA32" s="19">
        <f t="shared" si="34"/>
        <v>0</v>
      </c>
      <c r="AB32" s="19">
        <f t="shared" si="34"/>
        <v>0</v>
      </c>
      <c r="AC32" s="19">
        <f t="shared" si="34"/>
        <v>0</v>
      </c>
      <c r="AD32" s="19">
        <f t="shared" si="34"/>
        <v>0</v>
      </c>
      <c r="AE32" s="48">
        <f t="shared" si="34"/>
        <v>0</v>
      </c>
      <c r="AF32" s="48">
        <f t="shared" si="34"/>
        <v>0</v>
      </c>
      <c r="AG32" s="48">
        <f t="shared" si="34"/>
        <v>0</v>
      </c>
      <c r="AH32" s="48">
        <f t="shared" si="34"/>
        <v>0</v>
      </c>
      <c r="AI32" s="48">
        <f t="shared" si="34"/>
        <v>0</v>
      </c>
      <c r="AJ32" s="48">
        <f t="shared" si="34"/>
        <v>0</v>
      </c>
      <c r="AK32" s="46">
        <f t="shared" si="34"/>
        <v>0</v>
      </c>
      <c r="AL32" s="48">
        <f t="shared" si="34"/>
        <v>0</v>
      </c>
      <c r="AM32" s="48">
        <f t="shared" si="34"/>
        <v>0</v>
      </c>
      <c r="AN32" s="48">
        <f t="shared" si="34"/>
        <v>0</v>
      </c>
      <c r="AO32" s="48">
        <f t="shared" si="34"/>
        <v>0</v>
      </c>
      <c r="AP32" s="48">
        <f t="shared" si="34"/>
        <v>0</v>
      </c>
      <c r="AQ32" s="48">
        <f t="shared" si="34"/>
        <v>0</v>
      </c>
      <c r="AR32" s="48">
        <f t="shared" si="34"/>
        <v>0</v>
      </c>
      <c r="AS32" s="48">
        <f t="shared" si="34"/>
        <v>0</v>
      </c>
      <c r="AT32" s="21">
        <v>0</v>
      </c>
      <c r="AU32" s="60">
        <v>0</v>
      </c>
      <c r="AV32" s="60">
        <f>AV31/2</f>
        <v>0</v>
      </c>
      <c r="AW32" s="14">
        <f>SUM(Y32:AV32)</f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14">
        <f>V32+AW32</f>
        <v>30</v>
      </c>
    </row>
    <row r="33" spans="1:59" s="12" customFormat="1">
      <c r="A33" s="64"/>
      <c r="B33" s="61" t="s">
        <v>147</v>
      </c>
      <c r="C33" s="28" t="s">
        <v>140</v>
      </c>
      <c r="D33" s="4" t="s">
        <v>57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51">
        <v>12</v>
      </c>
      <c r="P33" s="51">
        <v>12</v>
      </c>
      <c r="Q33" s="51">
        <v>12</v>
      </c>
      <c r="R33" s="51">
        <v>12</v>
      </c>
      <c r="S33" s="51">
        <v>12</v>
      </c>
      <c r="T33" s="51">
        <v>6</v>
      </c>
      <c r="U33" s="51">
        <v>6</v>
      </c>
      <c r="V33" s="14">
        <f>SUM(E33:U33)</f>
        <v>72</v>
      </c>
      <c r="W33" s="17">
        <v>0</v>
      </c>
      <c r="X33" s="17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56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18">
        <v>0</v>
      </c>
      <c r="AU33" s="57">
        <v>0</v>
      </c>
      <c r="AV33" s="57">
        <v>0</v>
      </c>
      <c r="AW33" s="9">
        <f>SUM(Y33:AV33)</f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4">
        <f>V33+AW33</f>
        <v>72</v>
      </c>
    </row>
    <row r="34" spans="1:59" s="12" customFormat="1">
      <c r="A34" s="64"/>
      <c r="B34" s="62" t="s">
        <v>170</v>
      </c>
      <c r="C34" s="63" t="s">
        <v>142</v>
      </c>
      <c r="D34" s="4" t="s">
        <v>57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14">
        <f>SUM(E34:U34)</f>
        <v>0</v>
      </c>
      <c r="W34" s="17">
        <v>0</v>
      </c>
      <c r="X34" s="17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0</v>
      </c>
      <c r="AK34" s="56">
        <v>0</v>
      </c>
      <c r="AL34" s="45">
        <v>0</v>
      </c>
      <c r="AM34" s="45">
        <v>0</v>
      </c>
      <c r="AN34" s="45">
        <v>0</v>
      </c>
      <c r="AO34" s="45">
        <v>0</v>
      </c>
      <c r="AP34" s="45">
        <v>0</v>
      </c>
      <c r="AQ34" s="45">
        <v>36</v>
      </c>
      <c r="AR34" s="45">
        <v>36</v>
      </c>
      <c r="AS34" s="45">
        <v>36</v>
      </c>
      <c r="AT34" s="18">
        <v>0</v>
      </c>
      <c r="AU34" s="57">
        <v>0</v>
      </c>
      <c r="AV34" s="57">
        <v>0</v>
      </c>
      <c r="AW34" s="9">
        <f>SUM(Y34:AV34)</f>
        <v>108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4">
        <f>V34+AW34</f>
        <v>108</v>
      </c>
    </row>
    <row r="35" spans="1:59" s="12" customFormat="1">
      <c r="A35" s="64"/>
      <c r="B35" s="177" t="s">
        <v>148</v>
      </c>
      <c r="C35" s="172" t="s">
        <v>149</v>
      </c>
      <c r="D35" s="9" t="s">
        <v>57</v>
      </c>
      <c r="E35" s="9">
        <f t="shared" ref="E35:AJ35" si="35">E37+E39</f>
        <v>9</v>
      </c>
      <c r="F35" s="9">
        <f t="shared" si="35"/>
        <v>9</v>
      </c>
      <c r="G35" s="9">
        <f t="shared" si="35"/>
        <v>9</v>
      </c>
      <c r="H35" s="9">
        <f t="shared" si="35"/>
        <v>9</v>
      </c>
      <c r="I35" s="9">
        <f t="shared" si="35"/>
        <v>9</v>
      </c>
      <c r="J35" s="9">
        <f t="shared" si="35"/>
        <v>8</v>
      </c>
      <c r="K35" s="9">
        <f t="shared" si="35"/>
        <v>8</v>
      </c>
      <c r="L35" s="9">
        <f t="shared" si="35"/>
        <v>8</v>
      </c>
      <c r="M35" s="9">
        <f t="shared" si="35"/>
        <v>8</v>
      </c>
      <c r="N35" s="9">
        <f t="shared" si="35"/>
        <v>9</v>
      </c>
      <c r="O35" s="9">
        <f t="shared" si="35"/>
        <v>9</v>
      </c>
      <c r="P35" s="9">
        <f t="shared" si="35"/>
        <v>9</v>
      </c>
      <c r="Q35" s="9">
        <f t="shared" si="35"/>
        <v>3</v>
      </c>
      <c r="R35" s="9">
        <f t="shared" si="35"/>
        <v>3</v>
      </c>
      <c r="S35" s="9">
        <f t="shared" si="35"/>
        <v>3</v>
      </c>
      <c r="T35" s="9">
        <f t="shared" si="35"/>
        <v>5</v>
      </c>
      <c r="U35" s="9">
        <f t="shared" si="35"/>
        <v>4</v>
      </c>
      <c r="V35" s="9">
        <f t="shared" si="35"/>
        <v>122</v>
      </c>
      <c r="W35" s="9">
        <f t="shared" si="35"/>
        <v>0</v>
      </c>
      <c r="X35" s="9">
        <f t="shared" si="35"/>
        <v>0</v>
      </c>
      <c r="Y35" s="9">
        <f t="shared" si="35"/>
        <v>0</v>
      </c>
      <c r="Z35" s="9">
        <f t="shared" si="35"/>
        <v>0</v>
      </c>
      <c r="AA35" s="9">
        <f t="shared" si="35"/>
        <v>0</v>
      </c>
      <c r="AB35" s="9">
        <f t="shared" si="35"/>
        <v>12</v>
      </c>
      <c r="AC35" s="9">
        <f t="shared" si="35"/>
        <v>12</v>
      </c>
      <c r="AD35" s="9">
        <f t="shared" si="35"/>
        <v>12</v>
      </c>
      <c r="AE35" s="9">
        <f t="shared" si="35"/>
        <v>0</v>
      </c>
      <c r="AF35" s="9">
        <f t="shared" si="35"/>
        <v>0</v>
      </c>
      <c r="AG35" s="9">
        <f t="shared" si="35"/>
        <v>0</v>
      </c>
      <c r="AH35" s="9">
        <f t="shared" si="35"/>
        <v>0</v>
      </c>
      <c r="AI35" s="9">
        <f t="shared" si="35"/>
        <v>0</v>
      </c>
      <c r="AJ35" s="9">
        <f t="shared" si="35"/>
        <v>0</v>
      </c>
      <c r="AK35" s="9">
        <f t="shared" ref="AK35:BG35" si="36">AK37+AK39</f>
        <v>0</v>
      </c>
      <c r="AL35" s="9">
        <f t="shared" si="36"/>
        <v>0</v>
      </c>
      <c r="AM35" s="9">
        <f t="shared" si="36"/>
        <v>0</v>
      </c>
      <c r="AN35" s="9">
        <f t="shared" si="36"/>
        <v>0</v>
      </c>
      <c r="AO35" s="9">
        <f t="shared" si="36"/>
        <v>0</v>
      </c>
      <c r="AP35" s="9">
        <f t="shared" si="36"/>
        <v>0</v>
      </c>
      <c r="AQ35" s="9">
        <f t="shared" si="36"/>
        <v>0</v>
      </c>
      <c r="AR35" s="9">
        <f t="shared" si="36"/>
        <v>0</v>
      </c>
      <c r="AS35" s="9">
        <f t="shared" si="36"/>
        <v>0</v>
      </c>
      <c r="AT35" s="9">
        <f t="shared" si="36"/>
        <v>0</v>
      </c>
      <c r="AU35" s="9">
        <f t="shared" si="36"/>
        <v>0</v>
      </c>
      <c r="AV35" s="9">
        <f t="shared" si="36"/>
        <v>0</v>
      </c>
      <c r="AW35" s="9">
        <f t="shared" si="36"/>
        <v>36</v>
      </c>
      <c r="AX35" s="9">
        <f t="shared" si="36"/>
        <v>0</v>
      </c>
      <c r="AY35" s="9">
        <f t="shared" si="36"/>
        <v>0</v>
      </c>
      <c r="AZ35" s="9">
        <f t="shared" si="36"/>
        <v>0</v>
      </c>
      <c r="BA35" s="9">
        <f t="shared" si="36"/>
        <v>0</v>
      </c>
      <c r="BB35" s="9">
        <f t="shared" si="36"/>
        <v>0</v>
      </c>
      <c r="BC35" s="9">
        <f t="shared" si="36"/>
        <v>0</v>
      </c>
      <c r="BD35" s="9">
        <f t="shared" si="36"/>
        <v>0</v>
      </c>
      <c r="BE35" s="9">
        <f t="shared" si="36"/>
        <v>0</v>
      </c>
      <c r="BF35" s="9">
        <f t="shared" si="36"/>
        <v>0</v>
      </c>
      <c r="BG35" s="9">
        <f t="shared" si="36"/>
        <v>158</v>
      </c>
    </row>
    <row r="36" spans="1:59">
      <c r="A36" s="64"/>
      <c r="B36" s="177"/>
      <c r="C36" s="172"/>
      <c r="D36" s="25" t="s">
        <v>58</v>
      </c>
      <c r="E36" s="25">
        <f t="shared" ref="E36:AJ36" si="37">E35/2</f>
        <v>4.5</v>
      </c>
      <c r="F36" s="25">
        <f t="shared" si="37"/>
        <v>4.5</v>
      </c>
      <c r="G36" s="25">
        <f t="shared" si="37"/>
        <v>4.5</v>
      </c>
      <c r="H36" s="25">
        <f t="shared" si="37"/>
        <v>4.5</v>
      </c>
      <c r="I36" s="25">
        <f t="shared" si="37"/>
        <v>4.5</v>
      </c>
      <c r="J36" s="25">
        <f t="shared" si="37"/>
        <v>4</v>
      </c>
      <c r="K36" s="25">
        <f t="shared" si="37"/>
        <v>4</v>
      </c>
      <c r="L36" s="25">
        <f t="shared" si="37"/>
        <v>4</v>
      </c>
      <c r="M36" s="25">
        <f t="shared" si="37"/>
        <v>4</v>
      </c>
      <c r="N36" s="25">
        <f t="shared" si="37"/>
        <v>4.5</v>
      </c>
      <c r="O36" s="25">
        <f t="shared" si="37"/>
        <v>4.5</v>
      </c>
      <c r="P36" s="25">
        <f t="shared" si="37"/>
        <v>4.5</v>
      </c>
      <c r="Q36" s="25">
        <f t="shared" si="37"/>
        <v>1.5</v>
      </c>
      <c r="R36" s="25">
        <f t="shared" si="37"/>
        <v>1.5</v>
      </c>
      <c r="S36" s="25">
        <f t="shared" si="37"/>
        <v>1.5</v>
      </c>
      <c r="T36" s="25">
        <f t="shared" si="37"/>
        <v>2.5</v>
      </c>
      <c r="U36" s="25">
        <f t="shared" si="37"/>
        <v>2</v>
      </c>
      <c r="V36" s="25">
        <f t="shared" si="37"/>
        <v>61</v>
      </c>
      <c r="W36" s="25">
        <f t="shared" si="37"/>
        <v>0</v>
      </c>
      <c r="X36" s="25">
        <f t="shared" si="37"/>
        <v>0</v>
      </c>
      <c r="Y36" s="25">
        <f t="shared" si="37"/>
        <v>0</v>
      </c>
      <c r="Z36" s="25">
        <f t="shared" si="37"/>
        <v>0</v>
      </c>
      <c r="AA36" s="25">
        <f t="shared" si="37"/>
        <v>0</v>
      </c>
      <c r="AB36" s="25">
        <f t="shared" si="37"/>
        <v>6</v>
      </c>
      <c r="AC36" s="25">
        <f t="shared" si="37"/>
        <v>6</v>
      </c>
      <c r="AD36" s="25">
        <f t="shared" si="37"/>
        <v>6</v>
      </c>
      <c r="AE36" s="25">
        <f t="shared" si="37"/>
        <v>0</v>
      </c>
      <c r="AF36" s="25">
        <f t="shared" si="37"/>
        <v>0</v>
      </c>
      <c r="AG36" s="25">
        <f t="shared" si="37"/>
        <v>0</v>
      </c>
      <c r="AH36" s="25">
        <f t="shared" si="37"/>
        <v>0</v>
      </c>
      <c r="AI36" s="25">
        <f t="shared" si="37"/>
        <v>0</v>
      </c>
      <c r="AJ36" s="25">
        <f t="shared" si="37"/>
        <v>0</v>
      </c>
      <c r="AK36" s="25">
        <f t="shared" ref="AK36:BF36" si="38">AK35/2</f>
        <v>0</v>
      </c>
      <c r="AL36" s="25">
        <f t="shared" si="38"/>
        <v>0</v>
      </c>
      <c r="AM36" s="25">
        <f t="shared" si="38"/>
        <v>0</v>
      </c>
      <c r="AN36" s="25">
        <f t="shared" si="38"/>
        <v>0</v>
      </c>
      <c r="AO36" s="25">
        <f t="shared" si="38"/>
        <v>0</v>
      </c>
      <c r="AP36" s="25">
        <f t="shared" si="38"/>
        <v>0</v>
      </c>
      <c r="AQ36" s="25">
        <f t="shared" si="38"/>
        <v>0</v>
      </c>
      <c r="AR36" s="25">
        <f t="shared" si="38"/>
        <v>0</v>
      </c>
      <c r="AS36" s="25">
        <f t="shared" si="38"/>
        <v>0</v>
      </c>
      <c r="AT36" s="25">
        <f t="shared" si="38"/>
        <v>0</v>
      </c>
      <c r="AU36" s="25">
        <f t="shared" si="38"/>
        <v>0</v>
      </c>
      <c r="AV36" s="25">
        <f t="shared" si="38"/>
        <v>0</v>
      </c>
      <c r="AW36" s="25">
        <f t="shared" si="38"/>
        <v>18</v>
      </c>
      <c r="AX36" s="25">
        <f t="shared" si="38"/>
        <v>0</v>
      </c>
      <c r="AY36" s="25">
        <f t="shared" si="38"/>
        <v>0</v>
      </c>
      <c r="AZ36" s="25">
        <f t="shared" si="38"/>
        <v>0</v>
      </c>
      <c r="BA36" s="25">
        <f t="shared" si="38"/>
        <v>0</v>
      </c>
      <c r="BB36" s="25">
        <f t="shared" si="38"/>
        <v>0</v>
      </c>
      <c r="BC36" s="25">
        <f t="shared" si="38"/>
        <v>0</v>
      </c>
      <c r="BD36" s="25">
        <f t="shared" si="38"/>
        <v>0</v>
      </c>
      <c r="BE36" s="25">
        <f t="shared" si="38"/>
        <v>0</v>
      </c>
      <c r="BF36" s="25">
        <f t="shared" si="38"/>
        <v>0</v>
      </c>
      <c r="BG36" s="14">
        <f t="shared" ref="BG36:BG41" si="39">V36+AW36</f>
        <v>79</v>
      </c>
    </row>
    <row r="37" spans="1:59" s="31" customFormat="1">
      <c r="A37" s="64"/>
      <c r="B37" s="153" t="s">
        <v>150</v>
      </c>
      <c r="C37" s="167" t="s">
        <v>151</v>
      </c>
      <c r="D37" s="3" t="s">
        <v>57</v>
      </c>
      <c r="E37" s="24">
        <v>3</v>
      </c>
      <c r="F37" s="24">
        <v>3</v>
      </c>
      <c r="G37" s="24">
        <v>3</v>
      </c>
      <c r="H37" s="24">
        <v>3</v>
      </c>
      <c r="I37" s="24">
        <v>3</v>
      </c>
      <c r="J37" s="24">
        <v>2</v>
      </c>
      <c r="K37" s="24">
        <v>2</v>
      </c>
      <c r="L37" s="24">
        <v>2</v>
      </c>
      <c r="M37" s="24">
        <v>2</v>
      </c>
      <c r="N37" s="24">
        <v>3</v>
      </c>
      <c r="O37" s="24">
        <v>3</v>
      </c>
      <c r="P37" s="24">
        <v>3</v>
      </c>
      <c r="Q37" s="24">
        <v>3</v>
      </c>
      <c r="R37" s="24">
        <v>3</v>
      </c>
      <c r="S37" s="24">
        <v>3</v>
      </c>
      <c r="T37" s="24">
        <v>5</v>
      </c>
      <c r="U37" s="24">
        <v>4</v>
      </c>
      <c r="V37" s="15">
        <f>SUM(E37:U37)</f>
        <v>50</v>
      </c>
      <c r="W37" s="20">
        <v>0</v>
      </c>
      <c r="X37" s="20">
        <v>0</v>
      </c>
      <c r="Y37" s="24">
        <v>0</v>
      </c>
      <c r="Z37" s="24">
        <v>0</v>
      </c>
      <c r="AA37" s="19">
        <v>0</v>
      </c>
      <c r="AB37" s="19">
        <v>0</v>
      </c>
      <c r="AC37" s="19">
        <v>0</v>
      </c>
      <c r="AD37" s="19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6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21">
        <v>0</v>
      </c>
      <c r="AU37" s="60">
        <v>0</v>
      </c>
      <c r="AV37" s="60">
        <v>0</v>
      </c>
      <c r="AW37" s="14">
        <f>SUM(Y37:AV37)</f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14">
        <f t="shared" si="39"/>
        <v>50</v>
      </c>
    </row>
    <row r="38" spans="1:59" s="31" customFormat="1">
      <c r="A38" s="64"/>
      <c r="B38" s="153"/>
      <c r="C38" s="167"/>
      <c r="D38" s="16" t="s">
        <v>58</v>
      </c>
      <c r="E38" s="24">
        <f t="shared" ref="E38:U38" si="40">E37/2</f>
        <v>1.5</v>
      </c>
      <c r="F38" s="24">
        <f t="shared" si="40"/>
        <v>1.5</v>
      </c>
      <c r="G38" s="24">
        <f t="shared" si="40"/>
        <v>1.5</v>
      </c>
      <c r="H38" s="24">
        <f t="shared" si="40"/>
        <v>1.5</v>
      </c>
      <c r="I38" s="24">
        <f t="shared" si="40"/>
        <v>1.5</v>
      </c>
      <c r="J38" s="24">
        <f t="shared" si="40"/>
        <v>1</v>
      </c>
      <c r="K38" s="24">
        <f t="shared" si="40"/>
        <v>1</v>
      </c>
      <c r="L38" s="24">
        <f t="shared" si="40"/>
        <v>1</v>
      </c>
      <c r="M38" s="24">
        <f t="shared" si="40"/>
        <v>1</v>
      </c>
      <c r="N38" s="24">
        <f t="shared" si="40"/>
        <v>1.5</v>
      </c>
      <c r="O38" s="24">
        <f t="shared" si="40"/>
        <v>1.5</v>
      </c>
      <c r="P38" s="24">
        <f t="shared" si="40"/>
        <v>1.5</v>
      </c>
      <c r="Q38" s="24">
        <f t="shared" si="40"/>
        <v>1.5</v>
      </c>
      <c r="R38" s="24">
        <f t="shared" si="40"/>
        <v>1.5</v>
      </c>
      <c r="S38" s="24">
        <f t="shared" si="40"/>
        <v>1.5</v>
      </c>
      <c r="T38" s="24">
        <f t="shared" si="40"/>
        <v>2.5</v>
      </c>
      <c r="U38" s="24">
        <f t="shared" si="40"/>
        <v>2</v>
      </c>
      <c r="V38" s="15">
        <f>SUM(E38:U38)</f>
        <v>25</v>
      </c>
      <c r="W38" s="20">
        <v>0</v>
      </c>
      <c r="X38" s="20">
        <v>0</v>
      </c>
      <c r="Y38" s="24">
        <f t="shared" ref="Y38:AS39" si="41">Y37/2</f>
        <v>0</v>
      </c>
      <c r="Z38" s="24">
        <f t="shared" si="41"/>
        <v>0</v>
      </c>
      <c r="AA38" s="19">
        <f t="shared" si="41"/>
        <v>0</v>
      </c>
      <c r="AB38" s="19">
        <f t="shared" si="41"/>
        <v>0</v>
      </c>
      <c r="AC38" s="19">
        <f t="shared" si="41"/>
        <v>0</v>
      </c>
      <c r="AD38" s="19">
        <f t="shared" si="41"/>
        <v>0</v>
      </c>
      <c r="AE38" s="48">
        <f t="shared" si="41"/>
        <v>0</v>
      </c>
      <c r="AF38" s="48">
        <f t="shared" si="41"/>
        <v>0</v>
      </c>
      <c r="AG38" s="48">
        <f t="shared" si="41"/>
        <v>0</v>
      </c>
      <c r="AH38" s="48">
        <f t="shared" si="41"/>
        <v>0</v>
      </c>
      <c r="AI38" s="48">
        <f t="shared" si="41"/>
        <v>0</v>
      </c>
      <c r="AJ38" s="48">
        <f t="shared" si="41"/>
        <v>0</v>
      </c>
      <c r="AK38" s="46">
        <f t="shared" si="41"/>
        <v>0</v>
      </c>
      <c r="AL38" s="48">
        <f t="shared" si="41"/>
        <v>0</v>
      </c>
      <c r="AM38" s="48">
        <f t="shared" si="41"/>
        <v>0</v>
      </c>
      <c r="AN38" s="48">
        <f t="shared" si="41"/>
        <v>0</v>
      </c>
      <c r="AO38" s="48">
        <f t="shared" si="41"/>
        <v>0</v>
      </c>
      <c r="AP38" s="48">
        <f t="shared" si="41"/>
        <v>0</v>
      </c>
      <c r="AQ38" s="48">
        <f t="shared" si="41"/>
        <v>0</v>
      </c>
      <c r="AR38" s="48">
        <f t="shared" si="41"/>
        <v>0</v>
      </c>
      <c r="AS38" s="48">
        <f t="shared" si="41"/>
        <v>0</v>
      </c>
      <c r="AT38" s="21">
        <v>0</v>
      </c>
      <c r="AU38" s="60">
        <v>0</v>
      </c>
      <c r="AV38" s="60">
        <f>AV37/2</f>
        <v>0</v>
      </c>
      <c r="AW38" s="14">
        <f>SUM(Y38:AV38)</f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14">
        <f t="shared" si="39"/>
        <v>25</v>
      </c>
    </row>
    <row r="39" spans="1:59" s="12" customFormat="1">
      <c r="A39" s="64"/>
      <c r="B39" s="61" t="s">
        <v>171</v>
      </c>
      <c r="C39" s="65" t="s">
        <v>140</v>
      </c>
      <c r="D39" s="4" t="s">
        <v>57</v>
      </c>
      <c r="E39" s="51">
        <v>6</v>
      </c>
      <c r="F39" s="51">
        <v>6</v>
      </c>
      <c r="G39" s="51">
        <v>6</v>
      </c>
      <c r="H39" s="51">
        <v>6</v>
      </c>
      <c r="I39" s="51">
        <v>6</v>
      </c>
      <c r="J39" s="51">
        <v>6</v>
      </c>
      <c r="K39" s="51">
        <v>6</v>
      </c>
      <c r="L39" s="51">
        <v>6</v>
      </c>
      <c r="M39" s="51">
        <v>6</v>
      </c>
      <c r="N39" s="51">
        <v>6</v>
      </c>
      <c r="O39" s="51">
        <v>6</v>
      </c>
      <c r="P39" s="51">
        <v>6</v>
      </c>
      <c r="Q39" s="23">
        <v>0</v>
      </c>
      <c r="R39" s="4">
        <v>0</v>
      </c>
      <c r="S39" s="4">
        <v>0</v>
      </c>
      <c r="T39" s="4">
        <v>0</v>
      </c>
      <c r="U39" s="4">
        <v>0</v>
      </c>
      <c r="V39" s="14">
        <f>SUM(E39:U39)</f>
        <v>72</v>
      </c>
      <c r="W39" s="17">
        <v>0</v>
      </c>
      <c r="X39" s="17">
        <v>0</v>
      </c>
      <c r="Y39" s="24">
        <f t="shared" si="41"/>
        <v>0</v>
      </c>
      <c r="Z39" s="24">
        <f t="shared" si="41"/>
        <v>0</v>
      </c>
      <c r="AA39" s="145">
        <f t="shared" si="41"/>
        <v>0</v>
      </c>
      <c r="AB39" s="51">
        <v>12</v>
      </c>
      <c r="AC39" s="51">
        <v>12</v>
      </c>
      <c r="AD39" s="51">
        <v>12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56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18">
        <v>0</v>
      </c>
      <c r="AU39" s="57">
        <v>0</v>
      </c>
      <c r="AV39" s="57">
        <v>0</v>
      </c>
      <c r="AW39" s="9">
        <f>SUM(Y39:AV39)</f>
        <v>36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4">
        <f t="shared" si="39"/>
        <v>108</v>
      </c>
    </row>
    <row r="40" spans="1:59" s="31" customFormat="1">
      <c r="A40" s="64"/>
      <c r="B40" s="184" t="s">
        <v>152</v>
      </c>
      <c r="C40" s="185" t="s">
        <v>120</v>
      </c>
      <c r="D40" s="11" t="s">
        <v>57</v>
      </c>
      <c r="E40" s="13">
        <v>2</v>
      </c>
      <c r="F40" s="13">
        <v>2</v>
      </c>
      <c r="G40" s="13">
        <v>2</v>
      </c>
      <c r="H40" s="146">
        <v>2</v>
      </c>
      <c r="I40" s="146">
        <v>2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3">
        <v>1</v>
      </c>
      <c r="T40" s="13">
        <v>0</v>
      </c>
      <c r="U40" s="146">
        <v>0</v>
      </c>
      <c r="V40" s="146">
        <f>SUM(E40:U40)</f>
        <v>20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1">
        <f>SUM(Y40:AV40)</f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1">
        <f t="shared" si="39"/>
        <v>20</v>
      </c>
    </row>
    <row r="41" spans="1:59" s="31" customFormat="1">
      <c r="A41" s="64"/>
      <c r="B41" s="184"/>
      <c r="C41" s="185"/>
      <c r="D41" s="13" t="s">
        <v>58</v>
      </c>
      <c r="E41" s="13">
        <f t="shared" ref="E41:U41" si="42">E40/2</f>
        <v>1</v>
      </c>
      <c r="F41" s="13">
        <f t="shared" si="42"/>
        <v>1</v>
      </c>
      <c r="G41" s="13">
        <f t="shared" si="42"/>
        <v>1</v>
      </c>
      <c r="H41" s="13">
        <f t="shared" si="42"/>
        <v>1</v>
      </c>
      <c r="I41" s="13">
        <f t="shared" si="42"/>
        <v>1</v>
      </c>
      <c r="J41" s="13">
        <f t="shared" si="42"/>
        <v>0.5</v>
      </c>
      <c r="K41" s="13">
        <f t="shared" si="42"/>
        <v>0.5</v>
      </c>
      <c r="L41" s="13">
        <f t="shared" si="42"/>
        <v>0.5</v>
      </c>
      <c r="M41" s="13">
        <f t="shared" si="42"/>
        <v>0.5</v>
      </c>
      <c r="N41" s="13">
        <f t="shared" si="42"/>
        <v>0.5</v>
      </c>
      <c r="O41" s="13">
        <f t="shared" si="42"/>
        <v>0.5</v>
      </c>
      <c r="P41" s="13">
        <f t="shared" si="42"/>
        <v>0.5</v>
      </c>
      <c r="Q41" s="13">
        <f t="shared" si="42"/>
        <v>0.5</v>
      </c>
      <c r="R41" s="13">
        <f t="shared" si="42"/>
        <v>0.5</v>
      </c>
      <c r="S41" s="13">
        <f t="shared" si="42"/>
        <v>0.5</v>
      </c>
      <c r="T41" s="13">
        <f t="shared" si="42"/>
        <v>0</v>
      </c>
      <c r="U41" s="13">
        <f t="shared" si="42"/>
        <v>0</v>
      </c>
      <c r="V41" s="13">
        <f>SUM(E41:U41)</f>
        <v>10</v>
      </c>
      <c r="W41" s="13">
        <v>0</v>
      </c>
      <c r="X41" s="13">
        <v>0</v>
      </c>
      <c r="Y41" s="13">
        <f t="shared" ref="Y41:AR41" si="43">Y40/2</f>
        <v>0</v>
      </c>
      <c r="Z41" s="13">
        <f t="shared" si="43"/>
        <v>0</v>
      </c>
      <c r="AA41" s="13">
        <f t="shared" si="43"/>
        <v>0</v>
      </c>
      <c r="AB41" s="13">
        <f t="shared" si="43"/>
        <v>0</v>
      </c>
      <c r="AC41" s="13">
        <f t="shared" si="43"/>
        <v>0</v>
      </c>
      <c r="AD41" s="13">
        <f t="shared" si="43"/>
        <v>0</v>
      </c>
      <c r="AE41" s="13">
        <f t="shared" si="43"/>
        <v>0</v>
      </c>
      <c r="AF41" s="13">
        <f t="shared" si="43"/>
        <v>0</v>
      </c>
      <c r="AG41" s="13">
        <f t="shared" si="43"/>
        <v>0</v>
      </c>
      <c r="AH41" s="13">
        <f t="shared" si="43"/>
        <v>0</v>
      </c>
      <c r="AI41" s="13">
        <f t="shared" si="43"/>
        <v>0</v>
      </c>
      <c r="AJ41" s="13">
        <f t="shared" si="43"/>
        <v>0</v>
      </c>
      <c r="AK41" s="13">
        <f t="shared" si="43"/>
        <v>0</v>
      </c>
      <c r="AL41" s="13">
        <f t="shared" si="43"/>
        <v>0</v>
      </c>
      <c r="AM41" s="13">
        <f t="shared" si="43"/>
        <v>0</v>
      </c>
      <c r="AN41" s="13">
        <f t="shared" si="43"/>
        <v>0</v>
      </c>
      <c r="AO41" s="13">
        <f t="shared" si="43"/>
        <v>0</v>
      </c>
      <c r="AP41" s="13">
        <f t="shared" si="43"/>
        <v>0</v>
      </c>
      <c r="AQ41" s="13">
        <f t="shared" si="43"/>
        <v>0</v>
      </c>
      <c r="AR41" s="13">
        <f t="shared" si="43"/>
        <v>0</v>
      </c>
      <c r="AS41" s="13">
        <v>0</v>
      </c>
      <c r="AT41" s="13">
        <v>0</v>
      </c>
      <c r="AU41" s="13">
        <v>0</v>
      </c>
      <c r="AV41" s="13">
        <f>AV40/2</f>
        <v>0</v>
      </c>
      <c r="AW41" s="11">
        <f>SUM(Y41:AV41)</f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1">
        <f t="shared" si="39"/>
        <v>10</v>
      </c>
    </row>
    <row r="42" spans="1:59" s="68" customFormat="1">
      <c r="A42" s="54"/>
      <c r="B42" s="44" t="s">
        <v>172</v>
      </c>
      <c r="C42" s="67" t="s">
        <v>173</v>
      </c>
      <c r="D42" s="25"/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14">
        <f>SUM(AP42:BF42)</f>
        <v>0</v>
      </c>
    </row>
    <row r="43" spans="1:59">
      <c r="A43" s="54"/>
      <c r="B43" s="170" t="s">
        <v>107</v>
      </c>
      <c r="C43" s="170"/>
      <c r="D43" s="170"/>
      <c r="E43" s="14">
        <f t="shared" ref="E43:AJ43" si="44">E7+E11</f>
        <v>36</v>
      </c>
      <c r="F43" s="14">
        <f t="shared" si="44"/>
        <v>36</v>
      </c>
      <c r="G43" s="14">
        <f t="shared" si="44"/>
        <v>36</v>
      </c>
      <c r="H43" s="14">
        <f t="shared" si="44"/>
        <v>36</v>
      </c>
      <c r="I43" s="14">
        <f t="shared" si="44"/>
        <v>36</v>
      </c>
      <c r="J43" s="14">
        <f t="shared" si="44"/>
        <v>36</v>
      </c>
      <c r="K43" s="14">
        <f t="shared" si="44"/>
        <v>36</v>
      </c>
      <c r="L43" s="14">
        <f t="shared" si="44"/>
        <v>36</v>
      </c>
      <c r="M43" s="14">
        <f t="shared" si="44"/>
        <v>36</v>
      </c>
      <c r="N43" s="14">
        <f t="shared" si="44"/>
        <v>36</v>
      </c>
      <c r="O43" s="14">
        <f t="shared" si="44"/>
        <v>36</v>
      </c>
      <c r="P43" s="14">
        <f t="shared" si="44"/>
        <v>36</v>
      </c>
      <c r="Q43" s="14">
        <f t="shared" si="44"/>
        <v>36</v>
      </c>
      <c r="R43" s="14">
        <f t="shared" si="44"/>
        <v>36</v>
      </c>
      <c r="S43" s="14">
        <f t="shared" si="44"/>
        <v>36</v>
      </c>
      <c r="T43" s="14">
        <f t="shared" si="44"/>
        <v>36</v>
      </c>
      <c r="U43" s="14">
        <f t="shared" si="44"/>
        <v>36</v>
      </c>
      <c r="V43" s="14">
        <f t="shared" si="44"/>
        <v>612</v>
      </c>
      <c r="W43" s="14">
        <f t="shared" si="44"/>
        <v>0</v>
      </c>
      <c r="X43" s="14">
        <f t="shared" si="44"/>
        <v>0</v>
      </c>
      <c r="Y43" s="14">
        <f t="shared" si="44"/>
        <v>36</v>
      </c>
      <c r="Z43" s="14">
        <f t="shared" si="44"/>
        <v>36</v>
      </c>
      <c r="AA43" s="14">
        <f t="shared" si="44"/>
        <v>36</v>
      </c>
      <c r="AB43" s="14">
        <f t="shared" si="44"/>
        <v>36</v>
      </c>
      <c r="AC43" s="14">
        <f t="shared" si="44"/>
        <v>36</v>
      </c>
      <c r="AD43" s="14">
        <f t="shared" si="44"/>
        <v>36</v>
      </c>
      <c r="AE43" s="14">
        <f t="shared" si="44"/>
        <v>36</v>
      </c>
      <c r="AF43" s="14">
        <f t="shared" si="44"/>
        <v>36</v>
      </c>
      <c r="AG43" s="14">
        <f t="shared" si="44"/>
        <v>36</v>
      </c>
      <c r="AH43" s="14">
        <f t="shared" si="44"/>
        <v>36</v>
      </c>
      <c r="AI43" s="14">
        <f t="shared" si="44"/>
        <v>36</v>
      </c>
      <c r="AJ43" s="14">
        <f t="shared" si="44"/>
        <v>36</v>
      </c>
      <c r="AK43" s="14">
        <f t="shared" ref="AK43:BG43" si="45">AK7+AK11</f>
        <v>0</v>
      </c>
      <c r="AL43" s="14">
        <f t="shared" si="45"/>
        <v>36</v>
      </c>
      <c r="AM43" s="14">
        <f t="shared" si="45"/>
        <v>36</v>
      </c>
      <c r="AN43" s="14">
        <f t="shared" si="45"/>
        <v>36</v>
      </c>
      <c r="AO43" s="14">
        <f t="shared" si="45"/>
        <v>36</v>
      </c>
      <c r="AP43" s="14">
        <f t="shared" si="45"/>
        <v>36</v>
      </c>
      <c r="AQ43" s="14">
        <f t="shared" si="45"/>
        <v>36</v>
      </c>
      <c r="AR43" s="14">
        <f t="shared" si="45"/>
        <v>36</v>
      </c>
      <c r="AS43" s="14">
        <f t="shared" si="45"/>
        <v>36</v>
      </c>
      <c r="AT43" s="14">
        <f t="shared" si="45"/>
        <v>0</v>
      </c>
      <c r="AU43" s="14">
        <f t="shared" si="45"/>
        <v>0</v>
      </c>
      <c r="AV43" s="14">
        <f t="shared" si="45"/>
        <v>0</v>
      </c>
      <c r="AW43" s="14">
        <f t="shared" si="45"/>
        <v>720</v>
      </c>
      <c r="AX43" s="14">
        <f t="shared" si="45"/>
        <v>0</v>
      </c>
      <c r="AY43" s="14">
        <f t="shared" si="45"/>
        <v>0</v>
      </c>
      <c r="AZ43" s="14">
        <f t="shared" si="45"/>
        <v>0</v>
      </c>
      <c r="BA43" s="14">
        <f t="shared" si="45"/>
        <v>0</v>
      </c>
      <c r="BB43" s="14">
        <f t="shared" si="45"/>
        <v>0</v>
      </c>
      <c r="BC43" s="14">
        <f t="shared" si="45"/>
        <v>0</v>
      </c>
      <c r="BD43" s="14">
        <f t="shared" si="45"/>
        <v>0</v>
      </c>
      <c r="BE43" s="14">
        <f t="shared" si="45"/>
        <v>0</v>
      </c>
      <c r="BF43" s="14">
        <f t="shared" si="45"/>
        <v>0</v>
      </c>
      <c r="BG43" s="14">
        <f t="shared" si="45"/>
        <v>1332</v>
      </c>
    </row>
    <row r="44" spans="1:59">
      <c r="A44" s="54"/>
      <c r="B44" s="170" t="s">
        <v>108</v>
      </c>
      <c r="C44" s="170"/>
      <c r="D44" s="170"/>
      <c r="E44" s="35">
        <f t="shared" ref="E44:AJ44" si="46">E8+E12</f>
        <v>18</v>
      </c>
      <c r="F44" s="35">
        <f t="shared" si="46"/>
        <v>18</v>
      </c>
      <c r="G44" s="35">
        <f t="shared" si="46"/>
        <v>18</v>
      </c>
      <c r="H44" s="35">
        <f t="shared" si="46"/>
        <v>18</v>
      </c>
      <c r="I44" s="35">
        <f t="shared" si="46"/>
        <v>18</v>
      </c>
      <c r="J44" s="35">
        <f t="shared" si="46"/>
        <v>18</v>
      </c>
      <c r="K44" s="35">
        <f t="shared" si="46"/>
        <v>18</v>
      </c>
      <c r="L44" s="35">
        <f t="shared" si="46"/>
        <v>18</v>
      </c>
      <c r="M44" s="35">
        <f t="shared" si="46"/>
        <v>18</v>
      </c>
      <c r="N44" s="35">
        <f t="shared" si="46"/>
        <v>18</v>
      </c>
      <c r="O44" s="35">
        <f t="shared" si="46"/>
        <v>18</v>
      </c>
      <c r="P44" s="35">
        <f t="shared" si="46"/>
        <v>18</v>
      </c>
      <c r="Q44" s="35">
        <f t="shared" si="46"/>
        <v>18</v>
      </c>
      <c r="R44" s="35">
        <f t="shared" si="46"/>
        <v>18</v>
      </c>
      <c r="S44" s="35">
        <f t="shared" si="46"/>
        <v>18</v>
      </c>
      <c r="T44" s="35">
        <f t="shared" si="46"/>
        <v>18</v>
      </c>
      <c r="U44" s="35">
        <f t="shared" si="46"/>
        <v>18</v>
      </c>
      <c r="V44" s="35">
        <f t="shared" si="46"/>
        <v>306</v>
      </c>
      <c r="W44" s="35">
        <f t="shared" si="46"/>
        <v>0</v>
      </c>
      <c r="X44" s="35">
        <f t="shared" si="46"/>
        <v>0</v>
      </c>
      <c r="Y44" s="35">
        <f t="shared" si="46"/>
        <v>18</v>
      </c>
      <c r="Z44" s="35">
        <f t="shared" si="46"/>
        <v>18</v>
      </c>
      <c r="AA44" s="35">
        <f t="shared" si="46"/>
        <v>18</v>
      </c>
      <c r="AB44" s="35">
        <f t="shared" si="46"/>
        <v>18</v>
      </c>
      <c r="AC44" s="35">
        <f t="shared" si="46"/>
        <v>18</v>
      </c>
      <c r="AD44" s="35">
        <f t="shared" si="46"/>
        <v>18</v>
      </c>
      <c r="AE44" s="35">
        <f t="shared" si="46"/>
        <v>18</v>
      </c>
      <c r="AF44" s="35">
        <f t="shared" si="46"/>
        <v>18</v>
      </c>
      <c r="AG44" s="35">
        <f t="shared" si="46"/>
        <v>18</v>
      </c>
      <c r="AH44" s="35">
        <f t="shared" si="46"/>
        <v>18</v>
      </c>
      <c r="AI44" s="35">
        <f t="shared" si="46"/>
        <v>18</v>
      </c>
      <c r="AJ44" s="35">
        <f t="shared" si="46"/>
        <v>18</v>
      </c>
      <c r="AK44" s="35">
        <f t="shared" ref="AK44:BF44" si="47">AK8+AK12</f>
        <v>0</v>
      </c>
      <c r="AL44" s="35">
        <f t="shared" si="47"/>
        <v>18</v>
      </c>
      <c r="AM44" s="35">
        <f t="shared" si="47"/>
        <v>18</v>
      </c>
      <c r="AN44" s="35">
        <f t="shared" si="47"/>
        <v>18</v>
      </c>
      <c r="AO44" s="35">
        <f t="shared" si="47"/>
        <v>18</v>
      </c>
      <c r="AP44" s="35">
        <f t="shared" si="47"/>
        <v>18</v>
      </c>
      <c r="AQ44" s="35">
        <f t="shared" si="47"/>
        <v>18</v>
      </c>
      <c r="AR44" s="35">
        <f t="shared" si="47"/>
        <v>18</v>
      </c>
      <c r="AS44" s="35">
        <f t="shared" si="47"/>
        <v>18</v>
      </c>
      <c r="AT44" s="35">
        <f t="shared" si="47"/>
        <v>0</v>
      </c>
      <c r="AU44" s="35">
        <f t="shared" si="47"/>
        <v>0</v>
      </c>
      <c r="AV44" s="35">
        <f t="shared" si="47"/>
        <v>0</v>
      </c>
      <c r="AW44" s="35">
        <f t="shared" si="47"/>
        <v>360</v>
      </c>
      <c r="AX44" s="35">
        <f t="shared" si="47"/>
        <v>0</v>
      </c>
      <c r="AY44" s="35">
        <f t="shared" si="47"/>
        <v>0</v>
      </c>
      <c r="AZ44" s="35">
        <f t="shared" si="47"/>
        <v>0</v>
      </c>
      <c r="BA44" s="35">
        <f t="shared" si="47"/>
        <v>0</v>
      </c>
      <c r="BB44" s="35">
        <f t="shared" si="47"/>
        <v>0</v>
      </c>
      <c r="BC44" s="35">
        <f t="shared" si="47"/>
        <v>0</v>
      </c>
      <c r="BD44" s="35">
        <f t="shared" si="47"/>
        <v>0</v>
      </c>
      <c r="BE44" s="35">
        <f t="shared" si="47"/>
        <v>0</v>
      </c>
      <c r="BF44" s="35">
        <f t="shared" si="47"/>
        <v>0</v>
      </c>
      <c r="BG44" s="35">
        <f>BG43/2</f>
        <v>666</v>
      </c>
    </row>
    <row r="45" spans="1:59">
      <c r="A45" s="54"/>
      <c r="B45" s="170" t="s">
        <v>153</v>
      </c>
      <c r="C45" s="170"/>
      <c r="D45" s="34"/>
      <c r="E45" s="36">
        <f t="shared" ref="E45:AJ45" si="48">SUM(E19+E20+E27+E28+E33+E34+E39)</f>
        <v>18</v>
      </c>
      <c r="F45" s="36">
        <f t="shared" si="48"/>
        <v>18</v>
      </c>
      <c r="G45" s="36">
        <f t="shared" si="48"/>
        <v>18</v>
      </c>
      <c r="H45" s="36">
        <f t="shared" si="48"/>
        <v>18</v>
      </c>
      <c r="I45" s="36">
        <f t="shared" si="48"/>
        <v>12</v>
      </c>
      <c r="J45" s="36">
        <f t="shared" si="48"/>
        <v>18</v>
      </c>
      <c r="K45" s="36">
        <f t="shared" si="48"/>
        <v>18</v>
      </c>
      <c r="L45" s="36">
        <f t="shared" si="48"/>
        <v>18</v>
      </c>
      <c r="M45" s="36">
        <f t="shared" si="48"/>
        <v>18</v>
      </c>
      <c r="N45" s="36">
        <f t="shared" si="48"/>
        <v>12</v>
      </c>
      <c r="O45" s="36">
        <f t="shared" si="48"/>
        <v>18</v>
      </c>
      <c r="P45" s="36">
        <f t="shared" si="48"/>
        <v>18</v>
      </c>
      <c r="Q45" s="36">
        <f t="shared" si="48"/>
        <v>12</v>
      </c>
      <c r="R45" s="36">
        <f t="shared" si="48"/>
        <v>12</v>
      </c>
      <c r="S45" s="36">
        <f t="shared" si="48"/>
        <v>12</v>
      </c>
      <c r="T45" s="36">
        <f t="shared" si="48"/>
        <v>6</v>
      </c>
      <c r="U45" s="36">
        <f t="shared" si="48"/>
        <v>6</v>
      </c>
      <c r="V45" s="36">
        <f t="shared" si="48"/>
        <v>252</v>
      </c>
      <c r="W45" s="36">
        <f t="shared" si="48"/>
        <v>0</v>
      </c>
      <c r="X45" s="36">
        <f t="shared" si="48"/>
        <v>0</v>
      </c>
      <c r="Y45" s="36">
        <f t="shared" si="48"/>
        <v>36</v>
      </c>
      <c r="Z45" s="36">
        <f t="shared" si="48"/>
        <v>36</v>
      </c>
      <c r="AA45" s="36">
        <f t="shared" si="48"/>
        <v>36</v>
      </c>
      <c r="AB45" s="36">
        <f t="shared" si="48"/>
        <v>36</v>
      </c>
      <c r="AC45" s="36">
        <f t="shared" si="48"/>
        <v>36</v>
      </c>
      <c r="AD45" s="36">
        <f t="shared" si="48"/>
        <v>36</v>
      </c>
      <c r="AE45" s="36">
        <f t="shared" si="48"/>
        <v>36</v>
      </c>
      <c r="AF45" s="36">
        <f t="shared" si="48"/>
        <v>36</v>
      </c>
      <c r="AG45" s="36">
        <f t="shared" si="48"/>
        <v>36</v>
      </c>
      <c r="AH45" s="36">
        <f t="shared" si="48"/>
        <v>36</v>
      </c>
      <c r="AI45" s="36">
        <f t="shared" si="48"/>
        <v>36</v>
      </c>
      <c r="AJ45" s="36">
        <f t="shared" si="48"/>
        <v>36</v>
      </c>
      <c r="AK45" s="36">
        <f t="shared" ref="AK45:BG45" si="49">SUM(AK19+AK20+AK27+AK28+AK33+AK34+AK39)</f>
        <v>0</v>
      </c>
      <c r="AL45" s="36">
        <f t="shared" si="49"/>
        <v>36</v>
      </c>
      <c r="AM45" s="36">
        <f t="shared" si="49"/>
        <v>36</v>
      </c>
      <c r="AN45" s="36">
        <f t="shared" si="49"/>
        <v>36</v>
      </c>
      <c r="AO45" s="36">
        <f t="shared" si="49"/>
        <v>36</v>
      </c>
      <c r="AP45" s="36">
        <f t="shared" si="49"/>
        <v>36</v>
      </c>
      <c r="AQ45" s="36">
        <f t="shared" si="49"/>
        <v>36</v>
      </c>
      <c r="AR45" s="36">
        <f t="shared" si="49"/>
        <v>36</v>
      </c>
      <c r="AS45" s="36">
        <f t="shared" si="49"/>
        <v>36</v>
      </c>
      <c r="AT45" s="36">
        <f t="shared" si="49"/>
        <v>0</v>
      </c>
      <c r="AU45" s="36">
        <f t="shared" si="49"/>
        <v>0</v>
      </c>
      <c r="AV45" s="36">
        <f t="shared" si="49"/>
        <v>0</v>
      </c>
      <c r="AW45" s="36">
        <f t="shared" si="49"/>
        <v>720</v>
      </c>
      <c r="AX45" s="36">
        <f t="shared" si="49"/>
        <v>0</v>
      </c>
      <c r="AY45" s="36">
        <f t="shared" si="49"/>
        <v>0</v>
      </c>
      <c r="AZ45" s="36">
        <f t="shared" si="49"/>
        <v>0</v>
      </c>
      <c r="BA45" s="36">
        <f t="shared" si="49"/>
        <v>0</v>
      </c>
      <c r="BB45" s="36">
        <f t="shared" si="49"/>
        <v>0</v>
      </c>
      <c r="BC45" s="36">
        <f t="shared" si="49"/>
        <v>0</v>
      </c>
      <c r="BD45" s="36">
        <f t="shared" si="49"/>
        <v>0</v>
      </c>
      <c r="BE45" s="36">
        <f t="shared" si="49"/>
        <v>0</v>
      </c>
      <c r="BF45" s="36">
        <f t="shared" si="49"/>
        <v>0</v>
      </c>
      <c r="BG45" s="36">
        <f t="shared" si="49"/>
        <v>972</v>
      </c>
    </row>
    <row r="46" spans="1:59">
      <c r="A46" s="54"/>
      <c r="B46" s="170" t="s">
        <v>109</v>
      </c>
      <c r="C46" s="170"/>
      <c r="D46" s="170"/>
      <c r="E46" s="36">
        <f t="shared" ref="E46:AJ46" si="50">E43+E44</f>
        <v>54</v>
      </c>
      <c r="F46" s="36">
        <f t="shared" si="50"/>
        <v>54</v>
      </c>
      <c r="G46" s="36">
        <f t="shared" si="50"/>
        <v>54</v>
      </c>
      <c r="H46" s="36">
        <f t="shared" si="50"/>
        <v>54</v>
      </c>
      <c r="I46" s="36">
        <f t="shared" si="50"/>
        <v>54</v>
      </c>
      <c r="J46" s="36">
        <f t="shared" si="50"/>
        <v>54</v>
      </c>
      <c r="K46" s="36">
        <f t="shared" si="50"/>
        <v>54</v>
      </c>
      <c r="L46" s="36">
        <f t="shared" si="50"/>
        <v>54</v>
      </c>
      <c r="M46" s="36">
        <f t="shared" si="50"/>
        <v>54</v>
      </c>
      <c r="N46" s="36">
        <f t="shared" si="50"/>
        <v>54</v>
      </c>
      <c r="O46" s="36">
        <f t="shared" si="50"/>
        <v>54</v>
      </c>
      <c r="P46" s="36">
        <f t="shared" si="50"/>
        <v>54</v>
      </c>
      <c r="Q46" s="36">
        <f t="shared" si="50"/>
        <v>54</v>
      </c>
      <c r="R46" s="36">
        <f t="shared" si="50"/>
        <v>54</v>
      </c>
      <c r="S46" s="36">
        <f t="shared" si="50"/>
        <v>54</v>
      </c>
      <c r="T46" s="36">
        <f t="shared" si="50"/>
        <v>54</v>
      </c>
      <c r="U46" s="36">
        <f t="shared" si="50"/>
        <v>54</v>
      </c>
      <c r="V46" s="36">
        <f t="shared" si="50"/>
        <v>918</v>
      </c>
      <c r="W46" s="36">
        <f t="shared" si="50"/>
        <v>0</v>
      </c>
      <c r="X46" s="36">
        <f t="shared" si="50"/>
        <v>0</v>
      </c>
      <c r="Y46" s="36">
        <f t="shared" si="50"/>
        <v>54</v>
      </c>
      <c r="Z46" s="36">
        <f t="shared" si="50"/>
        <v>54</v>
      </c>
      <c r="AA46" s="36">
        <f t="shared" si="50"/>
        <v>54</v>
      </c>
      <c r="AB46" s="36">
        <f t="shared" si="50"/>
        <v>54</v>
      </c>
      <c r="AC46" s="36">
        <f t="shared" si="50"/>
        <v>54</v>
      </c>
      <c r="AD46" s="36">
        <f t="shared" si="50"/>
        <v>54</v>
      </c>
      <c r="AE46" s="36">
        <f t="shared" si="50"/>
        <v>54</v>
      </c>
      <c r="AF46" s="36">
        <f t="shared" si="50"/>
        <v>54</v>
      </c>
      <c r="AG46" s="36">
        <f t="shared" si="50"/>
        <v>54</v>
      </c>
      <c r="AH46" s="36">
        <f t="shared" si="50"/>
        <v>54</v>
      </c>
      <c r="AI46" s="36">
        <f t="shared" si="50"/>
        <v>54</v>
      </c>
      <c r="AJ46" s="36">
        <f t="shared" si="50"/>
        <v>54</v>
      </c>
      <c r="AK46" s="36">
        <f t="shared" ref="AK46:BG46" si="51">AK43+AK44</f>
        <v>0</v>
      </c>
      <c r="AL46" s="36">
        <f t="shared" si="51"/>
        <v>54</v>
      </c>
      <c r="AM46" s="36">
        <f t="shared" si="51"/>
        <v>54</v>
      </c>
      <c r="AN46" s="36">
        <f t="shared" si="51"/>
        <v>54</v>
      </c>
      <c r="AO46" s="36">
        <f t="shared" si="51"/>
        <v>54</v>
      </c>
      <c r="AP46" s="36">
        <f t="shared" si="51"/>
        <v>54</v>
      </c>
      <c r="AQ46" s="36">
        <f t="shared" si="51"/>
        <v>54</v>
      </c>
      <c r="AR46" s="36">
        <f t="shared" si="51"/>
        <v>54</v>
      </c>
      <c r="AS46" s="36">
        <f t="shared" si="51"/>
        <v>54</v>
      </c>
      <c r="AT46" s="36">
        <f t="shared" si="51"/>
        <v>0</v>
      </c>
      <c r="AU46" s="36">
        <f t="shared" si="51"/>
        <v>0</v>
      </c>
      <c r="AV46" s="36">
        <f t="shared" si="51"/>
        <v>0</v>
      </c>
      <c r="AW46" s="36">
        <f t="shared" si="51"/>
        <v>1080</v>
      </c>
      <c r="AX46" s="36">
        <f t="shared" si="51"/>
        <v>0</v>
      </c>
      <c r="AY46" s="36">
        <f t="shared" si="51"/>
        <v>0</v>
      </c>
      <c r="AZ46" s="36">
        <f t="shared" si="51"/>
        <v>0</v>
      </c>
      <c r="BA46" s="36">
        <f t="shared" si="51"/>
        <v>0</v>
      </c>
      <c r="BB46" s="36">
        <f t="shared" si="51"/>
        <v>0</v>
      </c>
      <c r="BC46" s="36">
        <f t="shared" si="51"/>
        <v>0</v>
      </c>
      <c r="BD46" s="36">
        <f t="shared" si="51"/>
        <v>0</v>
      </c>
      <c r="BE46" s="36">
        <f t="shared" si="51"/>
        <v>0</v>
      </c>
      <c r="BF46" s="36">
        <f t="shared" si="51"/>
        <v>0</v>
      </c>
      <c r="BG46" s="36">
        <f t="shared" si="51"/>
        <v>1998</v>
      </c>
    </row>
    <row r="48" spans="1:59">
      <c r="B48" s="20"/>
      <c r="C48" s="37" t="s">
        <v>110</v>
      </c>
    </row>
    <row r="49" spans="2:3">
      <c r="B49" s="38"/>
      <c r="C49" s="37" t="s">
        <v>111</v>
      </c>
    </row>
    <row r="50" spans="2:3">
      <c r="B50" s="39"/>
      <c r="C50" s="37" t="s">
        <v>112</v>
      </c>
    </row>
    <row r="51" spans="2:3">
      <c r="B51" s="55"/>
      <c r="C51" s="37" t="s">
        <v>154</v>
      </c>
    </row>
    <row r="52" spans="2:3">
      <c r="B52" s="69"/>
      <c r="C52" s="70" t="s">
        <v>174</v>
      </c>
    </row>
  </sheetData>
  <mergeCells count="67">
    <mergeCell ref="B46:D46"/>
    <mergeCell ref="B35:B36"/>
    <mergeCell ref="C35:C36"/>
    <mergeCell ref="B37:B38"/>
    <mergeCell ref="C37:C38"/>
    <mergeCell ref="B40:B41"/>
    <mergeCell ref="C40:C41"/>
    <mergeCell ref="B31:B32"/>
    <mergeCell ref="C31:C32"/>
    <mergeCell ref="B43:D43"/>
    <mergeCell ref="B44:D44"/>
    <mergeCell ref="B45:C45"/>
    <mergeCell ref="C21:C22"/>
    <mergeCell ref="B25:B26"/>
    <mergeCell ref="C25:C26"/>
    <mergeCell ref="B29:B30"/>
    <mergeCell ref="C29:C30"/>
    <mergeCell ref="B23:B24"/>
    <mergeCell ref="C23:C24"/>
    <mergeCell ref="A7:A28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AY1:BA1"/>
    <mergeCell ref="BB1:BB2"/>
    <mergeCell ref="BC1:BF1"/>
    <mergeCell ref="BG1:BG6"/>
    <mergeCell ref="E3:Q3"/>
    <mergeCell ref="R3:AR3"/>
    <mergeCell ref="AS3:BF3"/>
    <mergeCell ref="E5:Q5"/>
    <mergeCell ref="R5:AR5"/>
    <mergeCell ref="AS5:BF5"/>
    <mergeCell ref="AK1:AM1"/>
    <mergeCell ref="AN1:AN2"/>
    <mergeCell ref="AO1:AR1"/>
    <mergeCell ref="AS1:AV1"/>
    <mergeCell ref="AW1:AW2"/>
    <mergeCell ref="AX1:AX2"/>
    <mergeCell ref="AJ1:AJ2"/>
    <mergeCell ref="J1:L1"/>
    <mergeCell ref="M1:M2"/>
    <mergeCell ref="N1:Q1"/>
    <mergeCell ref="R1:U1"/>
    <mergeCell ref="V1:V2"/>
    <mergeCell ref="W1:W2"/>
    <mergeCell ref="X1:Z1"/>
    <mergeCell ref="AA1:AA2"/>
    <mergeCell ref="AB1:AD1"/>
    <mergeCell ref="AE1:AE2"/>
    <mergeCell ref="AF1:AI1"/>
    <mergeCell ref="I1:I2"/>
    <mergeCell ref="A1:A6"/>
    <mergeCell ref="B1:B6"/>
    <mergeCell ref="C1:C6"/>
    <mergeCell ref="D1:D6"/>
    <mergeCell ref="E1:H1"/>
  </mergeCells>
  <pageMargins left="0.7" right="0.27272727272727298" top="0.75" bottom="0.75" header="0.3" footer="0.3"/>
  <pageSetup paperSize="0" scale="51" fitToWidth="0" fitToHeight="0" orientation="landscape" horizontalDpi="0" verticalDpi="0" copies="0"/>
  <colBreaks count="1" manualBreakCount="1">
    <brk id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D62"/>
  <sheetViews>
    <sheetView workbookViewId="0"/>
  </sheetViews>
  <sheetFormatPr defaultRowHeight="15"/>
  <cols>
    <col min="1" max="1" width="3.7109375" customWidth="1"/>
    <col min="2" max="2" width="11.28515625" customWidth="1"/>
    <col min="3" max="3" width="42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5.85546875" customWidth="1"/>
    <col min="20" max="20" width="7.28515625" customWidth="1"/>
    <col min="21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4" width="5.5703125" customWidth="1"/>
    <col min="45" max="45" width="10.8554687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  <col min="57" max="57" width="9.140625" customWidth="1"/>
  </cols>
  <sheetData>
    <row r="1" spans="1:56">
      <c r="A1" s="147" t="s">
        <v>175</v>
      </c>
      <c r="B1" s="147"/>
      <c r="C1" s="147"/>
      <c r="D1" s="147"/>
      <c r="E1" s="147"/>
      <c r="F1" s="14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s="5" customFormat="1" ht="15" customHeight="1">
      <c r="A3" s="149" t="s">
        <v>113</v>
      </c>
      <c r="B3" s="149" t="s">
        <v>2</v>
      </c>
      <c r="C3" s="150" t="s">
        <v>3</v>
      </c>
      <c r="D3" s="152" t="s">
        <v>5</v>
      </c>
      <c r="E3" s="152"/>
      <c r="F3" s="152"/>
      <c r="G3" s="152"/>
      <c r="H3" s="149" t="s">
        <v>6</v>
      </c>
      <c r="I3" s="152" t="s">
        <v>7</v>
      </c>
      <c r="J3" s="152"/>
      <c r="K3" s="152"/>
      <c r="L3" s="149" t="s">
        <v>8</v>
      </c>
      <c r="M3" s="152" t="s">
        <v>9</v>
      </c>
      <c r="N3" s="152"/>
      <c r="O3" s="152"/>
      <c r="P3" s="152"/>
      <c r="Q3" s="152" t="s">
        <v>10</v>
      </c>
      <c r="R3" s="152"/>
      <c r="S3" s="152"/>
      <c r="T3" s="152"/>
      <c r="U3" s="149" t="s">
        <v>12</v>
      </c>
      <c r="V3" s="152" t="s">
        <v>13</v>
      </c>
      <c r="W3" s="152"/>
      <c r="X3" s="152"/>
      <c r="Y3" s="149" t="s">
        <v>14</v>
      </c>
      <c r="Z3" s="152" t="s">
        <v>15</v>
      </c>
      <c r="AA3" s="152"/>
      <c r="AB3" s="152"/>
      <c r="AC3" s="149" t="s">
        <v>16</v>
      </c>
      <c r="AD3" s="152" t="s">
        <v>17</v>
      </c>
      <c r="AE3" s="152"/>
      <c r="AF3" s="152"/>
      <c r="AG3" s="152"/>
      <c r="AH3" s="149" t="s">
        <v>18</v>
      </c>
      <c r="AI3" s="152" t="s">
        <v>19</v>
      </c>
      <c r="AJ3" s="152"/>
      <c r="AK3" s="152"/>
      <c r="AL3" s="149" t="s">
        <v>20</v>
      </c>
      <c r="AM3" s="152" t="s">
        <v>21</v>
      </c>
      <c r="AN3" s="152"/>
      <c r="AO3" s="152"/>
      <c r="AP3" s="152"/>
      <c r="AQ3" s="152" t="s">
        <v>22</v>
      </c>
      <c r="AR3" s="152"/>
      <c r="AS3" s="152"/>
      <c r="AT3" s="152"/>
      <c r="AU3" s="149" t="s">
        <v>24</v>
      </c>
      <c r="AV3" s="152" t="s">
        <v>25</v>
      </c>
      <c r="AW3" s="152"/>
      <c r="AX3" s="152"/>
      <c r="AY3" s="159" t="s">
        <v>26</v>
      </c>
      <c r="AZ3" s="152" t="s">
        <v>27</v>
      </c>
      <c r="BA3" s="152"/>
      <c r="BB3" s="152"/>
      <c r="BC3" s="152"/>
      <c r="BD3" s="156" t="s">
        <v>176</v>
      </c>
    </row>
    <row r="4" spans="1:56" s="5" customFormat="1" ht="56.25" customHeight="1">
      <c r="A4" s="149"/>
      <c r="B4" s="149"/>
      <c r="C4" s="150"/>
      <c r="D4" s="6" t="s">
        <v>29</v>
      </c>
      <c r="E4" s="6" t="s">
        <v>30</v>
      </c>
      <c r="F4" s="6" t="s">
        <v>31</v>
      </c>
      <c r="G4" s="6" t="s">
        <v>32</v>
      </c>
      <c r="H4" s="149"/>
      <c r="I4" s="6" t="s">
        <v>33</v>
      </c>
      <c r="J4" s="6" t="s">
        <v>34</v>
      </c>
      <c r="K4" s="6" t="s">
        <v>35</v>
      </c>
      <c r="L4" s="149"/>
      <c r="M4" s="7" t="s">
        <v>36</v>
      </c>
      <c r="N4" s="7" t="s">
        <v>37</v>
      </c>
      <c r="O4" s="7" t="s">
        <v>38</v>
      </c>
      <c r="P4" s="8" t="s">
        <v>39</v>
      </c>
      <c r="Q4" s="6" t="s">
        <v>29</v>
      </c>
      <c r="R4" s="6" t="s">
        <v>30</v>
      </c>
      <c r="S4" s="6" t="s">
        <v>31</v>
      </c>
      <c r="T4" s="6" t="s">
        <v>32</v>
      </c>
      <c r="U4" s="149"/>
      <c r="V4" s="6" t="s">
        <v>40</v>
      </c>
      <c r="W4" s="6" t="s">
        <v>41</v>
      </c>
      <c r="X4" s="6" t="s">
        <v>42</v>
      </c>
      <c r="Y4" s="149"/>
      <c r="Z4" s="6" t="s">
        <v>43</v>
      </c>
      <c r="AA4" s="6" t="s">
        <v>44</v>
      </c>
      <c r="AB4" s="6" t="s">
        <v>45</v>
      </c>
      <c r="AC4" s="149"/>
      <c r="AD4" s="6" t="s">
        <v>43</v>
      </c>
      <c r="AE4" s="6" t="s">
        <v>44</v>
      </c>
      <c r="AF4" s="6" t="s">
        <v>45</v>
      </c>
      <c r="AG4" s="6" t="s">
        <v>46</v>
      </c>
      <c r="AH4" s="149"/>
      <c r="AI4" s="6" t="s">
        <v>33</v>
      </c>
      <c r="AJ4" s="6" t="s">
        <v>34</v>
      </c>
      <c r="AK4" s="6" t="s">
        <v>35</v>
      </c>
      <c r="AL4" s="149"/>
      <c r="AM4" s="6" t="s">
        <v>47</v>
      </c>
      <c r="AN4" s="6" t="s">
        <v>48</v>
      </c>
      <c r="AO4" s="6" t="s">
        <v>49</v>
      </c>
      <c r="AP4" s="6" t="s">
        <v>50</v>
      </c>
      <c r="AQ4" s="6" t="s">
        <v>29</v>
      </c>
      <c r="AR4" s="6" t="s">
        <v>30</v>
      </c>
      <c r="AS4" s="6" t="s">
        <v>31</v>
      </c>
      <c r="AT4" s="6" t="s">
        <v>32</v>
      </c>
      <c r="AU4" s="149"/>
      <c r="AV4" s="6" t="s">
        <v>33</v>
      </c>
      <c r="AW4" s="6" t="s">
        <v>34</v>
      </c>
      <c r="AX4" s="6" t="s">
        <v>35</v>
      </c>
      <c r="AY4" s="159"/>
      <c r="AZ4" s="6" t="s">
        <v>36</v>
      </c>
      <c r="BA4" s="6" t="s">
        <v>37</v>
      </c>
      <c r="BB4" s="6" t="s">
        <v>38</v>
      </c>
      <c r="BC4" s="6" t="s">
        <v>51</v>
      </c>
      <c r="BD4" s="156"/>
    </row>
    <row r="5" spans="1:56" s="5" customFormat="1">
      <c r="A5" s="149"/>
      <c r="B5" s="149"/>
      <c r="C5" s="150"/>
      <c r="D5" s="152" t="s">
        <v>52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 t="s">
        <v>53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 t="s">
        <v>53</v>
      </c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6"/>
    </row>
    <row r="6" spans="1:56" s="5" customFormat="1">
      <c r="A6" s="149"/>
      <c r="B6" s="149"/>
      <c r="C6" s="150"/>
      <c r="D6" s="3">
        <v>35</v>
      </c>
      <c r="E6" s="3">
        <v>36</v>
      </c>
      <c r="F6" s="3">
        <v>37</v>
      </c>
      <c r="G6" s="3">
        <v>38</v>
      </c>
      <c r="H6" s="3">
        <v>39</v>
      </c>
      <c r="I6" s="3">
        <v>40</v>
      </c>
      <c r="J6" s="3">
        <v>41</v>
      </c>
      <c r="K6" s="3">
        <v>42</v>
      </c>
      <c r="L6" s="3">
        <v>43</v>
      </c>
      <c r="M6" s="3">
        <v>44</v>
      </c>
      <c r="N6" s="3">
        <v>45</v>
      </c>
      <c r="O6" s="3">
        <v>46</v>
      </c>
      <c r="P6" s="3">
        <v>47</v>
      </c>
      <c r="Q6" s="3">
        <v>48</v>
      </c>
      <c r="R6" s="3">
        <v>49</v>
      </c>
      <c r="S6" s="3">
        <v>50</v>
      </c>
      <c r="T6" s="3">
        <v>51</v>
      </c>
      <c r="U6" s="3">
        <v>52</v>
      </c>
      <c r="V6" s="3">
        <v>1</v>
      </c>
      <c r="W6" s="3">
        <v>2</v>
      </c>
      <c r="X6" s="3">
        <v>3</v>
      </c>
      <c r="Y6" s="3">
        <v>4</v>
      </c>
      <c r="Z6" s="3">
        <v>5</v>
      </c>
      <c r="AA6" s="3">
        <v>6</v>
      </c>
      <c r="AB6" s="3">
        <v>7</v>
      </c>
      <c r="AC6" s="3">
        <v>8</v>
      </c>
      <c r="AD6" s="3">
        <v>9</v>
      </c>
      <c r="AE6" s="3">
        <v>10</v>
      </c>
      <c r="AF6" s="3">
        <v>11</v>
      </c>
      <c r="AG6" s="3">
        <v>12</v>
      </c>
      <c r="AH6" s="3">
        <v>13</v>
      </c>
      <c r="AI6" s="3">
        <v>14</v>
      </c>
      <c r="AJ6" s="3">
        <v>15</v>
      </c>
      <c r="AK6" s="3">
        <v>16</v>
      </c>
      <c r="AL6" s="3">
        <v>17</v>
      </c>
      <c r="AM6" s="3">
        <v>18</v>
      </c>
      <c r="AN6" s="3">
        <v>19</v>
      </c>
      <c r="AO6" s="3">
        <v>20</v>
      </c>
      <c r="AP6" s="3">
        <v>21</v>
      </c>
      <c r="AQ6" s="3">
        <v>22</v>
      </c>
      <c r="AR6" s="3">
        <v>23</v>
      </c>
      <c r="AS6" s="3">
        <v>24</v>
      </c>
      <c r="AT6" s="3">
        <v>25</v>
      </c>
      <c r="AU6" s="3">
        <v>26</v>
      </c>
      <c r="AV6" s="3">
        <v>27</v>
      </c>
      <c r="AW6" s="3">
        <v>28</v>
      </c>
      <c r="AX6" s="3">
        <v>29</v>
      </c>
      <c r="AY6" s="3">
        <v>30</v>
      </c>
      <c r="AZ6" s="3">
        <v>31</v>
      </c>
      <c r="BA6" s="3">
        <v>32</v>
      </c>
      <c r="BB6" s="3">
        <v>33</v>
      </c>
      <c r="BC6" s="3">
        <v>34</v>
      </c>
      <c r="BD6" s="156"/>
    </row>
    <row r="7" spans="1:56" s="5" customFormat="1">
      <c r="A7" s="149"/>
      <c r="B7" s="149"/>
      <c r="C7" s="150"/>
      <c r="D7" s="152" t="s">
        <v>54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0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60" t="s">
        <v>54</v>
      </c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56"/>
    </row>
    <row r="8" spans="1:56" s="5" customFormat="1">
      <c r="A8" s="149"/>
      <c r="B8" s="149"/>
      <c r="C8" s="150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  <c r="AT8" s="3">
        <v>43</v>
      </c>
      <c r="AU8" s="3">
        <v>44</v>
      </c>
      <c r="AV8" s="3">
        <v>45</v>
      </c>
      <c r="AW8" s="3">
        <v>46</v>
      </c>
      <c r="AX8" s="3">
        <v>47</v>
      </c>
      <c r="AY8" s="3">
        <v>48</v>
      </c>
      <c r="AZ8" s="3">
        <v>49</v>
      </c>
      <c r="BA8" s="3">
        <v>50</v>
      </c>
      <c r="BB8" s="3">
        <v>51</v>
      </c>
      <c r="BC8" s="3">
        <v>52</v>
      </c>
      <c r="BD8" s="156"/>
    </row>
    <row r="9" spans="1:56" s="12" customFormat="1" ht="15" customHeight="1">
      <c r="A9" s="149" t="s">
        <v>177</v>
      </c>
      <c r="B9" s="52" t="s">
        <v>55</v>
      </c>
      <c r="C9" s="53" t="s">
        <v>56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 t="s">
        <v>178</v>
      </c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 t="s">
        <v>179</v>
      </c>
      <c r="AP9" s="52"/>
      <c r="AQ9" s="52"/>
      <c r="AR9" s="52"/>
      <c r="AS9" s="52" t="s">
        <v>180</v>
      </c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 t="s">
        <v>181</v>
      </c>
    </row>
    <row r="10" spans="1:56" s="12" customFormat="1" ht="28.5">
      <c r="A10" s="149"/>
      <c r="B10" s="71" t="s">
        <v>59</v>
      </c>
      <c r="C10" s="72" t="s">
        <v>60</v>
      </c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3"/>
      <c r="T10" s="73" t="s">
        <v>178</v>
      </c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 t="s">
        <v>179</v>
      </c>
      <c r="AP10" s="71"/>
      <c r="AQ10" s="71"/>
      <c r="AR10" s="71"/>
      <c r="AS10" s="71" t="s">
        <v>180</v>
      </c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52" t="s">
        <v>181</v>
      </c>
    </row>
    <row r="11" spans="1:56" ht="15" customHeight="1">
      <c r="A11" s="149"/>
      <c r="B11" s="74" t="s">
        <v>61</v>
      </c>
      <c r="C11" s="75" t="s">
        <v>62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6"/>
      <c r="V11" s="76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7"/>
      <c r="AT11" s="78"/>
      <c r="AU11" s="76"/>
      <c r="AV11" s="76"/>
      <c r="AW11" s="76"/>
      <c r="AX11" s="76"/>
      <c r="AY11" s="76"/>
      <c r="AZ11" s="76"/>
      <c r="BA11" s="76"/>
      <c r="BB11" s="76"/>
      <c r="BC11" s="76"/>
      <c r="BD11" s="73"/>
    </row>
    <row r="12" spans="1:56" ht="15" customHeight="1">
      <c r="A12" s="149"/>
      <c r="B12" s="74" t="s">
        <v>63</v>
      </c>
      <c r="C12" s="75" t="s">
        <v>64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6"/>
      <c r="V12" s="76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7"/>
      <c r="AT12" s="78"/>
      <c r="AU12" s="76"/>
      <c r="AV12" s="76"/>
      <c r="AW12" s="76"/>
      <c r="AX12" s="76"/>
      <c r="AY12" s="76"/>
      <c r="AZ12" s="76"/>
      <c r="BA12" s="76"/>
      <c r="BB12" s="76"/>
      <c r="BC12" s="76"/>
      <c r="BD12" s="73"/>
    </row>
    <row r="13" spans="1:56" ht="15" customHeight="1">
      <c r="A13" s="149"/>
      <c r="B13" s="74" t="s">
        <v>65</v>
      </c>
      <c r="C13" s="75" t="s">
        <v>66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6"/>
      <c r="V13" s="76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8"/>
      <c r="AU13" s="76"/>
      <c r="AV13" s="76"/>
      <c r="AW13" s="76"/>
      <c r="AX13" s="76"/>
      <c r="AY13" s="76"/>
      <c r="AZ13" s="76"/>
      <c r="BA13" s="76"/>
      <c r="BB13" s="76"/>
      <c r="BC13" s="76"/>
      <c r="BD13" s="73"/>
    </row>
    <row r="14" spans="1:56">
      <c r="A14" s="149"/>
      <c r="B14" s="74" t="s">
        <v>67</v>
      </c>
      <c r="C14" s="75" t="s">
        <v>68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6"/>
      <c r="V14" s="76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8"/>
      <c r="AU14" s="76"/>
      <c r="AV14" s="76"/>
      <c r="AW14" s="76"/>
      <c r="AX14" s="76"/>
      <c r="AY14" s="76"/>
      <c r="AZ14" s="76"/>
      <c r="BA14" s="76"/>
      <c r="BB14" s="76"/>
      <c r="BC14" s="76"/>
      <c r="BD14" s="73"/>
    </row>
    <row r="15" spans="1:56">
      <c r="A15" s="149"/>
      <c r="B15" s="74" t="s">
        <v>69</v>
      </c>
      <c r="C15" s="79" t="s">
        <v>70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 t="s">
        <v>182</v>
      </c>
      <c r="U15" s="76"/>
      <c r="V15" s="76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 t="s">
        <v>182</v>
      </c>
      <c r="AT15" s="78"/>
      <c r="AU15" s="76"/>
      <c r="AV15" s="76"/>
      <c r="AW15" s="76"/>
      <c r="AX15" s="76"/>
      <c r="AY15" s="76"/>
      <c r="AZ15" s="76"/>
      <c r="BA15" s="76"/>
      <c r="BB15" s="76"/>
      <c r="BC15" s="76"/>
      <c r="BD15" s="73">
        <v>23</v>
      </c>
    </row>
    <row r="16" spans="1:56">
      <c r="A16" s="149"/>
      <c r="B16" s="74" t="s">
        <v>71</v>
      </c>
      <c r="C16" s="80" t="s">
        <v>72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6"/>
      <c r="V16" s="76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 t="s">
        <v>183</v>
      </c>
      <c r="AP16" s="74"/>
      <c r="AQ16" s="74"/>
      <c r="AR16" s="74"/>
      <c r="AT16" s="78"/>
      <c r="AU16" s="76"/>
      <c r="AV16" s="76"/>
      <c r="AW16" s="76"/>
      <c r="AX16" s="76"/>
      <c r="AY16" s="76"/>
      <c r="AZ16" s="76"/>
      <c r="BA16" s="76"/>
      <c r="BB16" s="76"/>
      <c r="BC16" s="76"/>
      <c r="BD16" s="73" t="s">
        <v>184</v>
      </c>
    </row>
    <row r="17" spans="1:56">
      <c r="A17" s="149"/>
      <c r="B17" s="74" t="s">
        <v>73</v>
      </c>
      <c r="C17" s="75" t="s">
        <v>74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6"/>
      <c r="V17" s="76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8"/>
      <c r="AU17" s="76"/>
      <c r="AV17" s="76"/>
      <c r="AW17" s="76"/>
      <c r="AX17" s="76"/>
      <c r="AY17" s="76"/>
      <c r="AZ17" s="76"/>
      <c r="BA17" s="76"/>
      <c r="BB17" s="76"/>
      <c r="BC17" s="76"/>
      <c r="BD17" s="73"/>
    </row>
    <row r="18" spans="1:56" ht="18.75" customHeight="1">
      <c r="A18" s="149"/>
      <c r="B18" s="74" t="s">
        <v>75</v>
      </c>
      <c r="C18" s="81" t="s">
        <v>76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6"/>
      <c r="V18" s="76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8"/>
      <c r="AU18" s="76"/>
      <c r="AV18" s="76"/>
      <c r="AW18" s="76"/>
      <c r="AX18" s="76"/>
      <c r="AY18" s="76"/>
      <c r="AZ18" s="76"/>
      <c r="BA18" s="76"/>
      <c r="BB18" s="76"/>
      <c r="BC18" s="76"/>
      <c r="BD18" s="73"/>
    </row>
    <row r="19" spans="1:56" ht="21.75" customHeight="1">
      <c r="A19" s="149"/>
      <c r="B19" s="74" t="s">
        <v>77</v>
      </c>
      <c r="C19" s="81" t="s">
        <v>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 t="s">
        <v>183</v>
      </c>
      <c r="U19" s="76"/>
      <c r="V19" s="76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8"/>
      <c r="AU19" s="76"/>
      <c r="AV19" s="76"/>
      <c r="AW19" s="76"/>
      <c r="AX19" s="76"/>
      <c r="AY19" s="76"/>
      <c r="AZ19" s="76"/>
      <c r="BA19" s="76"/>
      <c r="BB19" s="76"/>
      <c r="BC19" s="76"/>
      <c r="BD19" s="73" t="s">
        <v>179</v>
      </c>
    </row>
    <row r="20" spans="1:56" ht="21" customHeight="1">
      <c r="A20" s="149"/>
      <c r="B20" s="74" t="s">
        <v>79</v>
      </c>
      <c r="C20" s="81" t="s">
        <v>80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6"/>
      <c r="V20" s="76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8"/>
      <c r="AU20" s="76"/>
      <c r="AV20" s="76"/>
      <c r="AW20" s="76"/>
      <c r="AX20" s="76"/>
      <c r="AY20" s="76"/>
      <c r="AZ20" s="76"/>
      <c r="BA20" s="76"/>
      <c r="BB20" s="76"/>
      <c r="BC20" s="76"/>
      <c r="BD20" s="73"/>
    </row>
    <row r="21" spans="1:56" s="12" customFormat="1" ht="30" customHeight="1">
      <c r="A21" s="149"/>
      <c r="B21" s="71" t="s">
        <v>81</v>
      </c>
      <c r="C21" s="82" t="s">
        <v>82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3"/>
    </row>
    <row r="22" spans="1:56" s="12" customFormat="1" ht="30" customHeight="1">
      <c r="A22" s="149"/>
      <c r="B22" s="71" t="s">
        <v>81</v>
      </c>
      <c r="C22" s="82" t="s">
        <v>82</v>
      </c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3"/>
    </row>
    <row r="23" spans="1:56">
      <c r="A23" s="149"/>
      <c r="B23" s="74" t="s">
        <v>83</v>
      </c>
      <c r="C23" s="83" t="s">
        <v>84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6"/>
      <c r="V23" s="76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8"/>
      <c r="AU23" s="76"/>
      <c r="AV23" s="76"/>
      <c r="AW23" s="76"/>
      <c r="AX23" s="76"/>
      <c r="AY23" s="76"/>
      <c r="AZ23" s="76"/>
      <c r="BA23" s="76"/>
      <c r="BB23" s="76"/>
      <c r="BC23" s="76"/>
      <c r="BD23" s="73"/>
    </row>
    <row r="24" spans="1:56">
      <c r="A24" s="149"/>
      <c r="B24" s="74" t="s">
        <v>85</v>
      </c>
      <c r="C24" s="83" t="s">
        <v>86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6"/>
      <c r="V24" s="76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8"/>
      <c r="AU24" s="76"/>
      <c r="AV24" s="76"/>
      <c r="AW24" s="76"/>
      <c r="AX24" s="76"/>
      <c r="AY24" s="76"/>
      <c r="AZ24" s="76"/>
      <c r="BA24" s="76"/>
      <c r="BB24" s="76"/>
      <c r="BC24" s="76"/>
      <c r="BD24" s="73"/>
    </row>
    <row r="25" spans="1:56">
      <c r="A25" s="149"/>
      <c r="B25" s="74" t="s">
        <v>87</v>
      </c>
      <c r="C25" s="83" t="s">
        <v>88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6"/>
      <c r="V25" s="76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8"/>
      <c r="AU25" s="76"/>
      <c r="AV25" s="76"/>
      <c r="AW25" s="76"/>
      <c r="AX25" s="76"/>
      <c r="AY25" s="76"/>
      <c r="AZ25" s="76"/>
      <c r="BA25" s="76"/>
      <c r="BB25" s="76"/>
      <c r="BC25" s="76"/>
      <c r="BD25" s="73"/>
    </row>
    <row r="26" spans="1:56" s="12" customFormat="1">
      <c r="A26" s="149"/>
      <c r="B26" s="71" t="s">
        <v>89</v>
      </c>
      <c r="C26" s="82" t="s">
        <v>90</v>
      </c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 t="s">
        <v>184</v>
      </c>
      <c r="AO26" s="71" t="s">
        <v>184</v>
      </c>
      <c r="AP26" s="71"/>
      <c r="AQ26" s="71"/>
      <c r="AR26" s="71"/>
      <c r="AS26" s="71" t="s">
        <v>185</v>
      </c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3" t="s">
        <v>186</v>
      </c>
    </row>
    <row r="27" spans="1:56" s="29" customFormat="1" ht="15" customHeight="1">
      <c r="A27" s="149"/>
      <c r="B27" s="74" t="s">
        <v>91</v>
      </c>
      <c r="C27" s="83" t="s">
        <v>92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76"/>
      <c r="V27" s="76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 t="s">
        <v>183</v>
      </c>
      <c r="AT27" s="78"/>
      <c r="AU27" s="76"/>
      <c r="AV27" s="76"/>
      <c r="AW27" s="76"/>
      <c r="AX27" s="76"/>
      <c r="AY27" s="76"/>
      <c r="AZ27" s="76"/>
      <c r="BA27" s="76"/>
      <c r="BB27" s="76"/>
      <c r="BC27" s="76"/>
      <c r="BD27" s="73" t="s">
        <v>184</v>
      </c>
    </row>
    <row r="28" spans="1:56" s="29" customFormat="1" ht="30" customHeight="1">
      <c r="A28" s="149"/>
      <c r="B28" s="74" t="s">
        <v>93</v>
      </c>
      <c r="C28" s="83" t="s">
        <v>187</v>
      </c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76"/>
      <c r="V28" s="76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 t="s">
        <v>183</v>
      </c>
      <c r="AP28" s="84"/>
      <c r="AQ28" s="84"/>
      <c r="AR28" s="84"/>
      <c r="AT28" s="78"/>
      <c r="AU28" s="76"/>
      <c r="AV28" s="76"/>
      <c r="AW28" s="76"/>
      <c r="AX28" s="76"/>
      <c r="AY28" s="76"/>
      <c r="AZ28" s="76"/>
      <c r="BA28" s="76"/>
      <c r="BB28" s="76"/>
      <c r="BC28" s="76"/>
      <c r="BD28" s="73" t="s">
        <v>184</v>
      </c>
    </row>
    <row r="29" spans="1:56">
      <c r="A29" s="149"/>
      <c r="B29" s="74" t="s">
        <v>95</v>
      </c>
      <c r="C29" s="85" t="s">
        <v>96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6"/>
      <c r="V29" s="76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 t="s">
        <v>183</v>
      </c>
      <c r="AO29" s="74"/>
      <c r="AP29" s="74"/>
      <c r="AQ29" s="74"/>
      <c r="AR29" s="74"/>
      <c r="AS29" s="84"/>
      <c r="AT29" s="78"/>
      <c r="AU29" s="76"/>
      <c r="AV29" s="76"/>
      <c r="AW29" s="76"/>
      <c r="AX29" s="76"/>
      <c r="AY29" s="76"/>
      <c r="AZ29" s="76"/>
      <c r="BA29" s="76"/>
      <c r="BB29" s="76"/>
      <c r="BC29" s="76"/>
      <c r="BD29" s="73" t="s">
        <v>184</v>
      </c>
    </row>
    <row r="30" spans="1:56" s="12" customFormat="1" ht="15" customHeight="1">
      <c r="A30" s="149"/>
      <c r="B30" s="52" t="s">
        <v>97</v>
      </c>
      <c r="C30" s="86" t="s">
        <v>98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 t="s">
        <v>188</v>
      </c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 t="s">
        <v>179</v>
      </c>
      <c r="AT30" s="52" t="s">
        <v>189</v>
      </c>
      <c r="AU30" s="52"/>
      <c r="AV30" s="52"/>
      <c r="AW30" s="52"/>
      <c r="AX30" s="52"/>
      <c r="AY30" s="52"/>
      <c r="AZ30" s="52"/>
      <c r="BA30" s="52"/>
      <c r="BB30" s="52"/>
      <c r="BC30" s="52"/>
      <c r="BD30" s="73" t="s">
        <v>190</v>
      </c>
    </row>
    <row r="31" spans="1:56">
      <c r="A31" s="149"/>
      <c r="B31" s="74" t="s">
        <v>99</v>
      </c>
      <c r="C31" s="83" t="s">
        <v>100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 t="s">
        <v>183</v>
      </c>
      <c r="U31" s="76"/>
      <c r="V31" s="76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8"/>
      <c r="AU31" s="76"/>
      <c r="AV31" s="76"/>
      <c r="AW31" s="76"/>
      <c r="AX31" s="76"/>
      <c r="AY31" s="76"/>
      <c r="AZ31" s="76"/>
      <c r="BA31" s="76"/>
      <c r="BB31" s="76"/>
      <c r="BC31" s="76"/>
      <c r="BD31" s="73" t="s">
        <v>184</v>
      </c>
    </row>
    <row r="32" spans="1:56" ht="30">
      <c r="A32" s="149"/>
      <c r="B32" s="74" t="s">
        <v>101</v>
      </c>
      <c r="C32" s="83" t="s">
        <v>102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6"/>
      <c r="V32" s="76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8" t="s">
        <v>191</v>
      </c>
      <c r="AU32" s="76"/>
      <c r="AV32" s="76"/>
      <c r="AW32" s="76"/>
      <c r="AX32" s="76"/>
      <c r="AY32" s="76"/>
      <c r="AZ32" s="76"/>
      <c r="BA32" s="76"/>
      <c r="BB32" s="76"/>
      <c r="BC32" s="76"/>
      <c r="BD32" s="73" t="s">
        <v>189</v>
      </c>
    </row>
    <row r="33" spans="1:56" ht="30">
      <c r="A33" s="149"/>
      <c r="B33" s="74" t="s">
        <v>103</v>
      </c>
      <c r="C33" s="83" t="s">
        <v>104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6"/>
      <c r="V33" s="76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 t="s">
        <v>183</v>
      </c>
      <c r="AT33" s="78"/>
      <c r="AU33" s="76"/>
      <c r="AV33" s="76"/>
      <c r="AW33" s="76"/>
      <c r="AX33" s="76"/>
      <c r="AY33" s="76"/>
      <c r="AZ33" s="76"/>
      <c r="BA33" s="76"/>
      <c r="BB33" s="76"/>
      <c r="BC33" s="76"/>
      <c r="BD33" s="73" t="s">
        <v>184</v>
      </c>
    </row>
    <row r="34" spans="1:56">
      <c r="A34" s="149"/>
      <c r="B34" s="74" t="s">
        <v>105</v>
      </c>
      <c r="C34" s="87" t="s">
        <v>106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 t="s">
        <v>183</v>
      </c>
      <c r="U34" s="76"/>
      <c r="V34" s="76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7"/>
      <c r="AT34" s="78"/>
      <c r="AU34" s="76"/>
      <c r="AV34" s="76"/>
      <c r="AW34" s="76"/>
      <c r="AX34" s="76"/>
      <c r="AY34" s="76"/>
      <c r="AZ34" s="76"/>
      <c r="BA34" s="76"/>
      <c r="BB34" s="76"/>
      <c r="BC34" s="76"/>
      <c r="BD34" s="73" t="s">
        <v>184</v>
      </c>
    </row>
    <row r="35" spans="1:56" s="12" customFormat="1">
      <c r="A35" s="88"/>
      <c r="B35" s="186" t="s">
        <v>192</v>
      </c>
      <c r="C35" s="186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 t="s">
        <v>193</v>
      </c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 t="s">
        <v>179</v>
      </c>
      <c r="AO35" s="89" t="s">
        <v>194</v>
      </c>
      <c r="AP35" s="89"/>
      <c r="AQ35" s="89"/>
      <c r="AR35" s="89"/>
      <c r="AS35" s="89" t="s">
        <v>195</v>
      </c>
      <c r="AT35" s="89" t="s">
        <v>196</v>
      </c>
      <c r="AU35" s="89"/>
      <c r="AV35" s="89"/>
      <c r="AW35" s="89"/>
      <c r="AX35" s="89"/>
      <c r="AY35" s="89"/>
      <c r="AZ35" s="89"/>
      <c r="BA35" s="89"/>
      <c r="BB35" s="89"/>
      <c r="BC35" s="89"/>
      <c r="BD35" s="89" t="s">
        <v>197</v>
      </c>
    </row>
    <row r="37" spans="1:56">
      <c r="B37" s="70"/>
      <c r="C37" s="70"/>
    </row>
    <row r="38" spans="1:56">
      <c r="B38" s="20"/>
      <c r="C38" s="37" t="s">
        <v>110</v>
      </c>
    </row>
    <row r="39" spans="1:56">
      <c r="B39" s="38"/>
      <c r="C39" s="37" t="s">
        <v>111</v>
      </c>
    </row>
    <row r="62" ht="15" customHeight="1"/>
  </sheetData>
  <mergeCells count="34">
    <mergeCell ref="A9:A34"/>
    <mergeCell ref="B35:C35"/>
    <mergeCell ref="AZ3:BC3"/>
    <mergeCell ref="BD3:BD8"/>
    <mergeCell ref="D5:P5"/>
    <mergeCell ref="Q5:AP5"/>
    <mergeCell ref="AQ5:BC5"/>
    <mergeCell ref="D7:P7"/>
    <mergeCell ref="R7:AP7"/>
    <mergeCell ref="AQ7:BC7"/>
    <mergeCell ref="AL3:AL4"/>
    <mergeCell ref="AM3:AP3"/>
    <mergeCell ref="AQ3:AT3"/>
    <mergeCell ref="AU3:AU4"/>
    <mergeCell ref="AV3:AX3"/>
    <mergeCell ref="AY3:AY4"/>
    <mergeCell ref="AI3:AK3"/>
    <mergeCell ref="I3:K3"/>
    <mergeCell ref="L3:L4"/>
    <mergeCell ref="M3:P3"/>
    <mergeCell ref="Q3:T3"/>
    <mergeCell ref="U3:U4"/>
    <mergeCell ref="V3:X3"/>
    <mergeCell ref="Y3:Y4"/>
    <mergeCell ref="Z3:AB3"/>
    <mergeCell ref="AC3:AC4"/>
    <mergeCell ref="AD3:AG3"/>
    <mergeCell ref="AH3:AH4"/>
    <mergeCell ref="H3:H4"/>
    <mergeCell ref="A1:F1"/>
    <mergeCell ref="A3:A8"/>
    <mergeCell ref="B3:B8"/>
    <mergeCell ref="C3:C8"/>
    <mergeCell ref="D3:G3"/>
  </mergeCells>
  <pageMargins left="0.25" right="0.25" top="0.75" bottom="0.75" header="0.3" footer="0.3"/>
  <pageSetup paperSize="0" scale="52" fitToWidth="0" fitToHeight="0" orientation="landscape" horizontalDpi="0" verticalDpi="0" copies="0"/>
  <colBreaks count="1" manualBreakCount="1">
    <brk id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D45"/>
  <sheetViews>
    <sheetView workbookViewId="0"/>
  </sheetViews>
  <sheetFormatPr defaultRowHeight="15"/>
  <cols>
    <col min="1" max="1" width="4.140625" customWidth="1"/>
    <col min="2" max="2" width="11.42578125" customWidth="1"/>
    <col min="3" max="3" width="54.5703125" customWidth="1"/>
    <col min="4" max="14" width="4.7109375" customWidth="1"/>
    <col min="15" max="15" width="6" customWidth="1"/>
    <col min="16" max="17" width="4.7109375" customWidth="1"/>
    <col min="18" max="18" width="7.140625" customWidth="1"/>
    <col min="19" max="19" width="5.5703125" customWidth="1"/>
    <col min="20" max="20" width="8.28515625" customWidth="1"/>
    <col min="21" max="33" width="4.7109375" customWidth="1"/>
    <col min="34" max="34" width="5.42578125" customWidth="1"/>
    <col min="35" max="35" width="5.7109375" customWidth="1"/>
    <col min="36" max="36" width="6.140625" customWidth="1"/>
    <col min="37" max="37" width="5.7109375" customWidth="1"/>
    <col min="38" max="38" width="6" customWidth="1"/>
    <col min="39" max="39" width="6.42578125" customWidth="1"/>
    <col min="40" max="40" width="6" customWidth="1"/>
    <col min="41" max="41" width="5.5703125" customWidth="1"/>
    <col min="42" max="42" width="7.140625" customWidth="1"/>
    <col min="43" max="43" width="5.42578125" customWidth="1"/>
    <col min="44" max="44" width="8.140625" customWidth="1"/>
    <col min="45" max="54" width="4.7109375" customWidth="1"/>
    <col min="55" max="55" width="4.42578125" customWidth="1"/>
    <col min="56" max="56" width="13.140625" customWidth="1"/>
    <col min="57" max="57" width="9.140625" customWidth="1"/>
  </cols>
  <sheetData>
    <row r="1" spans="1:56" s="5" customFormat="1" ht="15" customHeight="1">
      <c r="A1" s="149" t="s">
        <v>113</v>
      </c>
      <c r="B1" s="149" t="s">
        <v>2</v>
      </c>
      <c r="C1" s="150" t="s">
        <v>3</v>
      </c>
      <c r="D1" s="152" t="s">
        <v>5</v>
      </c>
      <c r="E1" s="152"/>
      <c r="F1" s="152"/>
      <c r="G1" s="152"/>
      <c r="H1" s="149" t="s">
        <v>6</v>
      </c>
      <c r="I1" s="152" t="s">
        <v>7</v>
      </c>
      <c r="J1" s="152"/>
      <c r="K1" s="152"/>
      <c r="L1" s="149" t="s">
        <v>8</v>
      </c>
      <c r="M1" s="152" t="s">
        <v>9</v>
      </c>
      <c r="N1" s="152"/>
      <c r="O1" s="152"/>
      <c r="P1" s="152"/>
      <c r="Q1" s="152" t="s">
        <v>10</v>
      </c>
      <c r="R1" s="152"/>
      <c r="S1" s="152"/>
      <c r="T1" s="152"/>
      <c r="U1" s="149" t="s">
        <v>12</v>
      </c>
      <c r="V1" s="152" t="s">
        <v>13</v>
      </c>
      <c r="W1" s="152"/>
      <c r="X1" s="152"/>
      <c r="Y1" s="149" t="s">
        <v>14</v>
      </c>
      <c r="Z1" s="152" t="s">
        <v>15</v>
      </c>
      <c r="AA1" s="152"/>
      <c r="AB1" s="152"/>
      <c r="AC1" s="149" t="s">
        <v>16</v>
      </c>
      <c r="AD1" s="152" t="s">
        <v>17</v>
      </c>
      <c r="AE1" s="152"/>
      <c r="AF1" s="152"/>
      <c r="AG1" s="152"/>
      <c r="AH1" s="149" t="s">
        <v>18</v>
      </c>
      <c r="AI1" s="152" t="s">
        <v>19</v>
      </c>
      <c r="AJ1" s="152"/>
      <c r="AK1" s="152"/>
      <c r="AL1" s="149" t="s">
        <v>20</v>
      </c>
      <c r="AM1" s="152" t="s">
        <v>21</v>
      </c>
      <c r="AN1" s="152"/>
      <c r="AO1" s="152"/>
      <c r="AP1" s="152"/>
      <c r="AQ1" s="152" t="s">
        <v>22</v>
      </c>
      <c r="AR1" s="152"/>
      <c r="AS1" s="152"/>
      <c r="AT1" s="152"/>
      <c r="AU1" s="149" t="s">
        <v>24</v>
      </c>
      <c r="AV1" s="152" t="s">
        <v>25</v>
      </c>
      <c r="AW1" s="152"/>
      <c r="AX1" s="152"/>
      <c r="AY1" s="159" t="s">
        <v>26</v>
      </c>
      <c r="AZ1" s="152" t="s">
        <v>27</v>
      </c>
      <c r="BA1" s="152"/>
      <c r="BB1" s="152"/>
      <c r="BC1" s="152"/>
      <c r="BD1" s="156" t="s">
        <v>176</v>
      </c>
    </row>
    <row r="2" spans="1:56" s="5" customFormat="1" ht="56.25" customHeight="1">
      <c r="A2" s="149"/>
      <c r="B2" s="149"/>
      <c r="C2" s="150"/>
      <c r="D2" s="6" t="s">
        <v>29</v>
      </c>
      <c r="E2" s="6" t="s">
        <v>30</v>
      </c>
      <c r="F2" s="6" t="s">
        <v>31</v>
      </c>
      <c r="G2" s="6" t="s">
        <v>32</v>
      </c>
      <c r="H2" s="149"/>
      <c r="I2" s="6" t="s">
        <v>33</v>
      </c>
      <c r="J2" s="6" t="s">
        <v>34</v>
      </c>
      <c r="K2" s="6" t="s">
        <v>35</v>
      </c>
      <c r="L2" s="149"/>
      <c r="M2" s="6" t="s">
        <v>36</v>
      </c>
      <c r="N2" s="6" t="s">
        <v>37</v>
      </c>
      <c r="O2" s="6" t="s">
        <v>38</v>
      </c>
      <c r="P2" s="6" t="s">
        <v>39</v>
      </c>
      <c r="Q2" s="6" t="s">
        <v>29</v>
      </c>
      <c r="R2" s="6" t="s">
        <v>30</v>
      </c>
      <c r="S2" s="6" t="s">
        <v>31</v>
      </c>
      <c r="T2" s="6" t="s">
        <v>32</v>
      </c>
      <c r="U2" s="149"/>
      <c r="V2" s="6" t="s">
        <v>40</v>
      </c>
      <c r="W2" s="6" t="s">
        <v>41</v>
      </c>
      <c r="X2" s="6" t="s">
        <v>42</v>
      </c>
      <c r="Y2" s="149"/>
      <c r="Z2" s="6" t="s">
        <v>43</v>
      </c>
      <c r="AA2" s="6" t="s">
        <v>44</v>
      </c>
      <c r="AB2" s="6" t="s">
        <v>45</v>
      </c>
      <c r="AC2" s="149"/>
      <c r="AD2" s="6" t="s">
        <v>43</v>
      </c>
      <c r="AE2" s="6" t="s">
        <v>44</v>
      </c>
      <c r="AF2" s="6" t="s">
        <v>45</v>
      </c>
      <c r="AG2" s="6" t="s">
        <v>46</v>
      </c>
      <c r="AH2" s="149"/>
      <c r="AI2" s="6" t="s">
        <v>33</v>
      </c>
      <c r="AJ2" s="6" t="s">
        <v>34</v>
      </c>
      <c r="AK2" s="6" t="s">
        <v>35</v>
      </c>
      <c r="AL2" s="149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29</v>
      </c>
      <c r="AR2" s="6" t="s">
        <v>30</v>
      </c>
      <c r="AS2" s="6" t="s">
        <v>31</v>
      </c>
      <c r="AT2" s="6" t="s">
        <v>32</v>
      </c>
      <c r="AU2" s="149"/>
      <c r="AV2" s="6" t="s">
        <v>33</v>
      </c>
      <c r="AW2" s="6" t="s">
        <v>34</v>
      </c>
      <c r="AX2" s="6" t="s">
        <v>35</v>
      </c>
      <c r="AY2" s="159"/>
      <c r="AZ2" s="6" t="s">
        <v>36</v>
      </c>
      <c r="BA2" s="6" t="s">
        <v>37</v>
      </c>
      <c r="BB2" s="6" t="s">
        <v>38</v>
      </c>
      <c r="BC2" s="6" t="s">
        <v>51</v>
      </c>
      <c r="BD2" s="156"/>
    </row>
    <row r="3" spans="1:56" s="5" customFormat="1">
      <c r="A3" s="149"/>
      <c r="B3" s="149"/>
      <c r="C3" s="150"/>
      <c r="D3" s="152" t="s">
        <v>52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 t="s">
        <v>53</v>
      </c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 t="s">
        <v>53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6"/>
    </row>
    <row r="4" spans="1:56" s="5" customFormat="1">
      <c r="A4" s="149"/>
      <c r="B4" s="149"/>
      <c r="C4" s="150"/>
      <c r="D4" s="3">
        <v>35</v>
      </c>
      <c r="E4" s="3">
        <v>36</v>
      </c>
      <c r="F4" s="3">
        <v>37</v>
      </c>
      <c r="G4" s="3">
        <v>38</v>
      </c>
      <c r="H4" s="3">
        <v>39</v>
      </c>
      <c r="I4" s="3">
        <v>40</v>
      </c>
      <c r="J4" s="3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3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56"/>
    </row>
    <row r="5" spans="1:56" s="5" customFormat="1">
      <c r="A5" s="149"/>
      <c r="B5" s="149"/>
      <c r="C5" s="150"/>
      <c r="D5" s="152" t="s">
        <v>54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73" t="s">
        <v>54</v>
      </c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60" t="s">
        <v>54</v>
      </c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56"/>
    </row>
    <row r="6" spans="1:56" s="5" customFormat="1">
      <c r="A6" s="149"/>
      <c r="B6" s="149"/>
      <c r="C6" s="150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3">
        <v>18</v>
      </c>
      <c r="V6" s="3">
        <v>19</v>
      </c>
      <c r="W6" s="3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3">
        <v>26</v>
      </c>
      <c r="AD6" s="3">
        <v>27</v>
      </c>
      <c r="AE6" s="3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3">
        <v>35</v>
      </c>
      <c r="AM6" s="3">
        <v>36</v>
      </c>
      <c r="AN6" s="3">
        <v>37</v>
      </c>
      <c r="AO6" s="3">
        <v>38</v>
      </c>
      <c r="AP6" s="3">
        <v>39</v>
      </c>
      <c r="AQ6" s="3">
        <v>40</v>
      </c>
      <c r="AR6" s="3">
        <v>41</v>
      </c>
      <c r="AS6" s="3">
        <v>42</v>
      </c>
      <c r="AT6" s="3">
        <v>43</v>
      </c>
      <c r="AU6" s="3">
        <v>44</v>
      </c>
      <c r="AV6" s="3">
        <v>45</v>
      </c>
      <c r="AW6" s="3">
        <v>46</v>
      </c>
      <c r="AX6" s="3">
        <v>47</v>
      </c>
      <c r="AY6" s="3">
        <v>48</v>
      </c>
      <c r="AZ6" s="3">
        <v>49</v>
      </c>
      <c r="BA6" s="3">
        <v>50</v>
      </c>
      <c r="BB6" s="3">
        <v>51</v>
      </c>
      <c r="BC6" s="3">
        <v>52</v>
      </c>
      <c r="BD6" s="156"/>
    </row>
    <row r="7" spans="1:56" s="12" customFormat="1">
      <c r="A7" s="187" t="s">
        <v>117</v>
      </c>
      <c r="B7" s="90" t="s">
        <v>55</v>
      </c>
      <c r="C7" s="91" t="s">
        <v>56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 t="s">
        <v>194</v>
      </c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 t="s">
        <v>194</v>
      </c>
      <c r="AN7" s="90" t="s">
        <v>179</v>
      </c>
      <c r="AO7" s="90" t="s">
        <v>194</v>
      </c>
      <c r="AP7" s="90" t="s">
        <v>198</v>
      </c>
      <c r="AQ7" s="90"/>
      <c r="AR7" s="90"/>
      <c r="AS7" s="90" t="s">
        <v>199</v>
      </c>
      <c r="AT7" s="90" t="s">
        <v>196</v>
      </c>
      <c r="AU7" s="90"/>
      <c r="AV7" s="90"/>
      <c r="AW7" s="90"/>
      <c r="AX7" s="90"/>
      <c r="AY7" s="90"/>
      <c r="AZ7" s="90"/>
      <c r="BA7" s="90"/>
      <c r="BB7" s="90"/>
      <c r="BC7" s="90"/>
      <c r="BD7" s="52" t="s">
        <v>200</v>
      </c>
    </row>
    <row r="8" spans="1:56" s="12" customFormat="1">
      <c r="A8" s="187"/>
      <c r="B8" s="71" t="s">
        <v>59</v>
      </c>
      <c r="C8" s="92" t="s">
        <v>60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90" t="s">
        <v>194</v>
      </c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 t="s">
        <v>194</v>
      </c>
      <c r="AN8" s="71" t="s">
        <v>179</v>
      </c>
      <c r="AO8" s="71" t="s">
        <v>194</v>
      </c>
      <c r="AP8" s="71" t="s">
        <v>194</v>
      </c>
      <c r="AQ8" s="71"/>
      <c r="AR8" s="71"/>
      <c r="AS8" s="71" t="s">
        <v>196</v>
      </c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 t="s">
        <v>201</v>
      </c>
    </row>
    <row r="9" spans="1:56">
      <c r="A9" s="187"/>
      <c r="B9" s="77" t="s">
        <v>61</v>
      </c>
      <c r="C9" s="93" t="s">
        <v>62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6"/>
      <c r="V9" s="76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8" t="s">
        <v>191</v>
      </c>
      <c r="AT9" s="78"/>
      <c r="AU9" s="76"/>
      <c r="AV9" s="76"/>
      <c r="AW9" s="76"/>
      <c r="AX9" s="76"/>
      <c r="AY9" s="76"/>
      <c r="AZ9" s="76"/>
      <c r="BA9" s="76"/>
      <c r="BB9" s="76"/>
      <c r="BC9" s="76"/>
      <c r="BD9" s="71" t="s">
        <v>189</v>
      </c>
    </row>
    <row r="10" spans="1:56">
      <c r="A10" s="187"/>
      <c r="B10" s="77" t="s">
        <v>63</v>
      </c>
      <c r="C10" s="94" t="s">
        <v>64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6"/>
      <c r="V10" s="76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 t="s">
        <v>202</v>
      </c>
      <c r="AQ10" s="77"/>
      <c r="AR10" s="95"/>
      <c r="AS10" s="78"/>
      <c r="AT10" s="78"/>
      <c r="AU10" s="76"/>
      <c r="AV10" s="76"/>
      <c r="AW10" s="76"/>
      <c r="AX10" s="76"/>
      <c r="AY10" s="76"/>
      <c r="AZ10" s="76"/>
      <c r="BA10" s="76"/>
      <c r="BB10" s="76"/>
      <c r="BC10" s="76"/>
      <c r="BD10" s="71" t="s">
        <v>203</v>
      </c>
    </row>
    <row r="11" spans="1:56">
      <c r="A11" s="187"/>
      <c r="B11" s="77" t="s">
        <v>118</v>
      </c>
      <c r="C11" s="94" t="s">
        <v>119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6"/>
      <c r="V11" s="76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 t="s">
        <v>202</v>
      </c>
      <c r="AO11" s="77"/>
      <c r="AP11" s="77"/>
      <c r="AQ11" s="77"/>
      <c r="AR11" s="95"/>
      <c r="AS11" s="78"/>
      <c r="AT11" s="78"/>
      <c r="AU11" s="76"/>
      <c r="AV11" s="76"/>
      <c r="AW11" s="76"/>
      <c r="AX11" s="76"/>
      <c r="AY11" s="76"/>
      <c r="AZ11" s="76"/>
      <c r="BA11" s="76"/>
      <c r="BB11" s="76"/>
      <c r="BC11" s="76"/>
      <c r="BD11" s="71" t="s">
        <v>203</v>
      </c>
    </row>
    <row r="12" spans="1:56">
      <c r="A12" s="187"/>
      <c r="B12" s="77" t="s">
        <v>65</v>
      </c>
      <c r="C12" s="94" t="s">
        <v>66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6"/>
      <c r="V12" s="76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 t="s">
        <v>183</v>
      </c>
      <c r="AN12" s="77"/>
      <c r="AO12" s="77"/>
      <c r="AP12" s="77"/>
      <c r="AQ12" s="77"/>
      <c r="AR12" s="77"/>
      <c r="AS12" s="78"/>
      <c r="AT12" s="78"/>
      <c r="AU12" s="76"/>
      <c r="AV12" s="76"/>
      <c r="AW12" s="76"/>
      <c r="AX12" s="76"/>
      <c r="AY12" s="76"/>
      <c r="AZ12" s="76"/>
      <c r="BA12" s="76"/>
      <c r="BB12" s="76"/>
      <c r="BC12" s="76"/>
      <c r="BD12" s="71" t="s">
        <v>184</v>
      </c>
    </row>
    <row r="13" spans="1:56">
      <c r="A13" s="187"/>
      <c r="B13" s="77" t="s">
        <v>67</v>
      </c>
      <c r="C13" s="94" t="s">
        <v>68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 t="s">
        <v>183</v>
      </c>
      <c r="U13" s="76"/>
      <c r="V13" s="76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8"/>
      <c r="AT13" s="78"/>
      <c r="AU13" s="76"/>
      <c r="AV13" s="76"/>
      <c r="AW13" s="76"/>
      <c r="AX13" s="76"/>
      <c r="AY13" s="76"/>
      <c r="AZ13" s="76"/>
      <c r="BA13" s="76"/>
      <c r="BB13" s="76"/>
      <c r="BC13" s="76"/>
      <c r="BD13" s="71" t="s">
        <v>184</v>
      </c>
    </row>
    <row r="14" spans="1:56">
      <c r="A14" s="187"/>
      <c r="B14" s="77" t="s">
        <v>69</v>
      </c>
      <c r="C14" s="94" t="s">
        <v>120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 t="s">
        <v>183</v>
      </c>
      <c r="U14" s="76"/>
      <c r="V14" s="76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8"/>
      <c r="AT14" s="78"/>
      <c r="AU14" s="76"/>
      <c r="AV14" s="76"/>
      <c r="AW14" s="76"/>
      <c r="AX14" s="76"/>
      <c r="AY14" s="76"/>
      <c r="AZ14" s="76"/>
      <c r="BA14" s="76"/>
      <c r="BB14" s="76"/>
      <c r="BC14" s="76"/>
      <c r="BD14" s="71" t="s">
        <v>184</v>
      </c>
    </row>
    <row r="15" spans="1:56">
      <c r="A15" s="187"/>
      <c r="B15" s="77" t="s">
        <v>73</v>
      </c>
      <c r="C15" s="94" t="s">
        <v>74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6"/>
      <c r="V15" s="76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 t="s">
        <v>183</v>
      </c>
      <c r="AN15" s="77"/>
      <c r="AO15" s="77"/>
      <c r="AP15" s="77"/>
      <c r="AQ15" s="77"/>
      <c r="AR15" s="77"/>
      <c r="AS15" s="78"/>
      <c r="AT15" s="78"/>
      <c r="AU15" s="76"/>
      <c r="AV15" s="76"/>
      <c r="AW15" s="76"/>
      <c r="AX15" s="76"/>
      <c r="AY15" s="76"/>
      <c r="AZ15" s="76"/>
      <c r="BA15" s="76"/>
      <c r="BB15" s="76"/>
      <c r="BC15" s="76"/>
      <c r="BD15" s="71" t="s">
        <v>184</v>
      </c>
    </row>
    <row r="16" spans="1:56">
      <c r="A16" s="187"/>
      <c r="B16" s="77" t="s">
        <v>75</v>
      </c>
      <c r="C16" s="94" t="s">
        <v>76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6"/>
      <c r="V16" s="76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 t="s">
        <v>183</v>
      </c>
      <c r="AP16" s="77"/>
      <c r="AQ16" s="77"/>
      <c r="AR16" s="95"/>
      <c r="AS16" s="78"/>
      <c r="AT16" s="78"/>
      <c r="AU16" s="76"/>
      <c r="AV16" s="76"/>
      <c r="AW16" s="76"/>
      <c r="AX16" s="76"/>
      <c r="AY16" s="76"/>
      <c r="AZ16" s="76"/>
      <c r="BA16" s="76"/>
      <c r="BB16" s="76"/>
      <c r="BC16" s="76"/>
      <c r="BD16" s="71" t="s">
        <v>184</v>
      </c>
    </row>
    <row r="17" spans="1:56">
      <c r="A17" s="187"/>
      <c r="B17" s="77" t="s">
        <v>79</v>
      </c>
      <c r="C17" s="94" t="s">
        <v>80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6"/>
      <c r="V17" s="76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 t="s">
        <v>183</v>
      </c>
      <c r="AQ17" s="77"/>
      <c r="AR17" s="95"/>
      <c r="AS17" s="78"/>
      <c r="AT17" s="78"/>
      <c r="AU17" s="76"/>
      <c r="AV17" s="76"/>
      <c r="AW17" s="76"/>
      <c r="AX17" s="76"/>
      <c r="AY17" s="76"/>
      <c r="AZ17" s="76"/>
      <c r="BA17" s="76"/>
      <c r="BB17" s="76"/>
      <c r="BC17" s="76"/>
      <c r="BD17" s="71" t="s">
        <v>184</v>
      </c>
    </row>
    <row r="18" spans="1:56">
      <c r="A18" s="187"/>
      <c r="B18" s="77" t="s">
        <v>121</v>
      </c>
      <c r="C18" s="94" t="s">
        <v>122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6"/>
      <c r="V18" s="76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 t="s">
        <v>202</v>
      </c>
      <c r="AP18" s="77"/>
      <c r="AQ18" s="77"/>
      <c r="AR18" s="95"/>
      <c r="AS18" s="78"/>
      <c r="AT18" s="78"/>
      <c r="AU18" s="76"/>
      <c r="AV18" s="76"/>
      <c r="AW18" s="76"/>
      <c r="AX18" s="76"/>
      <c r="AY18" s="76"/>
      <c r="AZ18" s="76"/>
      <c r="BA18" s="76"/>
      <c r="BB18" s="76"/>
      <c r="BC18" s="76"/>
      <c r="BD18" s="71" t="s">
        <v>203</v>
      </c>
    </row>
    <row r="19" spans="1:56" s="12" customFormat="1" ht="28.5">
      <c r="A19" s="187"/>
      <c r="B19" s="96" t="s">
        <v>81</v>
      </c>
      <c r="C19" s="97" t="s">
        <v>82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 t="s">
        <v>179</v>
      </c>
      <c r="AQ19" s="71"/>
      <c r="AS19" s="71" t="s">
        <v>196</v>
      </c>
      <c r="AT19" s="71" t="s">
        <v>196</v>
      </c>
      <c r="AU19" s="71"/>
      <c r="AV19" s="71"/>
      <c r="AW19" s="71"/>
      <c r="AX19" s="71"/>
      <c r="AY19" s="71"/>
      <c r="AZ19" s="71"/>
      <c r="BA19" s="71"/>
      <c r="BB19" s="71"/>
      <c r="BC19" s="71"/>
      <c r="BD19" s="71" t="s">
        <v>204</v>
      </c>
    </row>
    <row r="20" spans="1:56" s="29" customFormat="1">
      <c r="A20" s="187"/>
      <c r="B20" s="98" t="s">
        <v>83</v>
      </c>
      <c r="C20" s="99" t="s">
        <v>84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100"/>
      <c r="V20" s="100"/>
      <c r="W20" s="84"/>
      <c r="X20" s="84"/>
      <c r="Y20" s="84"/>
      <c r="Z20" s="84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2"/>
      <c r="AT20" s="102" t="s">
        <v>191</v>
      </c>
      <c r="AU20" s="100"/>
      <c r="AV20" s="100"/>
      <c r="AW20" s="100"/>
      <c r="AX20" s="100"/>
      <c r="AY20" s="100"/>
      <c r="AZ20" s="100"/>
      <c r="BA20" s="100"/>
      <c r="BB20" s="100"/>
      <c r="BC20" s="100"/>
      <c r="BD20" s="71" t="s">
        <v>189</v>
      </c>
    </row>
    <row r="21" spans="1:56" s="29" customFormat="1" ht="17.25" customHeight="1">
      <c r="A21" s="187"/>
      <c r="B21" s="98" t="s">
        <v>85</v>
      </c>
      <c r="C21" s="103" t="s">
        <v>86</v>
      </c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U21" s="100"/>
      <c r="V21" s="100"/>
      <c r="W21" s="84"/>
      <c r="X21" s="84"/>
      <c r="Y21" s="84"/>
      <c r="Z21" s="84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2" t="s">
        <v>191</v>
      </c>
      <c r="AT21" s="102"/>
      <c r="AU21" s="100"/>
      <c r="AV21" s="100"/>
      <c r="AW21" s="100"/>
      <c r="AX21" s="100"/>
      <c r="AY21" s="100"/>
      <c r="AZ21" s="100"/>
      <c r="BA21" s="100"/>
      <c r="BB21" s="100"/>
      <c r="BC21" s="100"/>
      <c r="BD21" s="71" t="s">
        <v>189</v>
      </c>
    </row>
    <row r="22" spans="1:56" s="29" customFormat="1" ht="17.25" customHeight="1">
      <c r="A22" s="187"/>
      <c r="B22" s="98" t="s">
        <v>87</v>
      </c>
      <c r="C22" s="103" t="s">
        <v>88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100"/>
      <c r="V22" s="100"/>
      <c r="W22" s="84"/>
      <c r="X22" s="84"/>
      <c r="Y22" s="84"/>
      <c r="Z22" s="84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77" t="s">
        <v>202</v>
      </c>
      <c r="AQ22" s="101"/>
      <c r="AS22" s="102"/>
      <c r="AT22" s="102"/>
      <c r="AU22" s="100"/>
      <c r="AV22" s="100"/>
      <c r="AW22" s="100"/>
      <c r="AX22" s="100"/>
      <c r="AY22" s="100"/>
      <c r="AZ22" s="100"/>
      <c r="BA22" s="100"/>
      <c r="BB22" s="100"/>
      <c r="BC22" s="100"/>
      <c r="BD22" s="71" t="s">
        <v>205</v>
      </c>
    </row>
    <row r="23" spans="1:56" s="12" customFormat="1" ht="20.25" customHeight="1">
      <c r="A23" s="187"/>
      <c r="B23" s="90" t="s">
        <v>97</v>
      </c>
      <c r="C23" s="104" t="s">
        <v>98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105"/>
      <c r="AO23" s="105"/>
      <c r="AP23" s="90" t="s">
        <v>179</v>
      </c>
      <c r="AQ23" s="106"/>
      <c r="AR23" s="106"/>
      <c r="AS23" s="90"/>
      <c r="AT23" s="90" t="s">
        <v>196</v>
      </c>
      <c r="AU23" s="90"/>
      <c r="AV23" s="90"/>
      <c r="AW23" s="90"/>
      <c r="AX23" s="90"/>
      <c r="AY23" s="90"/>
      <c r="AZ23" s="90"/>
      <c r="BA23" s="90"/>
      <c r="BB23" s="90"/>
      <c r="BC23" s="90"/>
      <c r="BD23" s="52" t="s">
        <v>206</v>
      </c>
    </row>
    <row r="24" spans="1:56" ht="20.25" customHeight="1">
      <c r="A24" s="187"/>
      <c r="B24" s="74" t="s">
        <v>123</v>
      </c>
      <c r="C24" s="81" t="s">
        <v>124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6"/>
      <c r="V24" s="76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40"/>
      <c r="AN24" s="40"/>
      <c r="AO24" s="40"/>
      <c r="AP24" s="107"/>
      <c r="AQ24" s="107"/>
      <c r="AR24" s="77"/>
      <c r="AS24" s="78"/>
      <c r="AT24" s="78" t="s">
        <v>191</v>
      </c>
      <c r="AU24" s="76"/>
      <c r="AV24" s="76"/>
      <c r="AW24" s="76"/>
      <c r="AX24" s="76"/>
      <c r="AY24" s="76"/>
      <c r="AZ24" s="76"/>
      <c r="BA24" s="76"/>
      <c r="BB24" s="76"/>
      <c r="BC24" s="76"/>
      <c r="BD24" s="71" t="s">
        <v>189</v>
      </c>
    </row>
    <row r="25" spans="1:56" ht="20.25" customHeight="1">
      <c r="A25" s="187"/>
      <c r="B25" s="74" t="s">
        <v>125</v>
      </c>
      <c r="C25" s="81" t="s">
        <v>126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6"/>
      <c r="V25" s="76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40"/>
      <c r="AN25" s="40"/>
      <c r="AO25" s="40"/>
      <c r="AP25" s="77" t="s">
        <v>183</v>
      </c>
      <c r="AQ25" s="107"/>
      <c r="AS25" s="78"/>
      <c r="AT25" s="78"/>
      <c r="AU25" s="76"/>
      <c r="AV25" s="76"/>
      <c r="AW25" s="76"/>
      <c r="AX25" s="76"/>
      <c r="AY25" s="76"/>
      <c r="AZ25" s="76"/>
      <c r="BA25" s="76"/>
      <c r="BB25" s="76"/>
      <c r="BC25" s="76"/>
      <c r="BD25" s="71" t="s">
        <v>184</v>
      </c>
    </row>
    <row r="26" spans="1:56" s="12" customFormat="1" ht="23.25" customHeight="1">
      <c r="A26" s="187"/>
      <c r="B26" s="90" t="s">
        <v>127</v>
      </c>
      <c r="C26" s="104" t="s">
        <v>128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</row>
    <row r="27" spans="1:56" s="12" customFormat="1" ht="29.25" customHeight="1">
      <c r="A27" s="187"/>
      <c r="B27" s="108" t="s">
        <v>131</v>
      </c>
      <c r="C27" s="109" t="s">
        <v>132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</row>
    <row r="28" spans="1:56" ht="27" customHeight="1">
      <c r="A28" s="187"/>
      <c r="B28" s="16" t="s">
        <v>133</v>
      </c>
      <c r="C28" s="110" t="s">
        <v>134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6"/>
      <c r="V28" s="76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8"/>
      <c r="AT28" s="78"/>
      <c r="AU28" s="76"/>
      <c r="AV28" s="76"/>
      <c r="AW28" s="76"/>
      <c r="AX28" s="76"/>
      <c r="AY28" s="76"/>
      <c r="AZ28" s="76"/>
      <c r="BA28" s="76"/>
      <c r="BB28" s="76"/>
      <c r="BC28" s="76"/>
      <c r="BD28" s="71"/>
    </row>
    <row r="29" spans="1:56" s="68" customFormat="1" ht="22.5" customHeight="1">
      <c r="A29" s="187"/>
      <c r="B29" s="71" t="s">
        <v>135</v>
      </c>
      <c r="C29" s="111" t="s">
        <v>136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 t="s">
        <v>207</v>
      </c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71" t="s">
        <v>207</v>
      </c>
    </row>
    <row r="30" spans="1:56" ht="34.5" customHeight="1">
      <c r="A30" s="187"/>
      <c r="B30" s="16" t="s">
        <v>137</v>
      </c>
      <c r="C30" s="113" t="s">
        <v>138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6"/>
      <c r="V30" s="76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 t="s">
        <v>183</v>
      </c>
      <c r="AQ30" s="77"/>
      <c r="AR30" s="77"/>
      <c r="AS30" s="78"/>
      <c r="AT30" s="78"/>
      <c r="AU30" s="76"/>
      <c r="AV30" s="76"/>
      <c r="AW30" s="76"/>
      <c r="AX30" s="76"/>
      <c r="AY30" s="76"/>
      <c r="AZ30" s="76"/>
      <c r="BA30" s="76"/>
      <c r="BB30" s="76"/>
      <c r="BC30" s="76"/>
      <c r="BD30" s="71" t="s">
        <v>184</v>
      </c>
    </row>
    <row r="31" spans="1:56" ht="18" customHeight="1">
      <c r="A31" s="187"/>
      <c r="B31" s="49" t="s">
        <v>139</v>
      </c>
      <c r="C31" s="50" t="s">
        <v>140</v>
      </c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6"/>
      <c r="V31" s="76"/>
      <c r="W31" s="77"/>
      <c r="X31" s="77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77"/>
      <c r="AL31" s="77"/>
      <c r="AM31" s="77"/>
      <c r="AN31" s="77"/>
      <c r="AO31" s="77"/>
      <c r="AP31" s="77"/>
      <c r="AQ31" s="77"/>
      <c r="AR31" s="77" t="s">
        <v>202</v>
      </c>
      <c r="AS31" s="78"/>
      <c r="AT31" s="78"/>
      <c r="AU31" s="76"/>
      <c r="AV31" s="76"/>
      <c r="AW31" s="76"/>
      <c r="AX31" s="76"/>
      <c r="AY31" s="76"/>
      <c r="AZ31" s="76"/>
      <c r="BA31" s="76"/>
      <c r="BB31" s="76"/>
      <c r="BC31" s="76"/>
      <c r="BD31" s="71" t="s">
        <v>202</v>
      </c>
    </row>
    <row r="32" spans="1:56" ht="19.5" customHeight="1">
      <c r="A32" s="187"/>
      <c r="B32" s="49" t="s">
        <v>141</v>
      </c>
      <c r="C32" s="50" t="s">
        <v>142</v>
      </c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6"/>
      <c r="V32" s="76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115"/>
      <c r="AR32" s="115" t="s">
        <v>202</v>
      </c>
      <c r="AS32" s="78"/>
      <c r="AT32" s="78"/>
      <c r="AU32" s="76"/>
      <c r="AV32" s="76"/>
      <c r="AW32" s="76"/>
      <c r="AX32" s="76"/>
      <c r="AY32" s="76"/>
      <c r="AZ32" s="76"/>
      <c r="BA32" s="76"/>
      <c r="BB32" s="76"/>
      <c r="BC32" s="76"/>
      <c r="BD32" s="71" t="s">
        <v>202</v>
      </c>
    </row>
    <row r="33" spans="1:56" s="68" customFormat="1" ht="30.75" customHeight="1">
      <c r="A33" s="187"/>
      <c r="B33" s="71" t="s">
        <v>143</v>
      </c>
      <c r="C33" s="116" t="s">
        <v>144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71"/>
    </row>
    <row r="34" spans="1:56" ht="30.75" customHeight="1">
      <c r="A34" s="187"/>
      <c r="B34" s="16" t="s">
        <v>145</v>
      </c>
      <c r="C34" s="117" t="s">
        <v>146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6"/>
      <c r="V34" s="76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8"/>
      <c r="AU34" s="76"/>
      <c r="AV34" s="76"/>
      <c r="AW34" s="76"/>
      <c r="AX34" s="76"/>
      <c r="AY34" s="76"/>
      <c r="AZ34" s="76"/>
      <c r="BA34" s="76"/>
      <c r="BB34" s="76"/>
      <c r="BC34" s="76"/>
      <c r="BD34" s="71"/>
    </row>
    <row r="35" spans="1:56" ht="21.75" customHeight="1">
      <c r="A35" s="187"/>
      <c r="B35" s="16" t="s">
        <v>147</v>
      </c>
      <c r="C35" s="50" t="s">
        <v>140</v>
      </c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6"/>
      <c r="V35" s="76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114"/>
      <c r="AN35" s="114"/>
      <c r="AO35" s="114"/>
      <c r="AP35" s="114"/>
      <c r="AQ35" s="114"/>
      <c r="AR35" s="114"/>
      <c r="AS35" s="78"/>
      <c r="AT35" s="78"/>
      <c r="AU35" s="76"/>
      <c r="AV35" s="76"/>
      <c r="AW35" s="76"/>
      <c r="AX35" s="76"/>
      <c r="AY35" s="76"/>
      <c r="AZ35" s="76"/>
      <c r="BA35" s="76"/>
      <c r="BB35" s="76"/>
      <c r="BC35" s="76"/>
      <c r="BD35" s="71"/>
    </row>
    <row r="36" spans="1:56" s="68" customFormat="1" ht="21.75" customHeight="1">
      <c r="A36" s="187"/>
      <c r="B36" s="25" t="s">
        <v>148</v>
      </c>
      <c r="C36" s="118" t="s">
        <v>149</v>
      </c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71"/>
    </row>
    <row r="37" spans="1:56" ht="21.75" customHeight="1">
      <c r="A37" s="187"/>
      <c r="B37" s="16" t="s">
        <v>150</v>
      </c>
      <c r="C37" s="22" t="s">
        <v>151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6"/>
      <c r="V37" s="76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8"/>
      <c r="AT37" s="78"/>
      <c r="AU37" s="76"/>
      <c r="AV37" s="76"/>
      <c r="AW37" s="76"/>
      <c r="AX37" s="76"/>
      <c r="AY37" s="76"/>
      <c r="AZ37" s="76"/>
      <c r="BA37" s="76"/>
      <c r="BB37" s="76"/>
      <c r="BC37" s="76"/>
      <c r="BD37" s="71"/>
    </row>
    <row r="38" spans="1:56" s="120" customFormat="1" ht="21.75" customHeight="1">
      <c r="A38" s="187"/>
      <c r="B38" s="13" t="s">
        <v>152</v>
      </c>
      <c r="C38" s="66" t="s">
        <v>120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 t="s">
        <v>182</v>
      </c>
      <c r="AQ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52" t="s">
        <v>208</v>
      </c>
    </row>
    <row r="39" spans="1:56" s="122" customFormat="1" ht="19.5" customHeight="1">
      <c r="A39" s="187"/>
      <c r="B39" s="186" t="s">
        <v>192</v>
      </c>
      <c r="C39" s="186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 t="s">
        <v>194</v>
      </c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 t="s">
        <v>194</v>
      </c>
      <c r="AN39" s="89" t="s">
        <v>179</v>
      </c>
      <c r="AO39" s="89" t="s">
        <v>194</v>
      </c>
      <c r="AP39" s="89" t="s">
        <v>209</v>
      </c>
      <c r="AQ39" s="89"/>
      <c r="AR39" s="89" t="s">
        <v>194</v>
      </c>
      <c r="AS39" s="89" t="s">
        <v>199</v>
      </c>
      <c r="AT39" s="89" t="s">
        <v>196</v>
      </c>
      <c r="AU39" s="89"/>
      <c r="AV39" s="89"/>
      <c r="AW39" s="89"/>
      <c r="AX39" s="89"/>
      <c r="AY39" s="89"/>
      <c r="AZ39" s="89"/>
      <c r="BA39" s="89"/>
      <c r="BB39" s="89"/>
      <c r="BC39" s="89"/>
      <c r="BD39" s="121" t="s">
        <v>210</v>
      </c>
    </row>
    <row r="42" spans="1:56">
      <c r="B42" s="20"/>
      <c r="C42" s="37" t="s">
        <v>110</v>
      </c>
    </row>
    <row r="43" spans="1:56">
      <c r="B43" s="38"/>
      <c r="C43" s="37" t="s">
        <v>111</v>
      </c>
    </row>
    <row r="44" spans="1:56">
      <c r="B44" s="39"/>
      <c r="C44" s="37" t="s">
        <v>112</v>
      </c>
    </row>
    <row r="45" spans="1:56">
      <c r="B45" s="55"/>
      <c r="C45" s="37" t="s">
        <v>154</v>
      </c>
    </row>
  </sheetData>
  <mergeCells count="33">
    <mergeCell ref="A7:A39"/>
    <mergeCell ref="B39:C39"/>
    <mergeCell ref="BD1:BD6"/>
    <mergeCell ref="D3:P3"/>
    <mergeCell ref="Q3:AP3"/>
    <mergeCell ref="AQ3:BC3"/>
    <mergeCell ref="D5:P5"/>
    <mergeCell ref="Q5:AP5"/>
    <mergeCell ref="AQ5:BC5"/>
    <mergeCell ref="AM1:AP1"/>
    <mergeCell ref="AQ1:AT1"/>
    <mergeCell ref="AU1:AU2"/>
    <mergeCell ref="AV1:AX1"/>
    <mergeCell ref="AY1:AY2"/>
    <mergeCell ref="AZ1:BC1"/>
    <mergeCell ref="Z1:AB1"/>
    <mergeCell ref="AC1:AC2"/>
    <mergeCell ref="AD1:AG1"/>
    <mergeCell ref="AH1:AH2"/>
    <mergeCell ref="AI1:AK1"/>
    <mergeCell ref="AL1:AL2"/>
    <mergeCell ref="Y1:Y2"/>
    <mergeCell ref="A1:A6"/>
    <mergeCell ref="B1:B6"/>
    <mergeCell ref="C1:C6"/>
    <mergeCell ref="D1:G1"/>
    <mergeCell ref="H1:H2"/>
    <mergeCell ref="I1:K1"/>
    <mergeCell ref="L1:L2"/>
    <mergeCell ref="M1:P1"/>
    <mergeCell ref="Q1:T1"/>
    <mergeCell ref="U1:U2"/>
    <mergeCell ref="V1:X1"/>
  </mergeCells>
  <pageMargins left="0.25" right="0.25" top="0.75" bottom="0.75" header="0.3" footer="0.3"/>
  <pageSetup paperSize="0" scale="56" fitToWidth="0" fitToHeight="0" orientation="landscape" horizontalDpi="0" verticalDpi="0" copies="0"/>
  <colBreaks count="1" manualBreakCount="1">
    <brk id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D38"/>
  <sheetViews>
    <sheetView tabSelected="1" topLeftCell="A4" workbookViewId="0">
      <selection activeCell="V10" sqref="V10"/>
    </sheetView>
  </sheetViews>
  <sheetFormatPr defaultRowHeight="15"/>
  <cols>
    <col min="1" max="1" width="4.7109375" customWidth="1"/>
    <col min="2" max="2" width="12.42578125" customWidth="1"/>
    <col min="3" max="3" width="56" customWidth="1"/>
    <col min="4" max="16" width="5.28515625" customWidth="1"/>
    <col min="17" max="17" width="6.28515625" customWidth="1"/>
    <col min="18" max="18" width="6.140625" customWidth="1"/>
    <col min="19" max="19" width="6.28515625" customWidth="1"/>
    <col min="20" max="20" width="6.42578125" customWidth="1"/>
    <col min="21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  <col min="57" max="57" width="9.140625" customWidth="1"/>
  </cols>
  <sheetData>
    <row r="1" spans="1:56" s="5" customFormat="1" ht="15" customHeight="1">
      <c r="A1" s="149" t="s">
        <v>113</v>
      </c>
      <c r="B1" s="149" t="s">
        <v>2</v>
      </c>
      <c r="C1" s="150" t="s">
        <v>3</v>
      </c>
      <c r="D1" s="152" t="s">
        <v>5</v>
      </c>
      <c r="E1" s="152"/>
      <c r="F1" s="152"/>
      <c r="G1" s="152"/>
      <c r="H1" s="149" t="s">
        <v>6</v>
      </c>
      <c r="I1" s="152" t="s">
        <v>7</v>
      </c>
      <c r="J1" s="152"/>
      <c r="K1" s="152"/>
      <c r="L1" s="149" t="s">
        <v>8</v>
      </c>
      <c r="M1" s="152" t="s">
        <v>9</v>
      </c>
      <c r="N1" s="152"/>
      <c r="O1" s="152"/>
      <c r="P1" s="188" t="s">
        <v>211</v>
      </c>
      <c r="Q1" s="152" t="s">
        <v>10</v>
      </c>
      <c r="R1" s="152"/>
      <c r="S1" s="152"/>
      <c r="T1" s="152"/>
      <c r="U1" s="149" t="s">
        <v>12</v>
      </c>
      <c r="V1" s="152" t="s">
        <v>13</v>
      </c>
      <c r="W1" s="152"/>
      <c r="X1" s="152"/>
      <c r="Y1" s="149" t="s">
        <v>14</v>
      </c>
      <c r="Z1" s="152" t="s">
        <v>15</v>
      </c>
      <c r="AA1" s="152"/>
      <c r="AB1" s="152"/>
      <c r="AC1" s="149" t="s">
        <v>16</v>
      </c>
      <c r="AD1" s="152" t="s">
        <v>17</v>
      </c>
      <c r="AE1" s="152"/>
      <c r="AF1" s="152"/>
      <c r="AG1" s="152"/>
      <c r="AH1" s="149" t="s">
        <v>18</v>
      </c>
      <c r="AI1" s="152" t="s">
        <v>19</v>
      </c>
      <c r="AJ1" s="152"/>
      <c r="AK1" s="152"/>
      <c r="AL1" s="149" t="s">
        <v>20</v>
      </c>
      <c r="AM1" s="152" t="s">
        <v>21</v>
      </c>
      <c r="AN1" s="152"/>
      <c r="AO1" s="152"/>
      <c r="AP1" s="152"/>
      <c r="AQ1" s="152" t="s">
        <v>22</v>
      </c>
      <c r="AR1" s="152"/>
      <c r="AS1" s="152"/>
      <c r="AT1" s="152"/>
      <c r="AU1" s="149" t="s">
        <v>24</v>
      </c>
      <c r="AV1" s="152" t="s">
        <v>25</v>
      </c>
      <c r="AW1" s="152"/>
      <c r="AX1" s="152"/>
      <c r="AY1" s="159" t="s">
        <v>26</v>
      </c>
      <c r="AZ1" s="152" t="s">
        <v>27</v>
      </c>
      <c r="BA1" s="152"/>
      <c r="BB1" s="152"/>
      <c r="BC1" s="152"/>
      <c r="BD1" s="156" t="s">
        <v>176</v>
      </c>
    </row>
    <row r="2" spans="1:56" s="5" customFormat="1" ht="57" customHeight="1">
      <c r="A2" s="149"/>
      <c r="B2" s="149"/>
      <c r="C2" s="150"/>
      <c r="D2" s="6" t="s">
        <v>29</v>
      </c>
      <c r="E2" s="6" t="s">
        <v>30</v>
      </c>
      <c r="F2" s="6" t="s">
        <v>31</v>
      </c>
      <c r="G2" s="6" t="s">
        <v>32</v>
      </c>
      <c r="H2" s="149"/>
      <c r="I2" s="6" t="s">
        <v>33</v>
      </c>
      <c r="J2" s="6" t="s">
        <v>34</v>
      </c>
      <c r="K2" s="6" t="s">
        <v>35</v>
      </c>
      <c r="L2" s="149"/>
      <c r="M2" s="6" t="s">
        <v>212</v>
      </c>
      <c r="N2" s="6" t="s">
        <v>37</v>
      </c>
      <c r="O2" s="6" t="s">
        <v>38</v>
      </c>
      <c r="P2" s="188"/>
      <c r="Q2" s="6" t="s">
        <v>29</v>
      </c>
      <c r="R2" s="6" t="s">
        <v>30</v>
      </c>
      <c r="S2" s="6" t="s">
        <v>31</v>
      </c>
      <c r="T2" s="6" t="s">
        <v>32</v>
      </c>
      <c r="U2" s="149"/>
      <c r="V2" s="6" t="s">
        <v>40</v>
      </c>
      <c r="W2" s="6" t="s">
        <v>41</v>
      </c>
      <c r="X2" s="6" t="s">
        <v>42</v>
      </c>
      <c r="Y2" s="149"/>
      <c r="Z2" s="6" t="s">
        <v>43</v>
      </c>
      <c r="AA2" s="6" t="s">
        <v>44</v>
      </c>
      <c r="AB2" s="6" t="s">
        <v>45</v>
      </c>
      <c r="AC2" s="149"/>
      <c r="AD2" s="6" t="s">
        <v>43</v>
      </c>
      <c r="AE2" s="6" t="s">
        <v>44</v>
      </c>
      <c r="AF2" s="6" t="s">
        <v>45</v>
      </c>
      <c r="AG2" s="6" t="s">
        <v>46</v>
      </c>
      <c r="AH2" s="149"/>
      <c r="AI2" s="6" t="s">
        <v>33</v>
      </c>
      <c r="AJ2" s="6" t="s">
        <v>34</v>
      </c>
      <c r="AK2" s="6" t="s">
        <v>35</v>
      </c>
      <c r="AL2" s="149"/>
      <c r="AM2" s="6" t="s">
        <v>47</v>
      </c>
      <c r="AN2" s="6" t="s">
        <v>48</v>
      </c>
      <c r="AO2" s="6" t="s">
        <v>49</v>
      </c>
      <c r="AP2" s="6" t="s">
        <v>50</v>
      </c>
      <c r="AQ2" s="6" t="s">
        <v>29</v>
      </c>
      <c r="AR2" s="6" t="s">
        <v>30</v>
      </c>
      <c r="AS2" s="6" t="s">
        <v>31</v>
      </c>
      <c r="AT2" s="6" t="s">
        <v>32</v>
      </c>
      <c r="AU2" s="149"/>
      <c r="AV2" s="6" t="s">
        <v>33</v>
      </c>
      <c r="AW2" s="6" t="s">
        <v>34</v>
      </c>
      <c r="AX2" s="6" t="s">
        <v>35</v>
      </c>
      <c r="AY2" s="159"/>
      <c r="AZ2" s="6" t="s">
        <v>36</v>
      </c>
      <c r="BA2" s="6" t="s">
        <v>37</v>
      </c>
      <c r="BB2" s="6" t="s">
        <v>38</v>
      </c>
      <c r="BC2" s="6" t="s">
        <v>51</v>
      </c>
      <c r="BD2" s="156"/>
    </row>
    <row r="3" spans="1:56" s="5" customFormat="1">
      <c r="A3" s="149"/>
      <c r="B3" s="149"/>
      <c r="C3" s="150"/>
      <c r="D3" s="152" t="s">
        <v>52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 t="s">
        <v>53</v>
      </c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 t="s">
        <v>53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6"/>
    </row>
    <row r="4" spans="1:56" s="5" customFormat="1">
      <c r="A4" s="149"/>
      <c r="B4" s="149"/>
      <c r="C4" s="150"/>
      <c r="D4" s="3">
        <v>35</v>
      </c>
      <c r="E4" s="3">
        <v>36</v>
      </c>
      <c r="F4" s="3">
        <v>37</v>
      </c>
      <c r="G4" s="3">
        <v>38</v>
      </c>
      <c r="H4" s="3">
        <v>39</v>
      </c>
      <c r="I4" s="3">
        <v>40</v>
      </c>
      <c r="J4" s="3">
        <v>41</v>
      </c>
      <c r="K4" s="3">
        <v>42</v>
      </c>
      <c r="L4" s="3">
        <v>43</v>
      </c>
      <c r="M4" s="3">
        <v>44</v>
      </c>
      <c r="N4" s="3">
        <v>45</v>
      </c>
      <c r="O4" s="3">
        <v>46</v>
      </c>
      <c r="P4" s="3">
        <v>47</v>
      </c>
      <c r="Q4" s="3">
        <v>48</v>
      </c>
      <c r="R4" s="3">
        <v>49</v>
      </c>
      <c r="S4" s="3">
        <v>50</v>
      </c>
      <c r="T4" s="3">
        <v>51</v>
      </c>
      <c r="U4" s="3">
        <v>52</v>
      </c>
      <c r="V4" s="3">
        <v>1</v>
      </c>
      <c r="W4" s="3">
        <v>2</v>
      </c>
      <c r="X4" s="3">
        <v>3</v>
      </c>
      <c r="Y4" s="3">
        <v>4</v>
      </c>
      <c r="Z4" s="3">
        <v>5</v>
      </c>
      <c r="AA4" s="3">
        <v>6</v>
      </c>
      <c r="AB4" s="3">
        <v>7</v>
      </c>
      <c r="AC4" s="3">
        <v>8</v>
      </c>
      <c r="AD4" s="3">
        <v>9</v>
      </c>
      <c r="AE4" s="3">
        <v>10</v>
      </c>
      <c r="AF4" s="3">
        <v>11</v>
      </c>
      <c r="AG4" s="3">
        <v>12</v>
      </c>
      <c r="AH4" s="3">
        <v>13</v>
      </c>
      <c r="AI4" s="3">
        <v>14</v>
      </c>
      <c r="AJ4" s="3">
        <v>15</v>
      </c>
      <c r="AK4" s="3">
        <v>16</v>
      </c>
      <c r="AL4" s="3">
        <v>17</v>
      </c>
      <c r="AM4" s="3">
        <v>18</v>
      </c>
      <c r="AN4" s="3">
        <v>19</v>
      </c>
      <c r="AO4" s="3">
        <v>20</v>
      </c>
      <c r="AP4" s="3">
        <v>21</v>
      </c>
      <c r="AQ4" s="3">
        <v>22</v>
      </c>
      <c r="AR4" s="3">
        <v>23</v>
      </c>
      <c r="AS4" s="3">
        <v>24</v>
      </c>
      <c r="AT4" s="3">
        <v>25</v>
      </c>
      <c r="AU4" s="3">
        <v>26</v>
      </c>
      <c r="AV4" s="3">
        <v>27</v>
      </c>
      <c r="AW4" s="3">
        <v>28</v>
      </c>
      <c r="AX4" s="3">
        <v>29</v>
      </c>
      <c r="AY4" s="3">
        <v>30</v>
      </c>
      <c r="AZ4" s="3">
        <v>31</v>
      </c>
      <c r="BA4" s="3">
        <v>32</v>
      </c>
      <c r="BB4" s="3">
        <v>33</v>
      </c>
      <c r="BC4" s="3">
        <v>34</v>
      </c>
      <c r="BD4" s="156"/>
    </row>
    <row r="5" spans="1:56" s="5" customFormat="1">
      <c r="A5" s="149"/>
      <c r="B5" s="149"/>
      <c r="C5" s="150"/>
      <c r="D5" s="152" t="s">
        <v>54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73" t="s">
        <v>54</v>
      </c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60" t="s">
        <v>54</v>
      </c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56"/>
    </row>
    <row r="6" spans="1:56" s="5" customFormat="1">
      <c r="A6" s="149"/>
      <c r="B6" s="149"/>
      <c r="C6" s="150"/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  <c r="N6" s="3">
        <v>11</v>
      </c>
      <c r="O6" s="3">
        <v>12</v>
      </c>
      <c r="P6" s="3">
        <v>13</v>
      </c>
      <c r="Q6" s="3">
        <v>14</v>
      </c>
      <c r="R6" s="3">
        <v>15</v>
      </c>
      <c r="S6" s="3">
        <v>16</v>
      </c>
      <c r="T6" s="3">
        <v>17</v>
      </c>
      <c r="U6" s="3">
        <v>18</v>
      </c>
      <c r="V6" s="3">
        <v>19</v>
      </c>
      <c r="W6" s="3">
        <v>20</v>
      </c>
      <c r="X6" s="3">
        <v>21</v>
      </c>
      <c r="Y6" s="3">
        <v>22</v>
      </c>
      <c r="Z6" s="3">
        <v>23</v>
      </c>
      <c r="AA6" s="3">
        <v>24</v>
      </c>
      <c r="AB6" s="3">
        <v>25</v>
      </c>
      <c r="AC6" s="3">
        <v>26</v>
      </c>
      <c r="AD6" s="3">
        <v>27</v>
      </c>
      <c r="AE6" s="3">
        <v>28</v>
      </c>
      <c r="AF6" s="3">
        <v>29</v>
      </c>
      <c r="AG6" s="3">
        <v>30</v>
      </c>
      <c r="AH6" s="3">
        <v>31</v>
      </c>
      <c r="AI6" s="3">
        <v>32</v>
      </c>
      <c r="AJ6" s="3">
        <v>33</v>
      </c>
      <c r="AK6" s="3">
        <v>34</v>
      </c>
      <c r="AL6" s="3">
        <v>35</v>
      </c>
      <c r="AM6" s="3">
        <v>36</v>
      </c>
      <c r="AN6" s="3">
        <v>37</v>
      </c>
      <c r="AO6" s="3">
        <v>38</v>
      </c>
      <c r="AP6" s="3">
        <v>39</v>
      </c>
      <c r="AQ6" s="3">
        <v>40</v>
      </c>
      <c r="AR6" s="3">
        <v>41</v>
      </c>
      <c r="AS6" s="3">
        <v>42</v>
      </c>
      <c r="AT6" s="3">
        <v>43</v>
      </c>
      <c r="AU6" s="3">
        <v>44</v>
      </c>
      <c r="AV6" s="3">
        <v>45</v>
      </c>
      <c r="AW6" s="3">
        <v>46</v>
      </c>
      <c r="AX6" s="3">
        <v>47</v>
      </c>
      <c r="AY6" s="3">
        <v>48</v>
      </c>
      <c r="AZ6" s="3">
        <v>49</v>
      </c>
      <c r="BA6" s="3">
        <v>50</v>
      </c>
      <c r="BB6" s="3">
        <v>51</v>
      </c>
      <c r="BC6" s="3">
        <v>52</v>
      </c>
      <c r="BD6" s="156"/>
    </row>
    <row r="7" spans="1:56" s="123" customFormat="1" ht="21" customHeight="1">
      <c r="A7" s="189" t="s">
        <v>213</v>
      </c>
      <c r="B7" s="52" t="s">
        <v>55</v>
      </c>
      <c r="C7" s="53" t="s">
        <v>56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 t="s">
        <v>179</v>
      </c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 t="s">
        <v>184</v>
      </c>
    </row>
    <row r="8" spans="1:56" s="124" customFormat="1" ht="15" customHeight="1">
      <c r="A8" s="189"/>
      <c r="B8" s="71" t="s">
        <v>97</v>
      </c>
      <c r="C8" s="82" t="s">
        <v>214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 t="s">
        <v>179</v>
      </c>
      <c r="U8" s="112"/>
      <c r="V8" s="112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 t="s">
        <v>184</v>
      </c>
    </row>
    <row r="9" spans="1:56" s="37" customFormat="1" ht="16.5" customHeight="1">
      <c r="A9" s="189"/>
      <c r="B9" s="74" t="s">
        <v>158</v>
      </c>
      <c r="C9" s="125" t="s">
        <v>159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101"/>
      <c r="S9" s="101"/>
      <c r="T9" s="101" t="s">
        <v>183</v>
      </c>
      <c r="U9" s="76"/>
      <c r="V9" s="76"/>
      <c r="W9" s="77"/>
      <c r="X9" s="77"/>
      <c r="Y9" s="77"/>
      <c r="Z9" s="77"/>
      <c r="AA9" s="77"/>
      <c r="AB9" s="77"/>
      <c r="AC9" s="115"/>
      <c r="AD9" s="115"/>
      <c r="AE9" s="115"/>
      <c r="AF9" s="115"/>
      <c r="AG9" s="115"/>
      <c r="AH9" s="115"/>
      <c r="AI9" s="126"/>
      <c r="AJ9" s="115"/>
      <c r="AK9" s="115"/>
      <c r="AL9" s="115"/>
      <c r="AM9" s="115"/>
      <c r="AN9" s="115"/>
      <c r="AO9" s="115"/>
      <c r="AP9" s="115"/>
      <c r="AQ9" s="115"/>
      <c r="AR9" s="126"/>
      <c r="AS9" s="127"/>
      <c r="AT9" s="127"/>
      <c r="AU9" s="77"/>
      <c r="AV9" s="77"/>
      <c r="AW9" s="77"/>
      <c r="AX9" s="77"/>
      <c r="AY9" s="77"/>
      <c r="AZ9" s="77"/>
      <c r="BA9" s="77"/>
      <c r="BB9" s="77"/>
      <c r="BC9" s="77"/>
      <c r="BD9" s="71" t="s">
        <v>184</v>
      </c>
    </row>
    <row r="10" spans="1:56" s="123" customFormat="1" ht="18.75" customHeight="1">
      <c r="A10" s="189"/>
      <c r="B10" s="90" t="s">
        <v>127</v>
      </c>
      <c r="C10" s="104" t="s">
        <v>128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 t="s">
        <v>179</v>
      </c>
      <c r="S10" s="90"/>
      <c r="T10" s="90" t="s">
        <v>225</v>
      </c>
      <c r="U10" s="90"/>
      <c r="V10" s="90"/>
      <c r="W10" s="90"/>
      <c r="X10" s="90"/>
      <c r="Y10" s="90" t="s">
        <v>179</v>
      </c>
      <c r="Z10" s="90"/>
      <c r="AA10" s="90"/>
      <c r="AB10" s="90"/>
      <c r="AC10" s="90"/>
      <c r="AD10" s="90"/>
      <c r="AE10" s="90"/>
      <c r="AF10" s="90"/>
      <c r="AG10" s="90"/>
      <c r="AH10" s="90" t="s">
        <v>194</v>
      </c>
      <c r="AI10" s="128" t="s">
        <v>215</v>
      </c>
      <c r="AJ10" s="90"/>
      <c r="AK10" s="90"/>
      <c r="AL10" s="90"/>
      <c r="AM10" s="90"/>
      <c r="AN10" s="90" t="s">
        <v>194</v>
      </c>
      <c r="AO10" s="90"/>
      <c r="AP10" s="90"/>
      <c r="AQ10" s="128" t="s">
        <v>179</v>
      </c>
      <c r="AR10" s="90" t="s">
        <v>215</v>
      </c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 t="s">
        <v>216</v>
      </c>
    </row>
    <row r="11" spans="1:56" s="123" customFormat="1">
      <c r="A11" s="189"/>
      <c r="B11" s="90" t="s">
        <v>129</v>
      </c>
      <c r="C11" s="104" t="s">
        <v>130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 t="s">
        <v>179</v>
      </c>
      <c r="S11" s="90"/>
      <c r="T11" s="90" t="s">
        <v>225</v>
      </c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128" t="s">
        <v>215</v>
      </c>
      <c r="AJ11" s="90"/>
      <c r="AK11" s="90"/>
      <c r="AL11" s="90"/>
      <c r="AM11" s="90"/>
      <c r="AN11" s="90"/>
      <c r="AO11" s="90"/>
      <c r="AP11" s="90"/>
      <c r="AQ11" s="128"/>
      <c r="AR11" s="90" t="s">
        <v>215</v>
      </c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 t="s">
        <v>216</v>
      </c>
    </row>
    <row r="12" spans="1:56" s="124" customFormat="1" ht="31.5" customHeight="1">
      <c r="A12" s="189"/>
      <c r="B12" s="9" t="s">
        <v>131</v>
      </c>
      <c r="C12" s="67" t="s">
        <v>132</v>
      </c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 t="s">
        <v>179</v>
      </c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 t="s">
        <v>194</v>
      </c>
      <c r="AI12" s="129" t="s">
        <v>217</v>
      </c>
      <c r="AJ12" s="71"/>
      <c r="AK12" s="71"/>
      <c r="AL12" s="71"/>
      <c r="AM12" s="71"/>
      <c r="AN12" s="71"/>
      <c r="AO12" s="71"/>
      <c r="AP12" s="25"/>
      <c r="AQ12" s="129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 t="s">
        <v>218</v>
      </c>
    </row>
    <row r="13" spans="1:56" s="37" customFormat="1" ht="28.5" customHeight="1">
      <c r="A13" s="189"/>
      <c r="B13" s="19" t="s">
        <v>133</v>
      </c>
      <c r="C13" s="130" t="s">
        <v>134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01"/>
      <c r="S13" s="101"/>
      <c r="T13" s="101" t="s">
        <v>183</v>
      </c>
      <c r="U13" s="76"/>
      <c r="V13" s="76"/>
      <c r="W13" s="77"/>
      <c r="X13" s="77"/>
      <c r="Y13" s="77"/>
      <c r="Z13" s="77"/>
      <c r="AA13" s="77"/>
      <c r="AB13" s="77"/>
      <c r="AC13" s="115"/>
      <c r="AD13" s="115"/>
      <c r="AE13" s="115"/>
      <c r="AF13" s="115"/>
      <c r="AG13" s="115"/>
      <c r="AH13" s="115"/>
      <c r="AI13" s="126"/>
      <c r="AJ13" s="115"/>
      <c r="AK13" s="115"/>
      <c r="AL13" s="115"/>
      <c r="AM13" s="115"/>
      <c r="AN13" s="115"/>
      <c r="AO13" s="115"/>
      <c r="AP13" s="115"/>
      <c r="AQ13" s="115"/>
      <c r="AR13" s="126"/>
      <c r="AS13" s="127"/>
      <c r="AT13" s="127"/>
      <c r="AU13" s="77"/>
      <c r="AV13" s="77"/>
      <c r="AW13" s="77"/>
      <c r="AX13" s="77"/>
      <c r="AY13" s="77"/>
      <c r="AZ13" s="77"/>
      <c r="BA13" s="77"/>
      <c r="BB13" s="77"/>
      <c r="BC13" s="77"/>
      <c r="BD13" s="71" t="s">
        <v>184</v>
      </c>
    </row>
    <row r="14" spans="1:56" s="37" customFormat="1" ht="18.75" customHeight="1">
      <c r="A14" s="189"/>
      <c r="B14" s="49" t="s">
        <v>160</v>
      </c>
      <c r="C14" s="50" t="s">
        <v>140</v>
      </c>
      <c r="D14" s="114"/>
      <c r="E14" s="114"/>
      <c r="F14" s="114"/>
      <c r="G14" s="114"/>
      <c r="H14" s="114"/>
      <c r="I14" s="114"/>
      <c r="J14" s="77"/>
      <c r="K14" s="77"/>
      <c r="L14" s="77"/>
      <c r="M14" s="77"/>
      <c r="N14" s="77"/>
      <c r="O14" s="77"/>
      <c r="P14" s="77"/>
      <c r="Q14" s="77"/>
      <c r="R14" s="101"/>
      <c r="S14" s="101"/>
      <c r="T14" s="101"/>
      <c r="U14" s="76"/>
      <c r="V14" s="76"/>
      <c r="W14" s="131"/>
      <c r="X14" s="131"/>
      <c r="Y14" s="131"/>
      <c r="Z14" s="131"/>
      <c r="AA14" s="131"/>
      <c r="AB14" s="131"/>
      <c r="AC14" s="115"/>
      <c r="AD14" s="115"/>
      <c r="AE14" s="115"/>
      <c r="AF14" s="115"/>
      <c r="AG14" s="115"/>
      <c r="AH14" s="115" t="s">
        <v>219</v>
      </c>
      <c r="AI14" s="126"/>
      <c r="AJ14" s="115"/>
      <c r="AK14" s="115"/>
      <c r="AL14" s="115"/>
      <c r="AM14" s="115"/>
      <c r="AN14" s="115"/>
      <c r="AO14" s="115"/>
      <c r="AP14" s="115"/>
      <c r="AQ14" s="115"/>
      <c r="AR14" s="126"/>
      <c r="AS14" s="127"/>
      <c r="AT14" s="127"/>
      <c r="AU14" s="77"/>
      <c r="AV14" s="77"/>
      <c r="AW14" s="77"/>
      <c r="AX14" s="77"/>
      <c r="AY14" s="77"/>
      <c r="AZ14" s="77"/>
      <c r="BA14" s="77"/>
      <c r="BB14" s="77"/>
      <c r="BC14" s="77"/>
      <c r="BD14" s="71" t="s">
        <v>203</v>
      </c>
    </row>
    <row r="15" spans="1:56" s="37" customFormat="1" ht="16.5" customHeight="1">
      <c r="A15" s="189"/>
      <c r="B15" s="58" t="s">
        <v>161</v>
      </c>
      <c r="C15" s="50" t="s">
        <v>142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101"/>
      <c r="S15" s="101"/>
      <c r="T15" s="101"/>
      <c r="U15" s="76"/>
      <c r="V15" s="76"/>
      <c r="W15" s="77"/>
      <c r="X15" s="77"/>
      <c r="Y15" s="77"/>
      <c r="Z15" s="77"/>
      <c r="AA15" s="77"/>
      <c r="AB15" s="77"/>
      <c r="AC15" s="115"/>
      <c r="AD15" s="115"/>
      <c r="AE15" s="115"/>
      <c r="AF15" s="115"/>
      <c r="AG15" s="115"/>
      <c r="AH15" s="115" t="s">
        <v>219</v>
      </c>
      <c r="AI15" s="126"/>
      <c r="AJ15" s="115"/>
      <c r="AK15" s="115"/>
      <c r="AL15" s="115"/>
      <c r="AM15" s="115"/>
      <c r="AN15" s="115"/>
      <c r="AO15" s="115"/>
      <c r="AP15" s="115"/>
      <c r="AQ15" s="115"/>
      <c r="AR15" s="126"/>
      <c r="AS15" s="127"/>
      <c r="AT15" s="127"/>
      <c r="AU15" s="77"/>
      <c r="AV15" s="77"/>
      <c r="AW15" s="77"/>
      <c r="AX15" s="77"/>
      <c r="AY15" s="77"/>
      <c r="AZ15" s="77"/>
      <c r="BA15" s="77"/>
      <c r="BB15" s="77"/>
      <c r="BC15" s="77"/>
      <c r="BD15" s="71" t="s">
        <v>203</v>
      </c>
    </row>
    <row r="16" spans="1:56" s="134" customFormat="1" ht="28.5" customHeight="1">
      <c r="A16" s="189"/>
      <c r="B16" s="9" t="s">
        <v>162</v>
      </c>
      <c r="C16" s="132" t="s">
        <v>163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 t="s">
        <v>194</v>
      </c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 t="s">
        <v>194</v>
      </c>
      <c r="AO16" s="112"/>
      <c r="AP16" s="133"/>
      <c r="AQ16" s="112"/>
      <c r="AR16" s="112" t="s">
        <v>217</v>
      </c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71" t="s">
        <v>220</v>
      </c>
    </row>
    <row r="17" spans="1:56" s="37" customFormat="1" ht="30.75" customHeight="1">
      <c r="A17" s="189"/>
      <c r="B17" s="19" t="s">
        <v>164</v>
      </c>
      <c r="C17" s="50" t="s">
        <v>165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101"/>
      <c r="S17" s="101"/>
      <c r="T17" s="101" t="s">
        <v>202</v>
      </c>
      <c r="U17" s="76"/>
      <c r="V17" s="76"/>
      <c r="W17" s="77"/>
      <c r="X17" s="77"/>
      <c r="Y17" s="77"/>
      <c r="Z17" s="77"/>
      <c r="AA17" s="77"/>
      <c r="AB17" s="77"/>
      <c r="AC17" s="115"/>
      <c r="AD17" s="115"/>
      <c r="AE17" s="115"/>
      <c r="AF17" s="115"/>
      <c r="AG17" s="115"/>
      <c r="AH17" s="115"/>
      <c r="AI17" s="126"/>
      <c r="AJ17" s="115"/>
      <c r="AK17" s="115"/>
      <c r="AL17" s="115"/>
      <c r="AM17" s="115"/>
      <c r="AN17" s="115"/>
      <c r="AO17" s="115"/>
      <c r="AP17" s="115"/>
      <c r="AQ17" s="115"/>
      <c r="AR17" s="126"/>
      <c r="AS17" s="127"/>
      <c r="AT17" s="127"/>
      <c r="AU17" s="77"/>
      <c r="AV17" s="77"/>
      <c r="AW17" s="77"/>
      <c r="AX17" s="77"/>
      <c r="AY17" s="77"/>
      <c r="AZ17" s="77"/>
      <c r="BA17" s="77"/>
      <c r="BB17" s="77"/>
      <c r="BC17" s="77"/>
      <c r="BD17" s="71" t="s">
        <v>184</v>
      </c>
    </row>
    <row r="18" spans="1:56" s="37" customFormat="1" ht="27.75" customHeight="1">
      <c r="A18" s="189"/>
      <c r="B18" s="19" t="s">
        <v>166</v>
      </c>
      <c r="C18" s="50" t="s">
        <v>167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01"/>
      <c r="S18" s="101"/>
      <c r="T18" s="101" t="s">
        <v>202</v>
      </c>
      <c r="U18" s="76"/>
      <c r="V18" s="76"/>
      <c r="W18" s="77"/>
      <c r="X18" s="77"/>
      <c r="Y18" s="77"/>
      <c r="Z18" s="77"/>
      <c r="AA18" s="77"/>
      <c r="AB18" s="77"/>
      <c r="AC18" s="115"/>
      <c r="AD18" s="115"/>
      <c r="AE18" s="115"/>
      <c r="AF18" s="115"/>
      <c r="AG18" s="115"/>
      <c r="AH18" s="115"/>
      <c r="AI18" s="126"/>
      <c r="AJ18" s="115"/>
      <c r="AK18" s="115"/>
      <c r="AL18" s="115"/>
      <c r="AM18" s="115"/>
      <c r="AN18" s="115"/>
      <c r="AO18" s="115"/>
      <c r="AP18" s="115"/>
      <c r="AQ18" s="115"/>
      <c r="AR18" s="126"/>
      <c r="AS18" s="127"/>
      <c r="AT18" s="127"/>
      <c r="AU18" s="77"/>
      <c r="AV18" s="77"/>
      <c r="AW18" s="77"/>
      <c r="AX18" s="77"/>
      <c r="AY18" s="77"/>
      <c r="AZ18" s="77"/>
      <c r="BA18" s="77"/>
      <c r="BB18" s="77"/>
      <c r="BC18" s="77"/>
      <c r="BD18" s="71" t="s">
        <v>184</v>
      </c>
    </row>
    <row r="19" spans="1:56" s="37" customFormat="1" ht="20.25" customHeight="1">
      <c r="A19" s="189"/>
      <c r="B19" s="135" t="s">
        <v>168</v>
      </c>
      <c r="C19" s="28" t="s">
        <v>140</v>
      </c>
      <c r="D19" s="77"/>
      <c r="E19" s="77"/>
      <c r="F19" s="77"/>
      <c r="G19" s="77"/>
      <c r="H19" s="77"/>
      <c r="I19" s="77"/>
      <c r="J19" s="114"/>
      <c r="K19" s="114"/>
      <c r="L19" s="114"/>
      <c r="M19" s="114"/>
      <c r="N19" s="114"/>
      <c r="O19" s="114"/>
      <c r="P19" s="114"/>
      <c r="Q19" s="114"/>
      <c r="R19" s="136"/>
      <c r="S19" s="101"/>
      <c r="T19" s="101"/>
      <c r="U19" s="76"/>
      <c r="V19" s="76"/>
      <c r="W19" s="131"/>
      <c r="X19" s="131"/>
      <c r="Y19" s="131"/>
      <c r="Z19" s="77"/>
      <c r="AA19" s="77"/>
      <c r="AB19" s="77"/>
      <c r="AC19" s="115"/>
      <c r="AD19" s="115"/>
      <c r="AE19" s="115"/>
      <c r="AF19" s="115"/>
      <c r="AG19" s="115"/>
      <c r="AH19" s="115"/>
      <c r="AI19" s="126"/>
      <c r="AJ19" s="115"/>
      <c r="AK19" s="115"/>
      <c r="AL19" s="115"/>
      <c r="AM19" s="115"/>
      <c r="AN19" s="115" t="s">
        <v>219</v>
      </c>
      <c r="AO19" s="115"/>
      <c r="AP19" s="115"/>
      <c r="AQ19" s="115"/>
      <c r="AR19" s="126"/>
      <c r="AS19" s="127"/>
      <c r="AT19" s="127"/>
      <c r="AU19" s="77"/>
      <c r="AV19" s="77"/>
      <c r="AW19" s="77"/>
      <c r="AX19" s="77"/>
      <c r="AY19" s="77"/>
      <c r="AZ19" s="77"/>
      <c r="BA19" s="77"/>
      <c r="BB19" s="77"/>
      <c r="BC19" s="77"/>
      <c r="BD19" s="71" t="s">
        <v>203</v>
      </c>
    </row>
    <row r="20" spans="1:56" s="37" customFormat="1" ht="17.25" customHeight="1">
      <c r="A20" s="189"/>
      <c r="B20" s="137" t="s">
        <v>169</v>
      </c>
      <c r="C20" s="63" t="s">
        <v>142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101"/>
      <c r="S20" s="101"/>
      <c r="T20" s="101"/>
      <c r="U20" s="76"/>
      <c r="V20" s="76"/>
      <c r="W20" s="77"/>
      <c r="X20" s="77"/>
      <c r="Y20" s="77"/>
      <c r="Z20" s="77"/>
      <c r="AA20" s="77"/>
      <c r="AB20" s="77"/>
      <c r="AC20" s="115"/>
      <c r="AD20" s="115"/>
      <c r="AE20" s="115"/>
      <c r="AF20" s="115"/>
      <c r="AG20" s="115"/>
      <c r="AH20" s="115"/>
      <c r="AI20" s="126"/>
      <c r="AJ20" s="115"/>
      <c r="AK20" s="115"/>
      <c r="AL20" s="115"/>
      <c r="AM20" s="115"/>
      <c r="AN20" s="115" t="s">
        <v>219</v>
      </c>
      <c r="AO20" s="115"/>
      <c r="AP20" s="115"/>
      <c r="AQ20" s="115"/>
      <c r="AR20" s="126"/>
      <c r="AS20" s="127"/>
      <c r="AT20" s="127"/>
      <c r="AU20" s="77"/>
      <c r="AV20" s="77"/>
      <c r="AW20" s="77"/>
      <c r="AX20" s="77"/>
      <c r="AY20" s="77"/>
      <c r="AZ20" s="77"/>
      <c r="BA20" s="77"/>
      <c r="BB20" s="77"/>
      <c r="BC20" s="77"/>
      <c r="BD20" s="71" t="s">
        <v>203</v>
      </c>
    </row>
    <row r="21" spans="1:56" s="134" customFormat="1" ht="29.25" customHeight="1">
      <c r="A21" s="189"/>
      <c r="B21" s="9" t="s">
        <v>143</v>
      </c>
      <c r="C21" s="138" t="s">
        <v>144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 t="s">
        <v>194</v>
      </c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Q21" s="112" t="s">
        <v>179</v>
      </c>
      <c r="AR21" s="112" t="s">
        <v>217</v>
      </c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71" t="s">
        <v>221</v>
      </c>
    </row>
    <row r="22" spans="1:56" s="37" customFormat="1" ht="28.5" customHeight="1">
      <c r="A22" s="189"/>
      <c r="B22" s="49" t="s">
        <v>145</v>
      </c>
      <c r="C22" s="50" t="s">
        <v>146</v>
      </c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101"/>
      <c r="S22" s="101"/>
      <c r="T22" s="101" t="s">
        <v>183</v>
      </c>
      <c r="U22" s="76"/>
      <c r="V22" s="76"/>
      <c r="W22" s="77"/>
      <c r="X22" s="77"/>
      <c r="Y22" s="77"/>
      <c r="Z22" s="77"/>
      <c r="AA22" s="77"/>
      <c r="AB22" s="77"/>
      <c r="AC22" s="115"/>
      <c r="AD22" s="115"/>
      <c r="AE22" s="115"/>
      <c r="AF22" s="115"/>
      <c r="AG22" s="115"/>
      <c r="AH22" s="115"/>
      <c r="AI22" s="126"/>
      <c r="AJ22" s="115"/>
      <c r="AK22" s="115"/>
      <c r="AL22" s="115"/>
      <c r="AM22" s="115"/>
      <c r="AN22" s="115"/>
      <c r="AO22" s="115"/>
      <c r="AP22" s="115"/>
      <c r="AQ22" s="115"/>
      <c r="AR22" s="126"/>
      <c r="AS22" s="127"/>
      <c r="AT22" s="127"/>
      <c r="AU22" s="77"/>
      <c r="AV22" s="77"/>
      <c r="AW22" s="77"/>
      <c r="AX22" s="77"/>
      <c r="AY22" s="77"/>
      <c r="AZ22" s="77"/>
      <c r="BA22" s="77"/>
      <c r="BB22" s="77"/>
      <c r="BC22" s="77"/>
      <c r="BD22" s="71" t="s">
        <v>184</v>
      </c>
    </row>
    <row r="23" spans="1:56" s="37" customFormat="1" ht="21" customHeight="1">
      <c r="A23" s="189"/>
      <c r="B23" s="135" t="s">
        <v>147</v>
      </c>
      <c r="C23" s="28" t="s">
        <v>140</v>
      </c>
      <c r="D23" s="77"/>
      <c r="E23" s="77"/>
      <c r="F23" s="77"/>
      <c r="G23" s="77"/>
      <c r="H23" s="77"/>
      <c r="I23" s="77"/>
      <c r="J23" s="114"/>
      <c r="K23" s="114"/>
      <c r="L23" s="114"/>
      <c r="M23" s="114"/>
      <c r="N23" s="114"/>
      <c r="O23" s="114"/>
      <c r="P23" s="114"/>
      <c r="Q23" s="114"/>
      <c r="R23" s="136"/>
      <c r="S23" s="136"/>
      <c r="T23" s="136" t="s">
        <v>183</v>
      </c>
      <c r="U23" s="76"/>
      <c r="V23" s="76"/>
      <c r="W23" s="77"/>
      <c r="X23" s="77"/>
      <c r="Y23" s="77"/>
      <c r="Z23" s="77"/>
      <c r="AA23" s="77"/>
      <c r="AB23" s="77"/>
      <c r="AC23" s="115"/>
      <c r="AD23" s="115"/>
      <c r="AE23" s="115"/>
      <c r="AF23" s="115"/>
      <c r="AG23" s="115"/>
      <c r="AH23" s="115"/>
      <c r="AI23" s="126"/>
      <c r="AJ23" s="115"/>
      <c r="AK23" s="115"/>
      <c r="AL23" s="115"/>
      <c r="AM23" s="115"/>
      <c r="AN23" s="115"/>
      <c r="AO23" s="115"/>
      <c r="AP23" s="115"/>
      <c r="AQ23" s="115"/>
      <c r="AR23" s="126"/>
      <c r="AS23" s="127"/>
      <c r="AT23" s="127"/>
      <c r="AU23" s="77"/>
      <c r="AV23" s="77"/>
      <c r="AW23" s="77"/>
      <c r="AX23" s="77"/>
      <c r="AY23" s="77"/>
      <c r="AZ23" s="77"/>
      <c r="BA23" s="77"/>
      <c r="BB23" s="77"/>
      <c r="BC23" s="77"/>
      <c r="BD23" s="71" t="s">
        <v>184</v>
      </c>
    </row>
    <row r="24" spans="1:56" s="37" customFormat="1" ht="18.75" customHeight="1">
      <c r="A24" s="189"/>
      <c r="B24" s="137" t="s">
        <v>170</v>
      </c>
      <c r="C24" s="63" t="s">
        <v>142</v>
      </c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101"/>
      <c r="S24" s="101"/>
      <c r="T24" s="101"/>
      <c r="U24" s="76"/>
      <c r="V24" s="76"/>
      <c r="W24" s="77"/>
      <c r="X24" s="77"/>
      <c r="Y24" s="77"/>
      <c r="Z24" s="77"/>
      <c r="AA24" s="77"/>
      <c r="AB24" s="77"/>
      <c r="AC24" s="115"/>
      <c r="AD24" s="115"/>
      <c r="AE24" s="115"/>
      <c r="AF24" s="115"/>
      <c r="AG24" s="115"/>
      <c r="AH24" s="115"/>
      <c r="AI24" s="126"/>
      <c r="AJ24" s="115"/>
      <c r="AK24" s="115"/>
      <c r="AL24" s="115"/>
      <c r="AM24" s="115"/>
      <c r="AN24" s="115"/>
      <c r="AO24" s="115"/>
      <c r="AP24" s="115"/>
      <c r="AQ24" s="115" t="s">
        <v>222</v>
      </c>
      <c r="AR24" s="126"/>
      <c r="AS24" s="127"/>
      <c r="AT24" s="127"/>
      <c r="AU24" s="77"/>
      <c r="AV24" s="77"/>
      <c r="AW24" s="77"/>
      <c r="AX24" s="77"/>
      <c r="AY24" s="77"/>
      <c r="AZ24" s="77"/>
      <c r="BA24" s="77"/>
      <c r="BB24" s="77"/>
      <c r="BC24" s="77"/>
      <c r="BD24" s="71" t="s">
        <v>184</v>
      </c>
    </row>
    <row r="25" spans="1:56" s="134" customFormat="1" ht="18.75" customHeight="1">
      <c r="A25" s="189"/>
      <c r="B25" s="139" t="s">
        <v>148</v>
      </c>
      <c r="C25" s="140" t="s">
        <v>149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71" t="s">
        <v>179</v>
      </c>
      <c r="S25" s="71"/>
      <c r="T25" s="71" t="s">
        <v>179</v>
      </c>
      <c r="U25" s="112"/>
      <c r="V25" s="112"/>
      <c r="W25" s="112"/>
      <c r="X25" s="112"/>
      <c r="Y25" s="112" t="s">
        <v>179</v>
      </c>
      <c r="Z25" s="112"/>
      <c r="AA25" s="112"/>
      <c r="AB25" s="112"/>
      <c r="AC25" s="112"/>
      <c r="AD25" s="112"/>
      <c r="AE25" s="112"/>
      <c r="AF25" s="112"/>
      <c r="AG25" s="112"/>
      <c r="AH25" s="112"/>
      <c r="AI25" s="112" t="s">
        <v>217</v>
      </c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71" t="s">
        <v>218</v>
      </c>
    </row>
    <row r="26" spans="1:56" s="37" customFormat="1" ht="18.75" customHeight="1">
      <c r="A26" s="189"/>
      <c r="B26" s="137" t="s">
        <v>150</v>
      </c>
      <c r="C26" s="63" t="s">
        <v>151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101"/>
      <c r="S26" s="101"/>
      <c r="T26" s="101" t="s">
        <v>183</v>
      </c>
      <c r="U26" s="76"/>
      <c r="V26" s="76"/>
      <c r="W26" s="77"/>
      <c r="X26" s="77"/>
      <c r="Y26" s="77"/>
      <c r="Z26" s="77"/>
      <c r="AA26" s="77"/>
      <c r="AB26" s="77"/>
      <c r="AC26" s="115"/>
      <c r="AD26" s="115"/>
      <c r="AE26" s="115"/>
      <c r="AF26" s="115"/>
      <c r="AG26" s="115"/>
      <c r="AH26" s="115"/>
      <c r="AI26" s="126"/>
      <c r="AJ26" s="115"/>
      <c r="AK26" s="115"/>
      <c r="AL26" s="115"/>
      <c r="AM26" s="115"/>
      <c r="AN26" s="115"/>
      <c r="AO26" s="115"/>
      <c r="AP26" s="115"/>
      <c r="AQ26" s="115"/>
      <c r="AR26" s="126"/>
      <c r="AS26" s="127"/>
      <c r="AT26" s="127"/>
      <c r="AU26" s="77"/>
      <c r="AV26" s="77"/>
      <c r="AW26" s="77"/>
      <c r="AX26" s="77"/>
      <c r="AY26" s="77"/>
      <c r="AZ26" s="77"/>
      <c r="BA26" s="77"/>
      <c r="BB26" s="77"/>
      <c r="BC26" s="77"/>
      <c r="BD26" s="71" t="s">
        <v>184</v>
      </c>
    </row>
    <row r="27" spans="1:56" s="37" customFormat="1" ht="18.75" customHeight="1">
      <c r="A27" s="189"/>
      <c r="B27" s="135" t="s">
        <v>171</v>
      </c>
      <c r="C27" s="28" t="s">
        <v>140</v>
      </c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77"/>
      <c r="Q27" s="77"/>
      <c r="R27" s="101"/>
      <c r="S27" s="101"/>
      <c r="T27" s="101"/>
      <c r="U27" s="76"/>
      <c r="V27" s="76"/>
      <c r="W27" s="131"/>
      <c r="X27" s="131"/>
      <c r="Y27" s="131" t="s">
        <v>183</v>
      </c>
      <c r="Z27" s="77"/>
      <c r="AA27" s="77"/>
      <c r="AB27" s="77"/>
      <c r="AC27" s="115"/>
      <c r="AD27" s="115"/>
      <c r="AE27" s="115"/>
      <c r="AF27" s="115"/>
      <c r="AG27" s="115"/>
      <c r="AH27" s="115"/>
      <c r="AI27" s="126"/>
      <c r="AJ27" s="115"/>
      <c r="AK27" s="115"/>
      <c r="AL27" s="115"/>
      <c r="AM27" s="115"/>
      <c r="AN27" s="115"/>
      <c r="AO27" s="115"/>
      <c r="AP27" s="115"/>
      <c r="AQ27" s="115"/>
      <c r="AR27" s="126"/>
      <c r="AS27" s="127"/>
      <c r="AT27" s="127"/>
      <c r="AU27" s="77"/>
      <c r="AV27" s="77"/>
      <c r="AW27" s="77"/>
      <c r="AX27" s="77"/>
      <c r="AY27" s="77"/>
      <c r="AZ27" s="77"/>
      <c r="BA27" s="77"/>
      <c r="BB27" s="77"/>
      <c r="BC27" s="77"/>
      <c r="BD27" s="71" t="s">
        <v>184</v>
      </c>
    </row>
    <row r="28" spans="1:56" s="123" customFormat="1">
      <c r="A28" s="189"/>
      <c r="B28" s="71" t="s">
        <v>152</v>
      </c>
      <c r="C28" s="72" t="s">
        <v>120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 t="s">
        <v>183</v>
      </c>
      <c r="T28" s="71"/>
      <c r="U28" s="76"/>
      <c r="V28" s="76"/>
      <c r="W28" s="71"/>
      <c r="X28" s="71"/>
      <c r="Y28" s="71"/>
      <c r="Z28" s="71"/>
      <c r="AA28" s="101"/>
      <c r="AB28" s="101"/>
      <c r="AC28" s="115"/>
      <c r="AD28" s="115"/>
      <c r="AE28" s="115"/>
      <c r="AF28" s="115"/>
      <c r="AG28" s="115"/>
      <c r="AH28" s="115"/>
      <c r="AI28" s="126"/>
      <c r="AJ28" s="115"/>
      <c r="AK28" s="115"/>
      <c r="AL28" s="115"/>
      <c r="AM28" s="115"/>
      <c r="AN28" s="115"/>
      <c r="AO28" s="115"/>
      <c r="AP28" s="115"/>
      <c r="AQ28" s="115"/>
      <c r="AR28" s="126"/>
      <c r="AS28" s="127"/>
      <c r="AT28" s="127"/>
      <c r="AU28" s="77"/>
      <c r="AV28" s="77"/>
      <c r="AW28" s="77"/>
      <c r="AX28" s="77"/>
      <c r="AY28" s="77"/>
      <c r="AZ28" s="77"/>
      <c r="BA28" s="77"/>
      <c r="BB28" s="77"/>
      <c r="BC28" s="77"/>
      <c r="BD28" s="71" t="s">
        <v>179</v>
      </c>
    </row>
    <row r="29" spans="1:56" s="123" customFormat="1">
      <c r="A29" s="189"/>
      <c r="B29" s="71" t="s">
        <v>172</v>
      </c>
      <c r="C29" s="141" t="s">
        <v>173</v>
      </c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127"/>
      <c r="AT29" s="127"/>
      <c r="AU29" s="71"/>
      <c r="AV29" s="71"/>
      <c r="AW29" s="71"/>
      <c r="AX29" s="71"/>
      <c r="AY29" s="71"/>
      <c r="AZ29" s="71"/>
      <c r="BA29" s="71"/>
      <c r="BB29" s="71"/>
      <c r="BC29" s="71"/>
      <c r="BD29" s="71"/>
    </row>
    <row r="30" spans="1:56" s="123" customFormat="1" ht="14.25">
      <c r="A30" s="189"/>
      <c r="B30" s="186" t="s">
        <v>192</v>
      </c>
      <c r="C30" s="186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 t="s">
        <v>179</v>
      </c>
      <c r="S30" s="89"/>
      <c r="T30" s="89" t="s">
        <v>225</v>
      </c>
      <c r="U30" s="89"/>
      <c r="V30" s="89"/>
      <c r="W30" s="89"/>
      <c r="X30" s="89"/>
      <c r="Y30" s="89" t="s">
        <v>179</v>
      </c>
      <c r="Z30" s="89"/>
      <c r="AA30" s="89"/>
      <c r="AB30" s="89"/>
      <c r="AC30" s="89"/>
      <c r="AD30" s="89"/>
      <c r="AE30" s="89"/>
      <c r="AF30" s="89"/>
      <c r="AG30" s="89"/>
      <c r="AH30" s="89" t="s">
        <v>194</v>
      </c>
      <c r="AI30" s="89" t="s">
        <v>215</v>
      </c>
      <c r="AJ30" s="89"/>
      <c r="AK30" s="89"/>
      <c r="AL30" s="89"/>
      <c r="AM30" s="89"/>
      <c r="AN30" s="89" t="s">
        <v>194</v>
      </c>
      <c r="AO30" s="89"/>
      <c r="AP30" s="89"/>
      <c r="AQ30" s="89" t="s">
        <v>179</v>
      </c>
      <c r="AR30" s="89" t="s">
        <v>215</v>
      </c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142" t="s">
        <v>216</v>
      </c>
    </row>
    <row r="32" spans="1:56">
      <c r="B32" s="20"/>
      <c r="C32" s="37" t="s">
        <v>110</v>
      </c>
      <c r="E32" t="s">
        <v>219</v>
      </c>
      <c r="F32" s="190" t="s">
        <v>223</v>
      </c>
      <c r="G32" s="190"/>
      <c r="H32" s="190"/>
      <c r="I32" s="190"/>
      <c r="J32" s="190"/>
      <c r="K32" s="190"/>
      <c r="L32" s="190"/>
      <c r="M32" s="190"/>
      <c r="N32" s="190"/>
    </row>
    <row r="33" spans="2:3">
      <c r="B33" s="143"/>
      <c r="C33" s="37" t="s">
        <v>111</v>
      </c>
    </row>
    <row r="34" spans="2:3">
      <c r="B34" s="39"/>
      <c r="C34" s="37" t="s">
        <v>112</v>
      </c>
    </row>
    <row r="35" spans="2:3">
      <c r="B35" s="55"/>
      <c r="C35" s="37" t="s">
        <v>154</v>
      </c>
    </row>
    <row r="36" spans="2:3">
      <c r="B36" s="144"/>
      <c r="C36" s="70" t="s">
        <v>224</v>
      </c>
    </row>
    <row r="37" spans="2:3">
      <c r="B37" s="31"/>
      <c r="C37" s="70"/>
    </row>
    <row r="38" spans="2:3">
      <c r="B38" s="31"/>
      <c r="C38" s="70"/>
    </row>
  </sheetData>
  <mergeCells count="35">
    <mergeCell ref="A7:A30"/>
    <mergeCell ref="B30:C30"/>
    <mergeCell ref="F32:N32"/>
    <mergeCell ref="AZ1:BC1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AY1:AY2"/>
    <mergeCell ref="Y1:Y2"/>
    <mergeCell ref="Z1:AB1"/>
    <mergeCell ref="AC1:AC2"/>
    <mergeCell ref="AD1:AG1"/>
    <mergeCell ref="AH1:AH2"/>
    <mergeCell ref="AI1:AK1"/>
    <mergeCell ref="V1:X1"/>
    <mergeCell ref="A1:A6"/>
    <mergeCell ref="B1:B6"/>
    <mergeCell ref="C1:C6"/>
    <mergeCell ref="D1:G1"/>
    <mergeCell ref="H1:H2"/>
    <mergeCell ref="I1:K1"/>
    <mergeCell ref="L1:L2"/>
    <mergeCell ref="M1:O1"/>
    <mergeCell ref="P1:P2"/>
    <mergeCell ref="Q1:T1"/>
    <mergeCell ref="U1:U2"/>
  </mergeCells>
  <pageMargins left="0.7" right="0.7" top="0.75" bottom="0.75" header="0.3" footer="0.3"/>
  <pageSetup paperSize="0" scale="53" fitToWidth="0" fitToHeight="0" orientation="landscape" horizontalDpi="0" verticalDpi="0" copies="0"/>
  <colBreaks count="1" manualBreakCount="1">
    <brk id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1_курс</vt:lpstr>
      <vt:lpstr>2_курс</vt:lpstr>
      <vt:lpstr>3_курс</vt:lpstr>
      <vt:lpstr>Кал_гр__ат__1_курс</vt:lpstr>
      <vt:lpstr>Кал_гр_ат__2_курс</vt:lpstr>
      <vt:lpstr>Кал_гр_ат__3_курс</vt:lpstr>
      <vt:lpstr>'1_курс'!Область_печати</vt:lpstr>
      <vt:lpstr>'2_курс'!Область_печати</vt:lpstr>
      <vt:lpstr>'3_курс'!Область_печати</vt:lpstr>
      <vt:lpstr>Кал_гр__ат__1_курс!Область_печати</vt:lpstr>
      <vt:lpstr>Кал_гр_ат__2_курс!Область_печати</vt:lpstr>
      <vt:lpstr>Кал_гр_ат__3_курс!Область_печати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ooo</dc:creator>
  <dc:description/>
  <cp:lastModifiedBy>Виноградова</cp:lastModifiedBy>
  <dcterms:created xsi:type="dcterms:W3CDTF">2012-08-18T05:46:47Z</dcterms:created>
  <dcterms:modified xsi:type="dcterms:W3CDTF">2022-09-09T09:42:13Z</dcterms:modified>
</cp:coreProperties>
</file>