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план'!$A$1:$P$105</definedName>
  </definedNames>
  <calcPr calcId="144525"/>
</workbook>
</file>

<file path=xl/calcChain.xml><?xml version="1.0" encoding="utf-8"?>
<calcChain xmlns="http://schemas.openxmlformats.org/spreadsheetml/2006/main">
  <c r="E81" i="1" l="1"/>
  <c r="E85" i="1"/>
  <c r="E89" i="1"/>
  <c r="F76" i="1"/>
  <c r="F71" i="1"/>
  <c r="D86" i="1" l="1"/>
  <c r="F86" i="1"/>
  <c r="J43" i="1" l="1"/>
  <c r="J30" i="1"/>
  <c r="I43" i="1"/>
  <c r="I30" i="1"/>
  <c r="F48" i="1"/>
  <c r="F33" i="1"/>
  <c r="G30" i="1" l="1"/>
  <c r="H30" i="1"/>
  <c r="K30" i="1"/>
  <c r="L30" i="1"/>
  <c r="M30" i="1"/>
  <c r="N30" i="1"/>
  <c r="O30" i="1"/>
  <c r="P30" i="1"/>
  <c r="E30" i="1"/>
  <c r="K61" i="1"/>
  <c r="F42" i="1"/>
  <c r="D42" i="1" s="1"/>
  <c r="J47" i="1" l="1"/>
  <c r="K47" i="1"/>
  <c r="L47" i="1"/>
  <c r="M47" i="1"/>
  <c r="N47" i="1"/>
  <c r="O47" i="1"/>
  <c r="P47" i="1"/>
  <c r="E47" i="1" l="1"/>
  <c r="G47" i="1"/>
  <c r="H47" i="1"/>
  <c r="I47" i="1"/>
  <c r="D33" i="1"/>
  <c r="L84" i="1" l="1"/>
  <c r="D47" i="1" l="1"/>
  <c r="F47" i="1"/>
  <c r="H9" i="2"/>
  <c r="G9" i="2"/>
  <c r="F9" i="2"/>
  <c r="E9" i="2"/>
  <c r="D9" i="2"/>
  <c r="C9" i="2"/>
  <c r="B9" i="2"/>
  <c r="I8" i="2"/>
  <c r="I7" i="2"/>
  <c r="I6" i="2"/>
  <c r="I5" i="2"/>
  <c r="F91" i="1"/>
  <c r="D91" i="1" s="1"/>
  <c r="F90" i="1"/>
  <c r="D90" i="1" s="1"/>
  <c r="F89" i="1"/>
  <c r="D89" i="1" s="1"/>
  <c r="P88" i="1"/>
  <c r="O88" i="1"/>
  <c r="N88" i="1"/>
  <c r="M88" i="1"/>
  <c r="L88" i="1"/>
  <c r="K88" i="1"/>
  <c r="J88" i="1"/>
  <c r="I88" i="1"/>
  <c r="H88" i="1"/>
  <c r="G88" i="1"/>
  <c r="E88" i="1"/>
  <c r="F87" i="1"/>
  <c r="D87" i="1" s="1"/>
  <c r="F85" i="1"/>
  <c r="D85" i="1" s="1"/>
  <c r="P84" i="1"/>
  <c r="O84" i="1"/>
  <c r="N84" i="1"/>
  <c r="M84" i="1"/>
  <c r="K84" i="1"/>
  <c r="J84" i="1"/>
  <c r="I84" i="1"/>
  <c r="H84" i="1"/>
  <c r="G84" i="1"/>
  <c r="E84" i="1"/>
  <c r="F83" i="1"/>
  <c r="D83" i="1" s="1"/>
  <c r="F82" i="1"/>
  <c r="D82" i="1" s="1"/>
  <c r="F81" i="1"/>
  <c r="D81" i="1" s="1"/>
  <c r="P80" i="1"/>
  <c r="O80" i="1"/>
  <c r="N80" i="1"/>
  <c r="M80" i="1"/>
  <c r="L80" i="1"/>
  <c r="K80" i="1"/>
  <c r="J80" i="1"/>
  <c r="I80" i="1"/>
  <c r="H80" i="1"/>
  <c r="G80" i="1"/>
  <c r="E80" i="1"/>
  <c r="F79" i="1"/>
  <c r="D79" i="1" s="1"/>
  <c r="F78" i="1"/>
  <c r="D78" i="1" s="1"/>
  <c r="F77" i="1"/>
  <c r="D77" i="1" s="1"/>
  <c r="D76" i="1"/>
  <c r="F75" i="1"/>
  <c r="D75" i="1" s="1"/>
  <c r="P74" i="1"/>
  <c r="O74" i="1"/>
  <c r="N74" i="1"/>
  <c r="M74" i="1"/>
  <c r="L74" i="1"/>
  <c r="K74" i="1"/>
  <c r="J74" i="1"/>
  <c r="I74" i="1"/>
  <c r="H74" i="1"/>
  <c r="G74" i="1"/>
  <c r="E74" i="1"/>
  <c r="F73" i="1"/>
  <c r="D73" i="1" s="1"/>
  <c r="F72" i="1"/>
  <c r="D72" i="1" s="1"/>
  <c r="D71" i="1"/>
  <c r="P70" i="1"/>
  <c r="O70" i="1"/>
  <c r="N70" i="1"/>
  <c r="M70" i="1"/>
  <c r="L70" i="1"/>
  <c r="K70" i="1"/>
  <c r="J70" i="1"/>
  <c r="I70" i="1"/>
  <c r="H70" i="1"/>
  <c r="H69" i="1" s="1"/>
  <c r="G70" i="1"/>
  <c r="E70" i="1"/>
  <c r="F68" i="1"/>
  <c r="D68" i="1" s="1"/>
  <c r="F67" i="1"/>
  <c r="D67" i="1" s="1"/>
  <c r="F66" i="1"/>
  <c r="D66" i="1" s="1"/>
  <c r="F65" i="1"/>
  <c r="D65" i="1" s="1"/>
  <c r="F64" i="1"/>
  <c r="D64" i="1" s="1"/>
  <c r="F63" i="1"/>
  <c r="D63" i="1" s="1"/>
  <c r="F62" i="1"/>
  <c r="D62" i="1" s="1"/>
  <c r="P61" i="1"/>
  <c r="O61" i="1"/>
  <c r="N61" i="1"/>
  <c r="M61" i="1"/>
  <c r="L61" i="1"/>
  <c r="J61" i="1"/>
  <c r="I61" i="1"/>
  <c r="H61" i="1"/>
  <c r="G61" i="1"/>
  <c r="E61" i="1"/>
  <c r="F59" i="1"/>
  <c r="D59" i="1" s="1"/>
  <c r="F58" i="1"/>
  <c r="D58" i="1" s="1"/>
  <c r="F57" i="1"/>
  <c r="D57" i="1" s="1"/>
  <c r="P56" i="1"/>
  <c r="O56" i="1"/>
  <c r="N56" i="1"/>
  <c r="M56" i="1"/>
  <c r="L56" i="1"/>
  <c r="K56" i="1"/>
  <c r="J56" i="1"/>
  <c r="I56" i="1"/>
  <c r="H56" i="1"/>
  <c r="G56" i="1"/>
  <c r="E56" i="1"/>
  <c r="F55" i="1"/>
  <c r="D55" i="1" s="1"/>
  <c r="F54" i="1"/>
  <c r="D54" i="1" s="1"/>
  <c r="F53" i="1"/>
  <c r="D53" i="1" s="1"/>
  <c r="F52" i="1"/>
  <c r="D52" i="1" s="1"/>
  <c r="F51" i="1"/>
  <c r="D51" i="1" s="1"/>
  <c r="P50" i="1"/>
  <c r="O50" i="1"/>
  <c r="N50" i="1"/>
  <c r="M50" i="1"/>
  <c r="L50" i="1"/>
  <c r="K50" i="1"/>
  <c r="J50" i="1"/>
  <c r="I50" i="1"/>
  <c r="H50" i="1"/>
  <c r="G50" i="1"/>
  <c r="E50" i="1"/>
  <c r="F46" i="1"/>
  <c r="D46" i="1" s="1"/>
  <c r="F45" i="1"/>
  <c r="D45" i="1" s="1"/>
  <c r="F44" i="1"/>
  <c r="D44" i="1" s="1"/>
  <c r="P43" i="1"/>
  <c r="O43" i="1"/>
  <c r="N43" i="1"/>
  <c r="M43" i="1"/>
  <c r="L43" i="1"/>
  <c r="K43" i="1"/>
  <c r="H43" i="1"/>
  <c r="G43" i="1"/>
  <c r="E43" i="1"/>
  <c r="F41" i="1"/>
  <c r="D41" i="1" s="1"/>
  <c r="F40" i="1"/>
  <c r="D40" i="1" s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D48" i="1" l="1"/>
  <c r="D30" i="1" s="1"/>
  <c r="F30" i="1"/>
  <c r="E29" i="1"/>
  <c r="O29" i="1"/>
  <c r="I29" i="1"/>
  <c r="K29" i="1"/>
  <c r="M29" i="1"/>
  <c r="F43" i="1"/>
  <c r="H60" i="1"/>
  <c r="D56" i="1"/>
  <c r="F56" i="1"/>
  <c r="J69" i="1"/>
  <c r="J60" i="1" s="1"/>
  <c r="P69" i="1"/>
  <c r="P60" i="1" s="1"/>
  <c r="I9" i="2"/>
  <c r="G29" i="1"/>
  <c r="N69" i="1"/>
  <c r="N60" i="1" s="1"/>
  <c r="F50" i="1"/>
  <c r="L69" i="1"/>
  <c r="L60" i="1" s="1"/>
  <c r="D74" i="1"/>
  <c r="F70" i="1"/>
  <c r="D70" i="1"/>
  <c r="F61" i="1"/>
  <c r="D61" i="1"/>
  <c r="G69" i="1"/>
  <c r="G60" i="1" s="1"/>
  <c r="I69" i="1"/>
  <c r="I60" i="1" s="1"/>
  <c r="K69" i="1"/>
  <c r="K60" i="1" s="1"/>
  <c r="M69" i="1"/>
  <c r="M60" i="1" s="1"/>
  <c r="O69" i="1"/>
  <c r="O60" i="1" s="1"/>
  <c r="D84" i="1"/>
  <c r="F74" i="1"/>
  <c r="E69" i="1"/>
  <c r="E60" i="1" s="1"/>
  <c r="D80" i="1"/>
  <c r="F84" i="1"/>
  <c r="F88" i="1"/>
  <c r="H29" i="1"/>
  <c r="N29" i="1"/>
  <c r="P29" i="1"/>
  <c r="D50" i="1"/>
  <c r="D88" i="1"/>
  <c r="J29" i="1"/>
  <c r="L29" i="1"/>
  <c r="D43" i="1"/>
  <c r="F80" i="1"/>
  <c r="E92" i="1" l="1"/>
  <c r="J92" i="1"/>
  <c r="K92" i="1"/>
  <c r="D29" i="1"/>
  <c r="F29" i="1"/>
  <c r="O92" i="1"/>
  <c r="H92" i="1"/>
  <c r="M92" i="1"/>
  <c r="I92" i="1"/>
  <c r="P92" i="1"/>
  <c r="G92" i="1"/>
  <c r="L92" i="1"/>
  <c r="D69" i="1"/>
  <c r="D60" i="1" s="1"/>
  <c r="F69" i="1"/>
  <c r="F60" i="1" s="1"/>
  <c r="N92" i="1"/>
  <c r="D92" i="1" l="1"/>
  <c r="F92" i="1"/>
</calcChain>
</file>

<file path=xl/sharedStrings.xml><?xml version="1.0" encoding="utf-8"?>
<sst xmlns="http://schemas.openxmlformats.org/spreadsheetml/2006/main" count="277" uniqueCount="221">
  <si>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</si>
  <si>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</si>
  <si>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</si>
  <si>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</si>
  <si>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</si>
  <si>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</si>
  <si>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</si>
  <si>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</si>
  <si>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</si>
  <si>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</si>
  <si>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</si>
  <si>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</si>
  <si>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</si>
  <si>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</si>
  <si>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</si>
  <si>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</si>
  <si>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</si>
  <si>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</si>
  <si>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</si>
  <si>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</si>
  <si>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</si>
  <si>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</si>
  <si>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</si>
  <si>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</si>
  <si>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</si>
  <si>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</si>
  <si>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</si>
  <si>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</si>
  <si>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</si>
  <si>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</si>
  <si>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</si>
  <si>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</si>
  <si>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</si>
  <si>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</si>
  <si>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</si>
  <si>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</si>
  <si>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</si>
  <si>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</si>
  <si>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</si>
  <si>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</si>
  <si>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</si>
  <si>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</si>
  <si>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</si>
  <si>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</si>
  <si>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</si>
  <si>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</si>
  <si>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</si>
  <si>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</si>
  <si>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</si>
  <si>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</si>
  <si>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</si>
  <si>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</si>
  <si>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</si>
  <si>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</si>
  <si>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</si>
  <si>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</si>
  <si>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</si>
  <si>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</si>
  <si>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</si>
  <si>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</si>
  <si>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</si>
  <si>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</si>
  <si>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</si>
  <si>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</si>
  <si>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</si>
  <si>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</si>
  <si>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</si>
  <si>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</si>
  <si>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</si>
  <si>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</si>
  <si>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</si>
  <si>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</si>
  <si>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</si>
  <si>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</si>
  <si>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</si>
  <si>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ОП.07</t>
  </si>
  <si>
    <t>Производственная практика (преддипломная практика)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</si>
  <si>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</si>
  <si>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</si>
  <si>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</si>
  <si>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</si>
  <si>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</si>
  <si>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</si>
  <si>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</si>
  <si>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</si>
  <si>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</si>
  <si>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</si>
  <si>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</si>
  <si>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</si>
  <si>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</si>
  <si>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</si>
  <si>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</si>
  <si>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</si>
  <si>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</si>
  <si>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</si>
  <si>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</si>
  <si>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</si>
  <si>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</si>
  <si>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</si>
  <si>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Математика</t>
  </si>
  <si>
    <t>Химия</t>
  </si>
  <si>
    <t>Обществознание (включая экономику и право)</t>
  </si>
  <si>
    <t>Биология</t>
  </si>
  <si>
    <t>ОУДб.10</t>
  </si>
  <si>
    <t xml:space="preserve">Физика </t>
  </si>
  <si>
    <t>ЕН.03</t>
  </si>
  <si>
    <t>Экологические основы природопользования</t>
  </si>
  <si>
    <t>Правовое обеспечение профессиональной деятельности</t>
  </si>
  <si>
    <t>ПМ.03</t>
  </si>
  <si>
    <t>МДК.03.01</t>
  </si>
  <si>
    <t>ПМ.04</t>
  </si>
  <si>
    <t>МДК.04.01</t>
  </si>
  <si>
    <t>УП.03</t>
  </si>
  <si>
    <t>ПП. 03</t>
  </si>
  <si>
    <t>ПП. 04</t>
  </si>
  <si>
    <t>ОГСЭ.05</t>
  </si>
  <si>
    <t>Экзаменов (в т.ч. экзаменов (квалиф.)</t>
  </si>
  <si>
    <t>4нед.</t>
  </si>
  <si>
    <t>6нед.</t>
  </si>
  <si>
    <t>Инженерная графика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</si>
  <si>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</si>
  <si>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</si>
  <si>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</si>
  <si>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</si>
  <si>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</si>
  <si>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</si>
  <si>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</si>
  <si>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</si>
  <si>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МДК.02.02</t>
  </si>
  <si>
    <t>МДК 02.03</t>
  </si>
  <si>
    <t>Подготовка и организация технологических процессов на швейном производстве</t>
  </si>
  <si>
    <t>Организация работы специализированного подразделения швейного производства и управление ею</t>
  </si>
  <si>
    <t>ПМ.05</t>
  </si>
  <si>
    <t>Выполнение работ по профессии Портной</t>
  </si>
  <si>
    <t>МДК.05.01</t>
  </si>
  <si>
    <t>Пошив швейных изделий по индивидуальным заказам</t>
  </si>
  <si>
    <t>УП.05</t>
  </si>
  <si>
    <t>ПП. 05</t>
  </si>
  <si>
    <t>Государственная итоговая аттестация</t>
  </si>
  <si>
    <t>1.1.Выпускная квалификационная работа в форме: дипломного проекта</t>
  </si>
  <si>
    <t>7 сем.</t>
  </si>
  <si>
    <t>8 сем.</t>
  </si>
  <si>
    <t>13 нед. 9/1/3</t>
  </si>
  <si>
    <t>-,ДЗ</t>
  </si>
  <si>
    <t>З,ДЗ</t>
  </si>
  <si>
    <t>-,-,ДЗ</t>
  </si>
  <si>
    <t>-,Э</t>
  </si>
  <si>
    <t>ДЗ</t>
  </si>
  <si>
    <t>-,-,-,-,-,ДЗ</t>
  </si>
  <si>
    <t>З,З,З,З,З,ДЗ</t>
  </si>
  <si>
    <t>Э</t>
  </si>
  <si>
    <t>-,-,-,-,ДЗ</t>
  </si>
  <si>
    <t>Э(к)</t>
  </si>
  <si>
    <t>-/1ДЗ/2Э</t>
  </si>
  <si>
    <t xml:space="preserve">24 нед.  15/8/1     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</si>
  <si>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</si>
  <si>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</si>
  <si>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</si>
  <si>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</si>
  <si>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</si>
  <si>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</si>
  <si>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29.02.04 Конструирование, моделирование и технология швейных изделий</t>
    </r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</si>
  <si>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</si>
  <si>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</si>
  <si>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и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</si>
  <si>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</si>
  <si>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</si>
  <si>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t>для группы КМО 11</t>
  </si>
  <si>
    <r>
      <t xml:space="preserve"> Квалификация: </t>
    </r>
    <r>
      <rPr>
        <b/>
        <sz val="10"/>
        <color theme="1"/>
        <rFont val="Times New Roman"/>
        <family val="1"/>
        <charset val="204"/>
      </rPr>
      <t>технолог-конструктор</t>
    </r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</si>
  <si>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</si>
  <si>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</si>
  <si>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</si>
  <si>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</si>
  <si>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</si>
  <si>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Лабораторных и практических        занятий и семинаров</t>
  </si>
  <si>
    <t>17 нед.  7/10/0</t>
  </si>
  <si>
    <t>ОУДб.11</t>
  </si>
  <si>
    <t>ОУДп.14</t>
  </si>
  <si>
    <t>-/3ДЗ/4Э</t>
  </si>
  <si>
    <t>-/3ДЗ/-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</si>
  <si>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</si>
  <si>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УД.16</t>
  </si>
  <si>
    <t>Родная литература (русская)</t>
  </si>
  <si>
    <t>5З/4ДЗ/1Э</t>
  </si>
  <si>
    <t>ОУДб.12</t>
  </si>
  <si>
    <t>ОУДп.15</t>
  </si>
  <si>
    <t>-/1ДЗ/-</t>
  </si>
  <si>
    <t>22 нед. 22/0/0</t>
  </si>
  <si>
    <t>17 нед. 17/0/0</t>
  </si>
  <si>
    <t>-,-,Э</t>
  </si>
  <si>
    <t xml:space="preserve">**дифференцированные зачеты комплексные </t>
  </si>
  <si>
    <t>***количество зачетов и дифференцированных зачетов указано с учетом физической культуры</t>
  </si>
  <si>
    <t>Зачетов***</t>
  </si>
  <si>
    <t>Дифф. зачетов***</t>
  </si>
  <si>
    <t>-,ДЗ**</t>
  </si>
  <si>
    <t>ДЗ**</t>
  </si>
  <si>
    <t>1З/10ДЗ/1Э</t>
  </si>
  <si>
    <t>1З/12ДЗ/3Э</t>
  </si>
  <si>
    <t>Новые системы конструирования одежды</t>
  </si>
  <si>
    <t>-,-,-,ДЗ</t>
  </si>
  <si>
    <t>УП.04</t>
  </si>
  <si>
    <t>23 нед. 21/1/1</t>
  </si>
  <si>
    <t>-,-,-,-,ДЗ**</t>
  </si>
  <si>
    <t>-/15ДЗ/5Э</t>
  </si>
  <si>
    <t>-/18ДЗ/9Э</t>
  </si>
  <si>
    <t>6з/37ДЗ/13Э</t>
  </si>
  <si>
    <t>Информационные технологии в профессиональной деятельности/Адаптивные информационные и коммуникационные технологии</t>
  </si>
  <si>
    <r>
      <t>Основы управления работами специализированного подразделения швейного производства</t>
    </r>
    <r>
      <rPr>
        <i/>
        <sz val="10"/>
        <rFont val="Times New Roman"/>
        <family val="1"/>
        <charset val="204"/>
      </rPr>
      <t>+36 раздел Основы бережливого производства</t>
    </r>
    <r>
      <rPr>
        <i/>
        <sz val="11"/>
        <color rgb="FFFF0000"/>
        <rFont val="Times New Roman"/>
        <family val="1"/>
        <charset val="204"/>
      </rPr>
      <t xml:space="preserve"> </t>
    </r>
  </si>
  <si>
    <t>Методы конструктивного моделирования швейных изделий</t>
  </si>
  <si>
    <r>
      <t>Основы обработки различных видов одежды</t>
    </r>
    <r>
      <rPr>
        <i/>
        <sz val="11"/>
        <color theme="1"/>
        <rFont val="Times New Roman"/>
        <family val="1"/>
        <charset val="204"/>
      </rPr>
      <t/>
    </r>
  </si>
  <si>
    <t>Основы финансовой  грамотности/Основы интеллектуального труда, финансовой грамотности и предпринимательской деятельности</t>
  </si>
  <si>
    <t>Астрономия</t>
  </si>
  <si>
    <t>год поступления - 2022</t>
  </si>
  <si>
    <t>год выпуска -  2026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</si>
  <si>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</si>
  <si>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</si>
  <si>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</t>
    </r>
    <r>
      <rPr>
        <sz val="8"/>
        <color theme="1"/>
        <rFont val="Times New Roman"/>
        <family val="1"/>
        <charset val="204"/>
      </rPr>
      <t>2024-2025 уч.год</t>
    </r>
  </si>
  <si>
    <r>
      <t xml:space="preserve">IV курс             </t>
    </r>
    <r>
      <rPr>
        <sz val="8"/>
        <color theme="1"/>
        <rFont val="Times New Roman"/>
        <family val="1"/>
        <charset val="204"/>
      </rPr>
      <t>2025-2026 уч.год</t>
    </r>
  </si>
  <si>
    <t>Выполнение дипломного проекта с 18.05.2026г. по 14.06.2026г. (всего 4 нед.)</t>
  </si>
  <si>
    <t>Защита дипломного проекта с 15.06.2026г. по 28.06.2026г. (всего 2 нед.)</t>
  </si>
  <si>
    <t>Зам.директора (по учебной работе)                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</si>
</sst>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15" fillId="8" borderId="1" xfId="0" applyFont="1" applyFill="1" applyBorder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view="pageBreakPreview" topLeftCell="A88" zoomScale="110" zoomScaleNormal="120" zoomScaleSheetLayoutView="110" workbookViewId="0">
      <selection activeCell="Q22" sqref="Q22:Q105"/>
    </sheetView>
  </sheetViews>
  <sheetFormatPr defaultRowHeight="15" x14ac:dyDescent="0.25"/>
  <cols>
    <col min="1" max="1" width="9.7109375" style="7" customWidth="1"/>
    <col min="2" max="2" width="41" customWidth="1"/>
    <col min="3" max="3" width="13.28515625" style="15" customWidth="1"/>
    <col min="4" max="4" width="5.7109375" customWidth="1"/>
    <col min="5" max="5" width="6.28515625" customWidth="1"/>
    <col min="6" max="6" width="5.85546875" customWidth="1"/>
    <col min="7" max="7" width="7.7109375" customWidth="1"/>
    <col min="8" max="8" width="6.140625" customWidth="1"/>
    <col min="9" max="16" width="5.7109375" customWidth="1"/>
    <col min="17" max="17" width="12.140625" customWidth="1"/>
  </cols>
  <sheetData>
    <row r="1" spans="1:22" ht="15.75" customHeight="1" x14ac:dyDescent="0.25">
      <c r="A1" s="83" t="s">
        <v>212</v>
      </c>
      <c r="B1" s="83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2" ht="15.75" customHeight="1" x14ac:dyDescent="0.25">
      <c r="A2" s="83" t="s">
        <v>213</v>
      </c>
      <c r="B2" s="83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22" ht="15.75" customHeight="1" x14ac:dyDescent="0.25"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22" ht="15.75" customHeight="1" x14ac:dyDescent="0.25">
      <c r="I4" s="111"/>
      <c r="J4" s="111"/>
      <c r="K4" s="111"/>
      <c r="L4" s="111"/>
      <c r="M4" s="111"/>
      <c r="N4" s="111"/>
      <c r="O4" s="111"/>
      <c r="P4" s="111"/>
      <c r="Q4" s="111"/>
    </row>
    <row r="5" spans="1:22" ht="6.75" customHeight="1" x14ac:dyDescent="0.25">
      <c r="I5" s="65"/>
      <c r="J5" s="65"/>
      <c r="K5" s="65"/>
      <c r="L5" s="65"/>
      <c r="M5" s="65"/>
      <c r="N5" s="65"/>
      <c r="O5" s="65"/>
      <c r="P5" s="65"/>
      <c r="Q5" s="65"/>
    </row>
    <row r="6" spans="1:22" ht="22.5" customHeight="1" x14ac:dyDescent="0.25">
      <c r="B6" s="7"/>
      <c r="C6"/>
      <c r="D6" s="63" t="s">
        <v>155</v>
      </c>
    </row>
    <row r="7" spans="1:22" ht="15" customHeight="1" x14ac:dyDescent="0.25">
      <c r="B7" s="7"/>
      <c r="C7"/>
      <c r="D7" s="64" t="s">
        <v>156</v>
      </c>
    </row>
    <row r="8" spans="1:22" ht="18.75" customHeight="1" x14ac:dyDescent="0.25">
      <c r="B8" s="7"/>
      <c r="C8"/>
      <c r="D8" s="64" t="s">
        <v>157</v>
      </c>
    </row>
    <row r="9" spans="1:22" s="4" customFormat="1" ht="15.75" x14ac:dyDescent="0.25">
      <c r="A9" s="7"/>
      <c r="B9" s="7"/>
      <c r="C9"/>
      <c r="D9" s="64" t="s">
        <v>158</v>
      </c>
      <c r="E9"/>
      <c r="F9"/>
      <c r="G9"/>
      <c r="H9"/>
      <c r="I9"/>
      <c r="J9"/>
      <c r="K9"/>
      <c r="L9"/>
      <c r="M9"/>
      <c r="N9"/>
      <c r="O9"/>
      <c r="P9"/>
    </row>
    <row r="10" spans="1:22" s="7" customFormat="1" ht="15.75" x14ac:dyDescent="0.25">
      <c r="C10"/>
      <c r="D10" s="64" t="s">
        <v>159</v>
      </c>
      <c r="E10"/>
      <c r="F10"/>
      <c r="G10"/>
      <c r="H10"/>
      <c r="I10"/>
      <c r="J10"/>
      <c r="K10"/>
      <c r="L10"/>
      <c r="M10"/>
      <c r="N10"/>
      <c r="O10"/>
      <c r="P10"/>
    </row>
    <row r="11" spans="1:22" s="7" customFormat="1" ht="15.75" x14ac:dyDescent="0.25">
      <c r="C11"/>
      <c r="D11" s="64" t="s">
        <v>160</v>
      </c>
      <c r="E11"/>
      <c r="F11"/>
      <c r="G11"/>
      <c r="H11"/>
      <c r="I11"/>
      <c r="J11"/>
      <c r="K11"/>
      <c r="L11"/>
      <c r="M11"/>
      <c r="N11"/>
      <c r="O11"/>
      <c r="P11"/>
    </row>
    <row r="12" spans="1:22" s="7" customFormat="1" ht="15.75" x14ac:dyDescent="0.25">
      <c r="C12"/>
      <c r="D12" s="64" t="s">
        <v>161</v>
      </c>
      <c r="E12"/>
      <c r="F12"/>
      <c r="G12"/>
      <c r="H12"/>
      <c r="I12"/>
      <c r="J12"/>
      <c r="K12"/>
      <c r="L12"/>
      <c r="M12"/>
      <c r="N12"/>
      <c r="O12"/>
      <c r="P12"/>
    </row>
    <row r="13" spans="1:22" s="7" customFormat="1" ht="15.75" x14ac:dyDescent="0.25">
      <c r="C13"/>
      <c r="D13" s="64" t="s">
        <v>162</v>
      </c>
      <c r="E13"/>
      <c r="F13"/>
      <c r="G13"/>
      <c r="H13"/>
      <c r="I13"/>
      <c r="J13"/>
      <c r="K13"/>
      <c r="L13"/>
      <c r="M13"/>
      <c r="N13"/>
      <c r="O13"/>
      <c r="P13"/>
    </row>
    <row r="14" spans="1:22" s="7" customFormat="1" ht="15" customHeight="1" x14ac:dyDescent="0.25">
      <c r="C14" s="114" t="s">
        <v>167</v>
      </c>
      <c r="D14" s="114"/>
      <c r="E14" s="114"/>
      <c r="F14" s="114"/>
      <c r="G14"/>
      <c r="H14"/>
      <c r="I14"/>
      <c r="J14"/>
      <c r="K14"/>
      <c r="L14"/>
      <c r="M14"/>
      <c r="N14"/>
      <c r="O14"/>
      <c r="P14"/>
    </row>
    <row r="15" spans="1:22" s="7" customFormat="1" ht="6" customHeight="1" x14ac:dyDescent="0.25"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22" s="7" customFormat="1" x14ac:dyDescent="0.25">
      <c r="B16"/>
      <c r="C16" s="15"/>
      <c r="D16"/>
      <c r="E16"/>
      <c r="F16" s="113" t="s">
        <v>168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/>
      <c r="U16"/>
      <c r="V16"/>
    </row>
    <row r="17" spans="1:22" s="7" customFormat="1" x14ac:dyDescent="0.25">
      <c r="B17"/>
      <c r="C17" s="15"/>
      <c r="D17"/>
      <c r="E17"/>
      <c r="F17" s="113" t="s">
        <v>163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/>
      <c r="U17"/>
      <c r="V17"/>
    </row>
    <row r="18" spans="1:22" s="7" customFormat="1" x14ac:dyDescent="0.25">
      <c r="B18"/>
      <c r="C18" s="15"/>
      <c r="D18"/>
      <c r="E18"/>
      <c r="F18" s="113" t="s">
        <v>164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/>
      <c r="V18"/>
    </row>
    <row r="19" spans="1:22" s="7" customFormat="1" x14ac:dyDescent="0.25">
      <c r="B19"/>
      <c r="C19" s="15"/>
      <c r="D19"/>
      <c r="E19"/>
      <c r="F19" s="121" t="s">
        <v>165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/>
      <c r="V19"/>
    </row>
    <row r="20" spans="1:22" s="7" customFormat="1" x14ac:dyDescent="0.25">
      <c r="B20"/>
      <c r="C20" s="15"/>
      <c r="D20"/>
      <c r="E20"/>
      <c r="F20" s="113" t="s">
        <v>166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s="7" customFormat="1" ht="12" x14ac:dyDescent="0.2">
      <c r="A21" s="122"/>
      <c r="B21" s="122"/>
      <c r="C21" s="122"/>
      <c r="D21" s="122"/>
      <c r="E21" s="122"/>
    </row>
    <row r="22" spans="1:22" s="7" customFormat="1" ht="12" customHeight="1" x14ac:dyDescent="0.2">
      <c r="A22" s="123" t="s">
        <v>0</v>
      </c>
      <c r="B22" s="124" t="s">
        <v>1</v>
      </c>
      <c r="C22" s="115" t="s">
        <v>2</v>
      </c>
      <c r="D22" s="87" t="s">
        <v>3</v>
      </c>
      <c r="E22" s="87"/>
      <c r="F22" s="87"/>
      <c r="G22" s="87"/>
      <c r="H22" s="87"/>
      <c r="I22" s="87" t="s">
        <v>66</v>
      </c>
      <c r="J22" s="87"/>
      <c r="K22" s="87"/>
      <c r="L22" s="87"/>
      <c r="M22" s="87"/>
      <c r="N22" s="87"/>
      <c r="O22" s="87"/>
      <c r="P22" s="87"/>
      <c r="Q22" s="127"/>
    </row>
    <row r="23" spans="1:22" s="7" customFormat="1" ht="11.25" customHeight="1" x14ac:dyDescent="0.2">
      <c r="A23" s="123"/>
      <c r="B23" s="125"/>
      <c r="C23" s="11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127"/>
    </row>
    <row r="24" spans="1:22" s="7" customFormat="1" ht="4.5" hidden="1" customHeight="1" x14ac:dyDescent="0.2">
      <c r="A24" s="123"/>
      <c r="B24" s="125"/>
      <c r="C24" s="11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127"/>
    </row>
    <row r="25" spans="1:22" s="7" customFormat="1" ht="36" customHeight="1" x14ac:dyDescent="0.2">
      <c r="A25" s="123"/>
      <c r="B25" s="125"/>
      <c r="C25" s="116"/>
      <c r="D25" s="88" t="s">
        <v>4</v>
      </c>
      <c r="E25" s="88" t="s">
        <v>5</v>
      </c>
      <c r="F25" s="87" t="s">
        <v>6</v>
      </c>
      <c r="G25" s="87"/>
      <c r="H25" s="87"/>
      <c r="I25" s="89" t="s">
        <v>214</v>
      </c>
      <c r="J25" s="90"/>
      <c r="K25" s="89" t="s">
        <v>215</v>
      </c>
      <c r="L25" s="90"/>
      <c r="M25" s="89" t="s">
        <v>216</v>
      </c>
      <c r="N25" s="90"/>
      <c r="O25" s="89" t="s">
        <v>217</v>
      </c>
      <c r="P25" s="90"/>
      <c r="Q25" s="127"/>
    </row>
    <row r="26" spans="1:22" s="7" customFormat="1" ht="12" customHeight="1" x14ac:dyDescent="0.2">
      <c r="A26" s="123"/>
      <c r="B26" s="125"/>
      <c r="C26" s="116"/>
      <c r="D26" s="88"/>
      <c r="E26" s="88"/>
      <c r="F26" s="88" t="s">
        <v>11</v>
      </c>
      <c r="G26" s="89" t="s">
        <v>12</v>
      </c>
      <c r="H26" s="90"/>
      <c r="I26" s="1" t="s">
        <v>13</v>
      </c>
      <c r="J26" s="1" t="s">
        <v>14</v>
      </c>
      <c r="K26" s="1" t="s">
        <v>15</v>
      </c>
      <c r="L26" s="1" t="s">
        <v>16</v>
      </c>
      <c r="M26" s="1" t="s">
        <v>17</v>
      </c>
      <c r="N26" s="1" t="s">
        <v>18</v>
      </c>
      <c r="O26" s="1" t="s">
        <v>140</v>
      </c>
      <c r="P26" s="1" t="s">
        <v>141</v>
      </c>
      <c r="Q26" s="127"/>
    </row>
    <row r="27" spans="1:22" s="7" customFormat="1" ht="66.75" customHeight="1" x14ac:dyDescent="0.2">
      <c r="A27" s="123"/>
      <c r="B27" s="126"/>
      <c r="C27" s="117"/>
      <c r="D27" s="88"/>
      <c r="E27" s="88"/>
      <c r="F27" s="88"/>
      <c r="G27" s="2" t="s">
        <v>174</v>
      </c>
      <c r="H27" s="2" t="s">
        <v>19</v>
      </c>
      <c r="I27" s="1" t="s">
        <v>188</v>
      </c>
      <c r="J27" s="1" t="s">
        <v>187</v>
      </c>
      <c r="K27" s="1" t="s">
        <v>77</v>
      </c>
      <c r="L27" s="1" t="s">
        <v>154</v>
      </c>
      <c r="M27" s="1" t="s">
        <v>77</v>
      </c>
      <c r="N27" s="1" t="s">
        <v>201</v>
      </c>
      <c r="O27" s="1" t="s">
        <v>175</v>
      </c>
      <c r="P27" s="1" t="s">
        <v>142</v>
      </c>
      <c r="Q27" s="127"/>
    </row>
    <row r="28" spans="1:22" s="7" customFormat="1" ht="12" x14ac:dyDescent="0.2">
      <c r="A28" s="13">
        <v>1</v>
      </c>
      <c r="B28" s="3">
        <v>2</v>
      </c>
      <c r="C28" s="13">
        <v>3</v>
      </c>
      <c r="D28" s="3">
        <v>4</v>
      </c>
      <c r="E28" s="13">
        <v>5</v>
      </c>
      <c r="F28" s="3">
        <v>6</v>
      </c>
      <c r="G28" s="13">
        <v>7</v>
      </c>
      <c r="H28" s="3">
        <v>8</v>
      </c>
      <c r="I28" s="13">
        <v>9</v>
      </c>
      <c r="J28" s="3">
        <v>10</v>
      </c>
      <c r="K28" s="13">
        <v>11</v>
      </c>
      <c r="L28" s="3">
        <v>12</v>
      </c>
      <c r="M28" s="13">
        <v>13</v>
      </c>
      <c r="N28" s="3">
        <v>14</v>
      </c>
      <c r="O28" s="13">
        <v>15</v>
      </c>
      <c r="P28" s="3">
        <v>16</v>
      </c>
      <c r="Q28" s="80"/>
    </row>
    <row r="29" spans="1:22" s="7" customFormat="1" ht="14.25" x14ac:dyDescent="0.2">
      <c r="A29" s="5" t="s">
        <v>20</v>
      </c>
      <c r="B29" s="27" t="s">
        <v>97</v>
      </c>
      <c r="C29" s="28" t="s">
        <v>197</v>
      </c>
      <c r="D29" s="29">
        <f t="shared" ref="D29:P29" si="0">SUM(D47+D43+D30)</f>
        <v>2106</v>
      </c>
      <c r="E29" s="29">
        <f t="shared" si="0"/>
        <v>702</v>
      </c>
      <c r="F29" s="29">
        <f t="shared" si="0"/>
        <v>1404</v>
      </c>
      <c r="G29" s="29">
        <f t="shared" si="0"/>
        <v>747</v>
      </c>
      <c r="H29" s="29">
        <f t="shared" si="0"/>
        <v>0</v>
      </c>
      <c r="I29" s="29">
        <f t="shared" si="0"/>
        <v>612</v>
      </c>
      <c r="J29" s="29">
        <f t="shared" si="0"/>
        <v>734</v>
      </c>
      <c r="K29" s="29">
        <f t="shared" si="0"/>
        <v>58</v>
      </c>
      <c r="L29" s="29">
        <f t="shared" si="0"/>
        <v>0</v>
      </c>
      <c r="M29" s="29">
        <f t="shared" si="0"/>
        <v>0</v>
      </c>
      <c r="N29" s="29">
        <f t="shared" si="0"/>
        <v>0</v>
      </c>
      <c r="O29" s="29">
        <f t="shared" si="0"/>
        <v>0</v>
      </c>
      <c r="P29" s="29">
        <f t="shared" si="0"/>
        <v>0</v>
      </c>
    </row>
    <row r="30" spans="1:22" s="7" customFormat="1" ht="28.5" x14ac:dyDescent="0.2">
      <c r="A30" s="6" t="s">
        <v>79</v>
      </c>
      <c r="B30" s="30" t="s">
        <v>80</v>
      </c>
      <c r="C30" s="31" t="s">
        <v>196</v>
      </c>
      <c r="D30" s="32">
        <f t="shared" ref="D30:P30" si="1">SUM(D31:D42)</f>
        <v>1370</v>
      </c>
      <c r="E30" s="32">
        <f t="shared" si="1"/>
        <v>457</v>
      </c>
      <c r="F30" s="32">
        <f t="shared" si="1"/>
        <v>913</v>
      </c>
      <c r="G30" s="32">
        <f t="shared" si="1"/>
        <v>477</v>
      </c>
      <c r="H30" s="32">
        <f t="shared" si="1"/>
        <v>0</v>
      </c>
      <c r="I30" s="32">
        <f t="shared" si="1"/>
        <v>414</v>
      </c>
      <c r="J30" s="32">
        <f t="shared" si="1"/>
        <v>441</v>
      </c>
      <c r="K30" s="32">
        <f t="shared" si="1"/>
        <v>58</v>
      </c>
      <c r="L30" s="32">
        <f t="shared" si="1"/>
        <v>0</v>
      </c>
      <c r="M30" s="32">
        <f t="shared" si="1"/>
        <v>0</v>
      </c>
      <c r="N30" s="32">
        <f t="shared" si="1"/>
        <v>0</v>
      </c>
      <c r="O30" s="32">
        <f t="shared" si="1"/>
        <v>0</v>
      </c>
      <c r="P30" s="32">
        <f t="shared" si="1"/>
        <v>0</v>
      </c>
    </row>
    <row r="31" spans="1:22" s="7" customFormat="1" x14ac:dyDescent="0.2">
      <c r="A31" s="73" t="s">
        <v>81</v>
      </c>
      <c r="B31" s="33" t="s">
        <v>170</v>
      </c>
      <c r="C31" s="34" t="s">
        <v>146</v>
      </c>
      <c r="D31" s="74">
        <v>117</v>
      </c>
      <c r="E31" s="74">
        <v>39</v>
      </c>
      <c r="F31" s="74">
        <v>78</v>
      </c>
      <c r="G31" s="74">
        <v>40</v>
      </c>
      <c r="H31" s="74"/>
      <c r="I31" s="74">
        <v>34</v>
      </c>
      <c r="J31" s="74">
        <v>44</v>
      </c>
      <c r="K31" s="74"/>
      <c r="L31" s="74"/>
      <c r="M31" s="74"/>
      <c r="N31" s="74"/>
      <c r="O31" s="74"/>
      <c r="P31" s="74"/>
      <c r="Q31" s="81"/>
    </row>
    <row r="32" spans="1:22" s="7" customFormat="1" x14ac:dyDescent="0.2">
      <c r="A32" s="73" t="s">
        <v>82</v>
      </c>
      <c r="B32" s="33" t="s">
        <v>171</v>
      </c>
      <c r="C32" s="34" t="s">
        <v>194</v>
      </c>
      <c r="D32" s="74">
        <v>176</v>
      </c>
      <c r="E32" s="74">
        <v>59</v>
      </c>
      <c r="F32" s="74">
        <v>117</v>
      </c>
      <c r="G32" s="74">
        <v>80</v>
      </c>
      <c r="H32" s="74"/>
      <c r="I32" s="74">
        <v>51</v>
      </c>
      <c r="J32" s="74">
        <v>66</v>
      </c>
      <c r="K32" s="74"/>
      <c r="L32" s="74"/>
      <c r="M32" s="74"/>
      <c r="N32" s="74"/>
      <c r="O32" s="74"/>
      <c r="P32" s="74"/>
      <c r="Q32" s="81"/>
    </row>
    <row r="33" spans="1:17" s="7" customFormat="1" x14ac:dyDescent="0.2">
      <c r="A33" s="73" t="s">
        <v>83</v>
      </c>
      <c r="B33" s="33" t="s">
        <v>182</v>
      </c>
      <c r="C33" s="34" t="s">
        <v>195</v>
      </c>
      <c r="D33" s="42">
        <f>SUM(E33:F33)</f>
        <v>54</v>
      </c>
      <c r="E33" s="43">
        <v>18</v>
      </c>
      <c r="F33" s="43">
        <f>SUM(I33:J33)</f>
        <v>36</v>
      </c>
      <c r="G33" s="78">
        <v>10</v>
      </c>
      <c r="H33" s="36"/>
      <c r="I33" s="36"/>
      <c r="J33" s="36">
        <v>36</v>
      </c>
      <c r="K33" s="74"/>
      <c r="L33" s="74"/>
      <c r="M33" s="74"/>
      <c r="N33" s="74"/>
      <c r="O33" s="74"/>
      <c r="P33" s="74"/>
      <c r="Q33" s="81"/>
    </row>
    <row r="34" spans="1:17" s="7" customFormat="1" x14ac:dyDescent="0.2">
      <c r="A34" s="73" t="s">
        <v>84</v>
      </c>
      <c r="B34" s="33" t="s">
        <v>29</v>
      </c>
      <c r="C34" s="34" t="s">
        <v>143</v>
      </c>
      <c r="D34" s="35">
        <f t="shared" ref="D34:D41" si="2">SUM(E34:F34)</f>
        <v>175</v>
      </c>
      <c r="E34" s="35">
        <v>58</v>
      </c>
      <c r="F34" s="35">
        <f t="shared" ref="F34:F41" si="3">SUM(I34:P34)</f>
        <v>117</v>
      </c>
      <c r="G34" s="36">
        <v>117</v>
      </c>
      <c r="H34" s="36"/>
      <c r="I34" s="36">
        <v>51</v>
      </c>
      <c r="J34" s="36">
        <v>66</v>
      </c>
      <c r="K34" s="37"/>
      <c r="L34" s="35"/>
      <c r="M34" s="35"/>
      <c r="N34" s="35"/>
      <c r="O34" s="35"/>
      <c r="P34" s="35"/>
      <c r="Q34" s="81"/>
    </row>
    <row r="35" spans="1:17" s="7" customFormat="1" x14ac:dyDescent="0.2">
      <c r="A35" s="73" t="s">
        <v>85</v>
      </c>
      <c r="B35" s="33" t="s">
        <v>180</v>
      </c>
      <c r="C35" s="34" t="s">
        <v>145</v>
      </c>
      <c r="D35" s="35">
        <f t="shared" si="2"/>
        <v>180</v>
      </c>
      <c r="E35" s="35">
        <v>60</v>
      </c>
      <c r="F35" s="35">
        <f t="shared" si="3"/>
        <v>120</v>
      </c>
      <c r="G35" s="36">
        <v>20</v>
      </c>
      <c r="H35" s="36"/>
      <c r="I35" s="36">
        <v>17</v>
      </c>
      <c r="J35" s="36">
        <v>45</v>
      </c>
      <c r="K35" s="37">
        <v>58</v>
      </c>
      <c r="L35" s="35"/>
      <c r="M35" s="35"/>
      <c r="N35" s="35"/>
      <c r="O35" s="35"/>
      <c r="P35" s="35"/>
      <c r="Q35" s="81"/>
    </row>
    <row r="36" spans="1:17" s="7" customFormat="1" x14ac:dyDescent="0.2">
      <c r="A36" s="73" t="s">
        <v>86</v>
      </c>
      <c r="B36" s="33" t="s">
        <v>30</v>
      </c>
      <c r="C36" s="34" t="s">
        <v>144</v>
      </c>
      <c r="D36" s="35">
        <f t="shared" si="2"/>
        <v>176</v>
      </c>
      <c r="E36" s="35">
        <v>59</v>
      </c>
      <c r="F36" s="35">
        <f t="shared" si="3"/>
        <v>117</v>
      </c>
      <c r="G36" s="36">
        <v>117</v>
      </c>
      <c r="H36" s="36"/>
      <c r="I36" s="36">
        <v>51</v>
      </c>
      <c r="J36" s="36">
        <v>66</v>
      </c>
      <c r="K36" s="37"/>
      <c r="L36" s="35"/>
      <c r="M36" s="35"/>
      <c r="N36" s="35"/>
      <c r="O36" s="35"/>
      <c r="P36" s="35"/>
      <c r="Q36" s="81"/>
    </row>
    <row r="37" spans="1:17" s="7" customFormat="1" x14ac:dyDescent="0.2">
      <c r="A37" s="73" t="s">
        <v>87</v>
      </c>
      <c r="B37" s="33" t="s">
        <v>169</v>
      </c>
      <c r="C37" s="34" t="s">
        <v>143</v>
      </c>
      <c r="D37" s="35">
        <f t="shared" si="2"/>
        <v>105</v>
      </c>
      <c r="E37" s="35">
        <v>35</v>
      </c>
      <c r="F37" s="35">
        <f t="shared" si="3"/>
        <v>70</v>
      </c>
      <c r="G37" s="36">
        <v>20</v>
      </c>
      <c r="H37" s="36"/>
      <c r="I37" s="36">
        <v>34</v>
      </c>
      <c r="J37" s="36">
        <v>36</v>
      </c>
      <c r="K37" s="37"/>
      <c r="L37" s="35"/>
      <c r="M37" s="35"/>
      <c r="N37" s="35"/>
      <c r="O37" s="35"/>
      <c r="P37" s="35"/>
      <c r="Q37" s="81"/>
    </row>
    <row r="38" spans="1:17" s="7" customFormat="1" x14ac:dyDescent="0.2">
      <c r="A38" s="73" t="s">
        <v>88</v>
      </c>
      <c r="B38" s="33" t="s">
        <v>100</v>
      </c>
      <c r="C38" s="34" t="s">
        <v>143</v>
      </c>
      <c r="D38" s="35">
        <f t="shared" si="2"/>
        <v>117</v>
      </c>
      <c r="E38" s="35">
        <v>39</v>
      </c>
      <c r="F38" s="35">
        <f t="shared" si="3"/>
        <v>78</v>
      </c>
      <c r="G38" s="36">
        <v>35</v>
      </c>
      <c r="H38" s="36"/>
      <c r="I38" s="36">
        <v>34</v>
      </c>
      <c r="J38" s="36">
        <v>44</v>
      </c>
      <c r="K38" s="37"/>
      <c r="L38" s="35"/>
      <c r="M38" s="35"/>
      <c r="N38" s="35"/>
      <c r="O38" s="35"/>
      <c r="P38" s="35"/>
      <c r="Q38" s="81"/>
    </row>
    <row r="39" spans="1:17" s="7" customFormat="1" ht="29.25" customHeight="1" x14ac:dyDescent="0.2">
      <c r="A39" s="73" t="s">
        <v>89</v>
      </c>
      <c r="B39" s="33" t="s">
        <v>101</v>
      </c>
      <c r="C39" s="34" t="s">
        <v>143</v>
      </c>
      <c r="D39" s="35">
        <f t="shared" si="2"/>
        <v>108</v>
      </c>
      <c r="E39" s="35">
        <v>36</v>
      </c>
      <c r="F39" s="35">
        <f t="shared" si="3"/>
        <v>72</v>
      </c>
      <c r="G39" s="78">
        <v>16</v>
      </c>
      <c r="H39" s="36"/>
      <c r="I39" s="36">
        <v>34</v>
      </c>
      <c r="J39" s="36">
        <v>38</v>
      </c>
      <c r="K39" s="37"/>
      <c r="L39" s="35"/>
      <c r="M39" s="35"/>
      <c r="N39" s="35"/>
      <c r="O39" s="35"/>
      <c r="P39" s="35"/>
      <c r="Q39" s="81"/>
    </row>
    <row r="40" spans="1:17" s="7" customFormat="1" x14ac:dyDescent="0.2">
      <c r="A40" s="73" t="s">
        <v>103</v>
      </c>
      <c r="B40" s="33" t="s">
        <v>102</v>
      </c>
      <c r="C40" s="34" t="s">
        <v>147</v>
      </c>
      <c r="D40" s="35">
        <f t="shared" si="2"/>
        <v>54</v>
      </c>
      <c r="E40" s="35">
        <v>18</v>
      </c>
      <c r="F40" s="35">
        <f t="shared" si="3"/>
        <v>36</v>
      </c>
      <c r="G40" s="36">
        <v>6</v>
      </c>
      <c r="H40" s="36"/>
      <c r="I40" s="36">
        <v>36</v>
      </c>
      <c r="J40" s="36"/>
      <c r="K40" s="38"/>
      <c r="L40" s="39"/>
      <c r="M40" s="39"/>
      <c r="N40" s="39"/>
      <c r="O40" s="39"/>
      <c r="P40" s="39"/>
      <c r="Q40" s="81"/>
    </row>
    <row r="41" spans="1:17" s="7" customFormat="1" x14ac:dyDescent="0.2">
      <c r="A41" s="73" t="s">
        <v>176</v>
      </c>
      <c r="B41" s="33" t="s">
        <v>90</v>
      </c>
      <c r="C41" s="34" t="s">
        <v>147</v>
      </c>
      <c r="D41" s="35">
        <f t="shared" si="2"/>
        <v>54</v>
      </c>
      <c r="E41" s="35">
        <v>18</v>
      </c>
      <c r="F41" s="35">
        <f t="shared" si="3"/>
        <v>36</v>
      </c>
      <c r="G41" s="36">
        <v>6</v>
      </c>
      <c r="H41" s="36"/>
      <c r="I41" s="36">
        <v>36</v>
      </c>
      <c r="J41" s="36"/>
      <c r="K41" s="37"/>
      <c r="L41" s="38"/>
      <c r="M41" s="38"/>
      <c r="N41" s="38"/>
      <c r="O41" s="38"/>
      <c r="P41" s="38"/>
      <c r="Q41" s="81"/>
    </row>
    <row r="42" spans="1:17" s="7" customFormat="1" x14ac:dyDescent="0.2">
      <c r="A42" s="73" t="s">
        <v>184</v>
      </c>
      <c r="B42" s="33" t="s">
        <v>211</v>
      </c>
      <c r="C42" s="34" t="s">
        <v>147</v>
      </c>
      <c r="D42" s="35">
        <f t="shared" ref="D42" si="4">SUM(E42:F42)</f>
        <v>54</v>
      </c>
      <c r="E42" s="35">
        <v>18</v>
      </c>
      <c r="F42" s="35">
        <f t="shared" ref="F42" si="5">SUM(I42:P42)</f>
        <v>36</v>
      </c>
      <c r="G42" s="78">
        <v>10</v>
      </c>
      <c r="H42" s="36"/>
      <c r="I42" s="36">
        <v>36</v>
      </c>
      <c r="J42" s="36"/>
      <c r="K42" s="40"/>
      <c r="L42" s="40"/>
      <c r="M42" s="40"/>
      <c r="N42" s="40"/>
      <c r="O42" s="40"/>
      <c r="P42" s="40"/>
      <c r="Q42" s="81"/>
    </row>
    <row r="43" spans="1:17" s="7" customFormat="1" ht="28.5" x14ac:dyDescent="0.2">
      <c r="A43" s="6" t="s">
        <v>92</v>
      </c>
      <c r="B43" s="30" t="s">
        <v>98</v>
      </c>
      <c r="C43" s="31" t="s">
        <v>153</v>
      </c>
      <c r="D43" s="41">
        <f t="shared" ref="D43:E43" si="6">SUM(D44:D46)</f>
        <v>682</v>
      </c>
      <c r="E43" s="41">
        <f t="shared" si="6"/>
        <v>227</v>
      </c>
      <c r="F43" s="41">
        <f>SUM(F44:F46)</f>
        <v>455</v>
      </c>
      <c r="G43" s="41">
        <f t="shared" ref="G43:P43" si="7">SUM(G44:G46)</f>
        <v>260</v>
      </c>
      <c r="H43" s="41">
        <f t="shared" si="7"/>
        <v>0</v>
      </c>
      <c r="I43" s="41">
        <f>SUM(I44:I46)</f>
        <v>198</v>
      </c>
      <c r="J43" s="41">
        <f>SUM(J44:J46)</f>
        <v>257</v>
      </c>
      <c r="K43" s="41">
        <f t="shared" si="7"/>
        <v>0</v>
      </c>
      <c r="L43" s="41">
        <f t="shared" si="7"/>
        <v>0</v>
      </c>
      <c r="M43" s="41">
        <f t="shared" si="7"/>
        <v>0</v>
      </c>
      <c r="N43" s="41">
        <f t="shared" si="7"/>
        <v>0</v>
      </c>
      <c r="O43" s="41">
        <f t="shared" si="7"/>
        <v>0</v>
      </c>
      <c r="P43" s="41">
        <f t="shared" si="7"/>
        <v>0</v>
      </c>
      <c r="Q43" s="81"/>
    </row>
    <row r="44" spans="1:17" s="7" customFormat="1" x14ac:dyDescent="0.2">
      <c r="A44" s="21" t="s">
        <v>94</v>
      </c>
      <c r="B44" s="33" t="s">
        <v>99</v>
      </c>
      <c r="C44" s="34" t="s">
        <v>146</v>
      </c>
      <c r="D44" s="42">
        <f>SUM(E44:F44)</f>
        <v>351</v>
      </c>
      <c r="E44" s="43">
        <v>117</v>
      </c>
      <c r="F44" s="43">
        <f>SUM(I44:P44)</f>
        <v>234</v>
      </c>
      <c r="G44" s="36">
        <v>90</v>
      </c>
      <c r="H44" s="36"/>
      <c r="I44" s="36">
        <v>102</v>
      </c>
      <c r="J44" s="36">
        <v>132</v>
      </c>
      <c r="K44" s="37"/>
      <c r="L44" s="37"/>
      <c r="M44" s="38"/>
      <c r="N44" s="38"/>
      <c r="O44" s="38"/>
      <c r="P44" s="38"/>
      <c r="Q44" s="81"/>
    </row>
    <row r="45" spans="1:17" s="7" customFormat="1" x14ac:dyDescent="0.2">
      <c r="A45" s="21" t="s">
        <v>177</v>
      </c>
      <c r="B45" s="33" t="s">
        <v>93</v>
      </c>
      <c r="C45" s="34" t="s">
        <v>143</v>
      </c>
      <c r="D45" s="42">
        <f t="shared" ref="D45:D46" si="8">SUM(E45:F45)</f>
        <v>150</v>
      </c>
      <c r="E45" s="43">
        <v>50</v>
      </c>
      <c r="F45" s="43">
        <f t="shared" ref="F45:F46" si="9">SUM(I45:P45)</f>
        <v>100</v>
      </c>
      <c r="G45" s="36">
        <v>90</v>
      </c>
      <c r="H45" s="36"/>
      <c r="I45" s="36">
        <v>51</v>
      </c>
      <c r="J45" s="36">
        <v>49</v>
      </c>
      <c r="K45" s="38"/>
      <c r="L45" s="38"/>
      <c r="M45" s="38"/>
      <c r="N45" s="38"/>
      <c r="O45" s="38"/>
      <c r="P45" s="38"/>
      <c r="Q45" s="81"/>
    </row>
    <row r="46" spans="1:17" s="7" customFormat="1" x14ac:dyDescent="0.2">
      <c r="A46" s="21" t="s">
        <v>185</v>
      </c>
      <c r="B46" s="33" t="s">
        <v>104</v>
      </c>
      <c r="C46" s="34" t="s">
        <v>146</v>
      </c>
      <c r="D46" s="42">
        <f t="shared" si="8"/>
        <v>181</v>
      </c>
      <c r="E46" s="43">
        <v>60</v>
      </c>
      <c r="F46" s="43">
        <f t="shared" si="9"/>
        <v>121</v>
      </c>
      <c r="G46" s="36">
        <v>80</v>
      </c>
      <c r="H46" s="36"/>
      <c r="I46" s="36">
        <v>45</v>
      </c>
      <c r="J46" s="36">
        <v>76</v>
      </c>
      <c r="K46" s="38"/>
      <c r="L46" s="38"/>
      <c r="M46" s="38"/>
      <c r="N46" s="38"/>
      <c r="O46" s="38"/>
      <c r="P46" s="38"/>
      <c r="Q46" s="81"/>
    </row>
    <row r="47" spans="1:17" s="7" customFormat="1" ht="15.75" customHeight="1" x14ac:dyDescent="0.2">
      <c r="A47" s="22" t="s">
        <v>95</v>
      </c>
      <c r="B47" s="44" t="s">
        <v>96</v>
      </c>
      <c r="C47" s="45" t="s">
        <v>186</v>
      </c>
      <c r="D47" s="68">
        <f t="shared" ref="D47:J47" si="10">SUM(D33:D33)</f>
        <v>54</v>
      </c>
      <c r="E47" s="68">
        <f t="shared" si="10"/>
        <v>18</v>
      </c>
      <c r="F47" s="68">
        <f t="shared" si="10"/>
        <v>36</v>
      </c>
      <c r="G47" s="68">
        <f t="shared" si="10"/>
        <v>10</v>
      </c>
      <c r="H47" s="68">
        <f t="shared" si="10"/>
        <v>0</v>
      </c>
      <c r="I47" s="68">
        <f t="shared" si="10"/>
        <v>0</v>
      </c>
      <c r="J47" s="68">
        <f t="shared" si="10"/>
        <v>36</v>
      </c>
      <c r="K47" s="68">
        <f t="shared" ref="K47:P47" si="11">SUM(K48:K48)</f>
        <v>0</v>
      </c>
      <c r="L47" s="68">
        <f t="shared" si="11"/>
        <v>0</v>
      </c>
      <c r="M47" s="68">
        <f t="shared" si="11"/>
        <v>0</v>
      </c>
      <c r="N47" s="68">
        <f t="shared" si="11"/>
        <v>0</v>
      </c>
      <c r="O47" s="68">
        <f t="shared" si="11"/>
        <v>0</v>
      </c>
      <c r="P47" s="68">
        <f t="shared" si="11"/>
        <v>0</v>
      </c>
      <c r="Q47" s="81"/>
    </row>
    <row r="48" spans="1:17" s="7" customFormat="1" x14ac:dyDescent="0.2">
      <c r="A48" s="21" t="s">
        <v>181</v>
      </c>
      <c r="B48" s="33" t="s">
        <v>91</v>
      </c>
      <c r="C48" s="34" t="s">
        <v>147</v>
      </c>
      <c r="D48" s="35">
        <f>SUM(E48:F48)</f>
        <v>54</v>
      </c>
      <c r="E48" s="35">
        <v>18</v>
      </c>
      <c r="F48" s="35">
        <f>SUM(I48:P48)</f>
        <v>36</v>
      </c>
      <c r="G48" s="62">
        <v>8</v>
      </c>
      <c r="H48" s="40"/>
      <c r="I48" s="62"/>
      <c r="J48" s="62">
        <v>36</v>
      </c>
      <c r="K48" s="38"/>
      <c r="L48" s="38"/>
      <c r="M48" s="38"/>
      <c r="N48" s="38"/>
      <c r="O48" s="38"/>
      <c r="P48" s="38"/>
      <c r="Q48" s="81"/>
    </row>
    <row r="49" spans="1:17" s="7" customFormat="1" ht="12.75" x14ac:dyDescent="0.2">
      <c r="A49" s="21"/>
      <c r="B49" s="66" t="s">
        <v>172</v>
      </c>
      <c r="C49" s="14"/>
      <c r="D49" s="69">
        <v>18</v>
      </c>
      <c r="E49" s="70"/>
      <c r="F49" s="70">
        <v>18</v>
      </c>
      <c r="G49" s="67"/>
      <c r="H49" s="67"/>
      <c r="I49" s="67"/>
      <c r="J49" s="67"/>
      <c r="K49" s="71"/>
      <c r="L49" s="71"/>
      <c r="M49" s="71"/>
      <c r="N49" s="71"/>
      <c r="O49" s="71"/>
      <c r="P49" s="71"/>
      <c r="Q49" s="81"/>
    </row>
    <row r="50" spans="1:17" s="7" customFormat="1" ht="28.5" x14ac:dyDescent="0.2">
      <c r="A50" s="5" t="s">
        <v>21</v>
      </c>
      <c r="B50" s="27" t="s">
        <v>22</v>
      </c>
      <c r="C50" s="28" t="s">
        <v>183</v>
      </c>
      <c r="D50" s="46">
        <f>SUM(D51:D55)</f>
        <v>702</v>
      </c>
      <c r="E50" s="46">
        <f t="shared" ref="E50:P50" si="12">SUM(E51:E55)</f>
        <v>234</v>
      </c>
      <c r="F50" s="46">
        <f t="shared" si="12"/>
        <v>468</v>
      </c>
      <c r="G50" s="46">
        <f t="shared" si="12"/>
        <v>368</v>
      </c>
      <c r="H50" s="46">
        <f t="shared" si="12"/>
        <v>0</v>
      </c>
      <c r="I50" s="46">
        <f t="shared" si="12"/>
        <v>0</v>
      </c>
      <c r="J50" s="46">
        <f t="shared" si="12"/>
        <v>36</v>
      </c>
      <c r="K50" s="46">
        <f t="shared" si="12"/>
        <v>64</v>
      </c>
      <c r="L50" s="46">
        <f t="shared" si="12"/>
        <v>108</v>
      </c>
      <c r="M50" s="46">
        <f t="shared" si="12"/>
        <v>64</v>
      </c>
      <c r="N50" s="46">
        <f t="shared" si="12"/>
        <v>132</v>
      </c>
      <c r="O50" s="46">
        <f t="shared" si="12"/>
        <v>28</v>
      </c>
      <c r="P50" s="46">
        <f t="shared" si="12"/>
        <v>36</v>
      </c>
      <c r="Q50" s="81"/>
    </row>
    <row r="51" spans="1:17" s="7" customFormat="1" x14ac:dyDescent="0.2">
      <c r="A51" s="20" t="s">
        <v>23</v>
      </c>
      <c r="B51" s="47" t="s">
        <v>24</v>
      </c>
      <c r="C51" s="34" t="s">
        <v>147</v>
      </c>
      <c r="D51" s="35">
        <f t="shared" ref="D51:D53" si="13">SUM(E51:F51)</f>
        <v>60</v>
      </c>
      <c r="E51" s="35">
        <v>12</v>
      </c>
      <c r="F51" s="35">
        <f>SUM(I51:P51)</f>
        <v>48</v>
      </c>
      <c r="G51" s="35">
        <v>8</v>
      </c>
      <c r="H51" s="35"/>
      <c r="I51" s="35"/>
      <c r="J51" s="37"/>
      <c r="K51" s="37"/>
      <c r="L51" s="37"/>
      <c r="M51" s="37"/>
      <c r="N51" s="37">
        <v>48</v>
      </c>
      <c r="O51" s="37"/>
      <c r="P51" s="37"/>
      <c r="Q51" s="81"/>
    </row>
    <row r="52" spans="1:17" s="7" customFormat="1" x14ac:dyDescent="0.2">
      <c r="A52" s="20" t="s">
        <v>25</v>
      </c>
      <c r="B52" s="47" t="s">
        <v>27</v>
      </c>
      <c r="C52" s="34" t="s">
        <v>147</v>
      </c>
      <c r="D52" s="35">
        <f t="shared" si="13"/>
        <v>60</v>
      </c>
      <c r="E52" s="35">
        <v>12</v>
      </c>
      <c r="F52" s="35">
        <f t="shared" ref="F52:F55" si="14">SUM(I52:P52)</f>
        <v>48</v>
      </c>
      <c r="G52" s="35">
        <v>8</v>
      </c>
      <c r="H52" s="35"/>
      <c r="I52" s="35"/>
      <c r="J52" s="37"/>
      <c r="K52" s="37"/>
      <c r="L52" s="37">
        <v>48</v>
      </c>
      <c r="M52" s="37"/>
      <c r="N52" s="37"/>
      <c r="O52" s="37"/>
      <c r="P52" s="37"/>
      <c r="Q52" s="81"/>
    </row>
    <row r="53" spans="1:17" s="7" customFormat="1" x14ac:dyDescent="0.2">
      <c r="A53" s="20" t="s">
        <v>26</v>
      </c>
      <c r="B53" s="47" t="s">
        <v>29</v>
      </c>
      <c r="C53" s="34" t="s">
        <v>148</v>
      </c>
      <c r="D53" s="35">
        <f t="shared" si="13"/>
        <v>192</v>
      </c>
      <c r="E53" s="35">
        <v>24</v>
      </c>
      <c r="F53" s="35">
        <f t="shared" si="14"/>
        <v>168</v>
      </c>
      <c r="G53" s="35">
        <v>168</v>
      </c>
      <c r="H53" s="35"/>
      <c r="I53" s="35"/>
      <c r="J53" s="37"/>
      <c r="K53" s="37">
        <v>32</v>
      </c>
      <c r="L53" s="37">
        <v>30</v>
      </c>
      <c r="M53" s="37">
        <v>32</v>
      </c>
      <c r="N53" s="37">
        <v>42</v>
      </c>
      <c r="O53" s="37">
        <v>14</v>
      </c>
      <c r="P53" s="37">
        <v>18</v>
      </c>
      <c r="Q53" s="81"/>
    </row>
    <row r="54" spans="1:17" s="7" customFormat="1" x14ac:dyDescent="0.2">
      <c r="A54" s="20" t="s">
        <v>28</v>
      </c>
      <c r="B54" s="47" t="s">
        <v>30</v>
      </c>
      <c r="C54" s="34" t="s">
        <v>149</v>
      </c>
      <c r="D54" s="35">
        <f t="shared" ref="D54:D55" si="15">SUM(E54:F54)</f>
        <v>336</v>
      </c>
      <c r="E54" s="35">
        <v>168</v>
      </c>
      <c r="F54" s="35">
        <f t="shared" si="14"/>
        <v>168</v>
      </c>
      <c r="G54" s="35">
        <v>166</v>
      </c>
      <c r="H54" s="35"/>
      <c r="I54" s="35"/>
      <c r="J54" s="37"/>
      <c r="K54" s="37">
        <v>32</v>
      </c>
      <c r="L54" s="37">
        <v>30</v>
      </c>
      <c r="M54" s="37">
        <v>32</v>
      </c>
      <c r="N54" s="37">
        <v>42</v>
      </c>
      <c r="O54" s="37">
        <v>14</v>
      </c>
      <c r="P54" s="37">
        <v>18</v>
      </c>
      <c r="Q54" s="81"/>
    </row>
    <row r="55" spans="1:17" s="7" customFormat="1" ht="75" x14ac:dyDescent="0.2">
      <c r="A55" s="26" t="s">
        <v>115</v>
      </c>
      <c r="B55" s="48" t="s">
        <v>210</v>
      </c>
      <c r="C55" s="34" t="s">
        <v>150</v>
      </c>
      <c r="D55" s="35">
        <f t="shared" si="15"/>
        <v>54</v>
      </c>
      <c r="E55" s="35">
        <v>18</v>
      </c>
      <c r="F55" s="35">
        <f t="shared" si="14"/>
        <v>36</v>
      </c>
      <c r="G55" s="35">
        <v>18</v>
      </c>
      <c r="H55" s="35"/>
      <c r="I55" s="35"/>
      <c r="J55" s="37">
        <v>36</v>
      </c>
      <c r="K55" s="37"/>
      <c r="L55" s="37"/>
      <c r="M55" s="37"/>
      <c r="N55" s="37"/>
      <c r="O55" s="37"/>
      <c r="P55" s="37"/>
      <c r="Q55" s="82"/>
    </row>
    <row r="56" spans="1:17" s="11" customFormat="1" ht="28.5" x14ac:dyDescent="0.2">
      <c r="A56" s="23" t="s">
        <v>31</v>
      </c>
      <c r="B56" s="49" t="s">
        <v>32</v>
      </c>
      <c r="C56" s="28" t="s">
        <v>179</v>
      </c>
      <c r="D56" s="46">
        <f>SUM(D57:D59)</f>
        <v>267</v>
      </c>
      <c r="E56" s="46">
        <f t="shared" ref="E56:P56" si="16">SUM(E57:E59)</f>
        <v>89</v>
      </c>
      <c r="F56" s="46">
        <f t="shared" si="16"/>
        <v>178</v>
      </c>
      <c r="G56" s="46">
        <f t="shared" si="16"/>
        <v>100</v>
      </c>
      <c r="H56" s="46">
        <f t="shared" si="16"/>
        <v>0</v>
      </c>
      <c r="I56" s="46">
        <f t="shared" si="16"/>
        <v>0</v>
      </c>
      <c r="J56" s="46">
        <f t="shared" si="16"/>
        <v>0</v>
      </c>
      <c r="K56" s="46">
        <f t="shared" si="16"/>
        <v>64</v>
      </c>
      <c r="L56" s="46">
        <f t="shared" si="16"/>
        <v>66</v>
      </c>
      <c r="M56" s="46">
        <f t="shared" si="16"/>
        <v>48</v>
      </c>
      <c r="N56" s="46">
        <f t="shared" si="16"/>
        <v>0</v>
      </c>
      <c r="O56" s="46">
        <f t="shared" si="16"/>
        <v>0</v>
      </c>
      <c r="P56" s="46">
        <f t="shared" si="16"/>
        <v>0</v>
      </c>
    </row>
    <row r="57" spans="1:17" s="11" customFormat="1" x14ac:dyDescent="0.2">
      <c r="A57" s="20" t="s">
        <v>33</v>
      </c>
      <c r="B57" s="47" t="s">
        <v>99</v>
      </c>
      <c r="C57" s="34" t="s">
        <v>147</v>
      </c>
      <c r="D57" s="35">
        <f>SUM(E57:F57)</f>
        <v>72</v>
      </c>
      <c r="E57" s="35">
        <v>24</v>
      </c>
      <c r="F57" s="35">
        <f>SUM(I57:P57)</f>
        <v>48</v>
      </c>
      <c r="G57" s="35">
        <v>28</v>
      </c>
      <c r="H57" s="35"/>
      <c r="I57" s="35"/>
      <c r="J57" s="35"/>
      <c r="K57" s="35"/>
      <c r="L57" s="35"/>
      <c r="M57" s="35">
        <v>48</v>
      </c>
      <c r="N57" s="35"/>
      <c r="O57" s="35"/>
      <c r="P57" s="35"/>
      <c r="Q57" s="82"/>
    </row>
    <row r="58" spans="1:17" s="7" customFormat="1" ht="30" customHeight="1" x14ac:dyDescent="0.2">
      <c r="A58" s="20" t="s">
        <v>34</v>
      </c>
      <c r="B58" s="47" t="s">
        <v>106</v>
      </c>
      <c r="C58" s="34" t="s">
        <v>147</v>
      </c>
      <c r="D58" s="35">
        <f t="shared" ref="D58:D59" si="17">SUM(E58:F58)</f>
        <v>54</v>
      </c>
      <c r="E58" s="35">
        <v>18</v>
      </c>
      <c r="F58" s="35">
        <f t="shared" ref="F58:F59" si="18">SUM(I58:P58)</f>
        <v>36</v>
      </c>
      <c r="G58" s="35">
        <v>0</v>
      </c>
      <c r="H58" s="35"/>
      <c r="I58" s="35"/>
      <c r="J58" s="35"/>
      <c r="K58" s="35"/>
      <c r="L58" s="35">
        <v>36</v>
      </c>
      <c r="M58" s="35"/>
      <c r="N58" s="35"/>
      <c r="O58" s="35"/>
      <c r="P58" s="35"/>
      <c r="Q58" s="81"/>
    </row>
    <row r="59" spans="1:17" s="7" customFormat="1" ht="75" x14ac:dyDescent="0.2">
      <c r="A59" s="20" t="s">
        <v>105</v>
      </c>
      <c r="B59" s="47" t="s">
        <v>206</v>
      </c>
      <c r="C59" s="34" t="s">
        <v>143</v>
      </c>
      <c r="D59" s="35">
        <f t="shared" si="17"/>
        <v>141</v>
      </c>
      <c r="E59" s="35">
        <v>47</v>
      </c>
      <c r="F59" s="35">
        <f t="shared" si="18"/>
        <v>94</v>
      </c>
      <c r="G59" s="35">
        <v>72</v>
      </c>
      <c r="H59" s="35"/>
      <c r="I59" s="35"/>
      <c r="J59" s="35"/>
      <c r="K59" s="35">
        <v>64</v>
      </c>
      <c r="L59" s="35">
        <v>30</v>
      </c>
      <c r="M59" s="35"/>
      <c r="N59" s="35"/>
      <c r="O59" s="35"/>
      <c r="P59" s="35"/>
      <c r="Q59" s="82"/>
    </row>
    <row r="60" spans="1:17" s="7" customFormat="1" ht="14.25" x14ac:dyDescent="0.2">
      <c r="A60" s="23" t="s">
        <v>35</v>
      </c>
      <c r="B60" s="49" t="s">
        <v>36</v>
      </c>
      <c r="C60" s="28" t="s">
        <v>204</v>
      </c>
      <c r="D60" s="46">
        <f>SUM(D69+D61)</f>
        <v>4467</v>
      </c>
      <c r="E60" s="46">
        <f>SUM(E69+E61)</f>
        <v>1189</v>
      </c>
      <c r="F60" s="46">
        <f>SUM(F69+F61)</f>
        <v>3278</v>
      </c>
      <c r="G60" s="46">
        <f>SUM(G69+G61)</f>
        <v>1350</v>
      </c>
      <c r="H60" s="46">
        <f t="shared" ref="H60:I60" si="19">SUM(H69+H61)</f>
        <v>30</v>
      </c>
      <c r="I60" s="46">
        <f t="shared" si="19"/>
        <v>0</v>
      </c>
      <c r="J60" s="46">
        <f>SUM(J69+J61)</f>
        <v>22</v>
      </c>
      <c r="K60" s="46">
        <f t="shared" ref="K60:P60" si="20">SUM(K69+K61)</f>
        <v>390</v>
      </c>
      <c r="L60" s="46">
        <f t="shared" si="20"/>
        <v>690</v>
      </c>
      <c r="M60" s="46">
        <f t="shared" si="20"/>
        <v>464</v>
      </c>
      <c r="N60" s="46">
        <f t="shared" si="20"/>
        <v>696</v>
      </c>
      <c r="O60" s="46">
        <f t="shared" si="20"/>
        <v>584</v>
      </c>
      <c r="P60" s="46">
        <f t="shared" si="20"/>
        <v>432</v>
      </c>
    </row>
    <row r="61" spans="1:17" s="7" customFormat="1" ht="14.25" x14ac:dyDescent="0.2">
      <c r="A61" s="25" t="s">
        <v>37</v>
      </c>
      <c r="B61" s="50" t="s">
        <v>38</v>
      </c>
      <c r="C61" s="51" t="s">
        <v>178</v>
      </c>
      <c r="D61" s="52">
        <f t="shared" ref="D61:I61" si="21">SUM(D62:D68)</f>
        <v>1018</v>
      </c>
      <c r="E61" s="52">
        <f t="shared" si="21"/>
        <v>339</v>
      </c>
      <c r="F61" s="52">
        <f t="shared" si="21"/>
        <v>679</v>
      </c>
      <c r="G61" s="52">
        <f t="shared" si="21"/>
        <v>227</v>
      </c>
      <c r="H61" s="52">
        <f t="shared" si="21"/>
        <v>0</v>
      </c>
      <c r="I61" s="52">
        <f t="shared" si="21"/>
        <v>0</v>
      </c>
      <c r="J61" s="52">
        <f t="shared" ref="J61:P61" si="22">SUM(J62:J68)</f>
        <v>22</v>
      </c>
      <c r="K61" s="52">
        <f>SUM(K62:K68)</f>
        <v>290</v>
      </c>
      <c r="L61" s="52">
        <f t="shared" si="22"/>
        <v>156</v>
      </c>
      <c r="M61" s="52">
        <f t="shared" si="22"/>
        <v>80</v>
      </c>
      <c r="N61" s="52">
        <f t="shared" si="22"/>
        <v>78</v>
      </c>
      <c r="O61" s="52">
        <f t="shared" si="22"/>
        <v>35</v>
      </c>
      <c r="P61" s="52">
        <f t="shared" si="22"/>
        <v>18</v>
      </c>
    </row>
    <row r="62" spans="1:17" s="7" customFormat="1" x14ac:dyDescent="0.2">
      <c r="A62" s="20" t="s">
        <v>39</v>
      </c>
      <c r="B62" s="47" t="s">
        <v>119</v>
      </c>
      <c r="C62" s="34" t="s">
        <v>150</v>
      </c>
      <c r="D62" s="35">
        <f>SUM(E62:F62)</f>
        <v>96</v>
      </c>
      <c r="E62" s="35">
        <v>32</v>
      </c>
      <c r="F62" s="35">
        <f>SUM(I62:P62)</f>
        <v>64</v>
      </c>
      <c r="G62" s="35">
        <v>50</v>
      </c>
      <c r="H62" s="35"/>
      <c r="I62" s="35"/>
      <c r="J62" s="35"/>
      <c r="K62" s="35">
        <v>64</v>
      </c>
      <c r="L62" s="35"/>
      <c r="M62" s="35"/>
      <c r="N62" s="35"/>
      <c r="O62" s="35"/>
      <c r="P62" s="35"/>
      <c r="Q62" s="81"/>
    </row>
    <row r="63" spans="1:17" s="7" customFormat="1" ht="33" customHeight="1" x14ac:dyDescent="0.2">
      <c r="A63" s="20" t="s">
        <v>40</v>
      </c>
      <c r="B63" s="47" t="s">
        <v>120</v>
      </c>
      <c r="C63" s="34" t="s">
        <v>150</v>
      </c>
      <c r="D63" s="35">
        <f t="shared" ref="D63:D68" si="23">SUM(E63:F63)</f>
        <v>72</v>
      </c>
      <c r="E63" s="35">
        <v>24</v>
      </c>
      <c r="F63" s="35">
        <f t="shared" ref="F63:F68" si="24">SUM(I63:P63)</f>
        <v>48</v>
      </c>
      <c r="G63" s="35">
        <v>9</v>
      </c>
      <c r="H63" s="35"/>
      <c r="I63" s="35"/>
      <c r="J63" s="35"/>
      <c r="K63" s="35"/>
      <c r="L63" s="35"/>
      <c r="M63" s="35">
        <v>48</v>
      </c>
      <c r="N63" s="35"/>
      <c r="O63" s="35"/>
      <c r="P63" s="35"/>
      <c r="Q63" s="81"/>
    </row>
    <row r="64" spans="1:17" s="7" customFormat="1" x14ac:dyDescent="0.2">
      <c r="A64" s="20" t="s">
        <v>41</v>
      </c>
      <c r="B64" s="47" t="s">
        <v>121</v>
      </c>
      <c r="C64" s="34" t="s">
        <v>146</v>
      </c>
      <c r="D64" s="35">
        <f t="shared" si="23"/>
        <v>117</v>
      </c>
      <c r="E64" s="35">
        <v>39</v>
      </c>
      <c r="F64" s="35">
        <f t="shared" si="24"/>
        <v>78</v>
      </c>
      <c r="G64" s="35">
        <v>8</v>
      </c>
      <c r="H64" s="35"/>
      <c r="I64" s="35"/>
      <c r="J64" s="35"/>
      <c r="K64" s="35">
        <v>48</v>
      </c>
      <c r="L64" s="35">
        <v>30</v>
      </c>
      <c r="M64" s="35"/>
      <c r="N64" s="35"/>
      <c r="O64" s="35"/>
      <c r="P64" s="35"/>
      <c r="Q64" s="81"/>
    </row>
    <row r="65" spans="1:21" s="7" customFormat="1" x14ac:dyDescent="0.2">
      <c r="A65" s="20" t="s">
        <v>42</v>
      </c>
      <c r="B65" s="47" t="s">
        <v>122</v>
      </c>
      <c r="C65" s="34" t="s">
        <v>189</v>
      </c>
      <c r="D65" s="35">
        <f t="shared" si="23"/>
        <v>214</v>
      </c>
      <c r="E65" s="35">
        <v>72</v>
      </c>
      <c r="F65" s="35">
        <f t="shared" si="24"/>
        <v>142</v>
      </c>
      <c r="G65" s="35">
        <v>94</v>
      </c>
      <c r="H65" s="35"/>
      <c r="I65" s="35"/>
      <c r="J65" s="35"/>
      <c r="K65" s="35">
        <v>80</v>
      </c>
      <c r="L65" s="35">
        <v>30</v>
      </c>
      <c r="M65" s="35">
        <v>32</v>
      </c>
      <c r="N65" s="35"/>
      <c r="O65" s="35"/>
      <c r="P65" s="35"/>
      <c r="Q65" s="81"/>
    </row>
    <row r="66" spans="1:21" s="7" customFormat="1" x14ac:dyDescent="0.2">
      <c r="A66" s="20" t="s">
        <v>43</v>
      </c>
      <c r="B66" s="47" t="s">
        <v>123</v>
      </c>
      <c r="C66" s="34" t="s">
        <v>145</v>
      </c>
      <c r="D66" s="35">
        <f t="shared" si="23"/>
        <v>221</v>
      </c>
      <c r="E66" s="35">
        <v>73</v>
      </c>
      <c r="F66" s="35">
        <f t="shared" si="24"/>
        <v>148</v>
      </c>
      <c r="G66" s="35">
        <v>6</v>
      </c>
      <c r="H66" s="35"/>
      <c r="I66" s="35"/>
      <c r="J66" s="35">
        <v>22</v>
      </c>
      <c r="K66" s="35">
        <v>64</v>
      </c>
      <c r="L66" s="35">
        <v>62</v>
      </c>
      <c r="M66" s="35"/>
      <c r="N66" s="35"/>
      <c r="O66" s="35"/>
      <c r="P66" s="35"/>
      <c r="Q66" s="81"/>
    </row>
    <row r="67" spans="1:21" s="7" customFormat="1" ht="30" x14ac:dyDescent="0.2">
      <c r="A67" s="20" t="s">
        <v>45</v>
      </c>
      <c r="B67" s="47" t="s">
        <v>107</v>
      </c>
      <c r="C67" s="34" t="s">
        <v>145</v>
      </c>
      <c r="D67" s="35">
        <f t="shared" si="23"/>
        <v>196</v>
      </c>
      <c r="E67" s="35">
        <v>65</v>
      </c>
      <c r="F67" s="35">
        <f t="shared" si="24"/>
        <v>131</v>
      </c>
      <c r="G67" s="35">
        <v>38</v>
      </c>
      <c r="H67" s="35"/>
      <c r="I67" s="35"/>
      <c r="J67" s="35"/>
      <c r="K67" s="35"/>
      <c r="L67" s="35"/>
      <c r="M67" s="35"/>
      <c r="N67" s="35">
        <v>78</v>
      </c>
      <c r="O67" s="35">
        <v>35</v>
      </c>
      <c r="P67" s="35">
        <v>18</v>
      </c>
      <c r="Q67" s="81"/>
    </row>
    <row r="68" spans="1:21" s="7" customFormat="1" x14ac:dyDescent="0.2">
      <c r="A68" s="20" t="s">
        <v>75</v>
      </c>
      <c r="B68" s="47" t="s">
        <v>44</v>
      </c>
      <c r="C68" s="34" t="s">
        <v>143</v>
      </c>
      <c r="D68" s="35">
        <f t="shared" si="23"/>
        <v>102</v>
      </c>
      <c r="E68" s="35">
        <v>34</v>
      </c>
      <c r="F68" s="35">
        <f t="shared" si="24"/>
        <v>68</v>
      </c>
      <c r="G68" s="35">
        <v>22</v>
      </c>
      <c r="H68" s="35"/>
      <c r="I68" s="35"/>
      <c r="J68" s="35"/>
      <c r="K68" s="35">
        <v>34</v>
      </c>
      <c r="L68" s="76">
        <v>34</v>
      </c>
      <c r="M68" s="35"/>
      <c r="N68" s="35"/>
      <c r="O68" s="35"/>
      <c r="P68" s="35"/>
      <c r="Q68" s="81"/>
    </row>
    <row r="69" spans="1:21" s="7" customFormat="1" ht="14.25" x14ac:dyDescent="0.2">
      <c r="A69" s="25" t="s">
        <v>46</v>
      </c>
      <c r="B69" s="50" t="s">
        <v>47</v>
      </c>
      <c r="C69" s="51" t="s">
        <v>203</v>
      </c>
      <c r="D69" s="52">
        <f t="shared" ref="D69:P69" si="25">SUM(D88+D84+D80+D74+D70)</f>
        <v>3449</v>
      </c>
      <c r="E69" s="52">
        <f t="shared" si="25"/>
        <v>850</v>
      </c>
      <c r="F69" s="52">
        <f t="shared" si="25"/>
        <v>2599</v>
      </c>
      <c r="G69" s="52">
        <f t="shared" si="25"/>
        <v>1123</v>
      </c>
      <c r="H69" s="52">
        <f t="shared" si="25"/>
        <v>30</v>
      </c>
      <c r="I69" s="52">
        <f t="shared" si="25"/>
        <v>0</v>
      </c>
      <c r="J69" s="52">
        <f t="shared" si="25"/>
        <v>0</v>
      </c>
      <c r="K69" s="52">
        <f t="shared" si="25"/>
        <v>100</v>
      </c>
      <c r="L69" s="52">
        <f t="shared" si="25"/>
        <v>534</v>
      </c>
      <c r="M69" s="52">
        <f t="shared" si="25"/>
        <v>384</v>
      </c>
      <c r="N69" s="52">
        <f t="shared" si="25"/>
        <v>618</v>
      </c>
      <c r="O69" s="52">
        <f t="shared" si="25"/>
        <v>549</v>
      </c>
      <c r="P69" s="52">
        <f t="shared" si="25"/>
        <v>414</v>
      </c>
      <c r="Q69" s="81"/>
    </row>
    <row r="70" spans="1:21" s="7" customFormat="1" ht="14.25" x14ac:dyDescent="0.2">
      <c r="A70" s="24" t="s">
        <v>48</v>
      </c>
      <c r="B70" s="53" t="s">
        <v>124</v>
      </c>
      <c r="C70" s="54" t="s">
        <v>152</v>
      </c>
      <c r="D70" s="55">
        <f>SUM(D71:D73)</f>
        <v>797</v>
      </c>
      <c r="E70" s="55">
        <f t="shared" ref="E70:P70" si="26">SUM(E71:E73)</f>
        <v>242</v>
      </c>
      <c r="F70" s="55">
        <f t="shared" si="26"/>
        <v>555</v>
      </c>
      <c r="G70" s="55">
        <f t="shared" si="26"/>
        <v>311</v>
      </c>
      <c r="H70" s="55">
        <f t="shared" si="26"/>
        <v>0</v>
      </c>
      <c r="I70" s="55">
        <f t="shared" si="26"/>
        <v>0</v>
      </c>
      <c r="J70" s="55">
        <f t="shared" si="26"/>
        <v>0</v>
      </c>
      <c r="K70" s="55">
        <f t="shared" si="26"/>
        <v>0</v>
      </c>
      <c r="L70" s="55">
        <f t="shared" si="26"/>
        <v>75</v>
      </c>
      <c r="M70" s="55">
        <f t="shared" si="26"/>
        <v>112</v>
      </c>
      <c r="N70" s="55">
        <f t="shared" si="26"/>
        <v>168</v>
      </c>
      <c r="O70" s="55">
        <f t="shared" si="26"/>
        <v>92</v>
      </c>
      <c r="P70" s="55">
        <f t="shared" si="26"/>
        <v>108</v>
      </c>
      <c r="Q70" s="81"/>
    </row>
    <row r="71" spans="1:21" s="7" customFormat="1" ht="30" x14ac:dyDescent="0.2">
      <c r="A71" s="20" t="s">
        <v>49</v>
      </c>
      <c r="B71" s="47" t="s">
        <v>125</v>
      </c>
      <c r="C71" s="34" t="s">
        <v>151</v>
      </c>
      <c r="D71" s="35">
        <f>SUM(E71:F71)</f>
        <v>725</v>
      </c>
      <c r="E71" s="35">
        <v>242</v>
      </c>
      <c r="F71" s="35">
        <f>SUM(I71:P71)</f>
        <v>483</v>
      </c>
      <c r="G71" s="35">
        <v>311</v>
      </c>
      <c r="H71" s="35"/>
      <c r="I71" s="35"/>
      <c r="J71" s="35"/>
      <c r="K71" s="35"/>
      <c r="L71" s="76">
        <v>75</v>
      </c>
      <c r="M71" s="35">
        <v>112</v>
      </c>
      <c r="N71" s="35">
        <v>168</v>
      </c>
      <c r="O71" s="35">
        <v>56</v>
      </c>
      <c r="P71" s="35">
        <v>72</v>
      </c>
      <c r="Q71" s="81"/>
    </row>
    <row r="72" spans="1:21" s="7" customFormat="1" x14ac:dyDescent="0.2">
      <c r="A72" s="20" t="s">
        <v>50</v>
      </c>
      <c r="B72" s="47" t="s">
        <v>51</v>
      </c>
      <c r="C72" s="34" t="s">
        <v>147</v>
      </c>
      <c r="D72" s="35">
        <f t="shared" ref="D72:D73" si="27">SUM(E72:F72)</f>
        <v>36</v>
      </c>
      <c r="E72" s="35"/>
      <c r="F72" s="35">
        <f t="shared" ref="F72:F73" si="28">SUM(I72:P72)</f>
        <v>36</v>
      </c>
      <c r="G72" s="35"/>
      <c r="H72" s="35"/>
      <c r="I72" s="35"/>
      <c r="J72" s="35"/>
      <c r="K72" s="35"/>
      <c r="L72" s="35"/>
      <c r="M72" s="35"/>
      <c r="N72" s="35"/>
      <c r="O72" s="35">
        <v>36</v>
      </c>
      <c r="P72" s="35"/>
      <c r="Q72" s="81"/>
    </row>
    <row r="73" spans="1:21" s="7" customFormat="1" x14ac:dyDescent="0.2">
      <c r="A73" s="20" t="s">
        <v>52</v>
      </c>
      <c r="B73" s="47" t="s">
        <v>53</v>
      </c>
      <c r="C73" s="34" t="s">
        <v>147</v>
      </c>
      <c r="D73" s="35">
        <f t="shared" si="27"/>
        <v>36</v>
      </c>
      <c r="E73" s="35"/>
      <c r="F73" s="35">
        <f t="shared" si="28"/>
        <v>36</v>
      </c>
      <c r="G73" s="35"/>
      <c r="H73" s="35"/>
      <c r="I73" s="35"/>
      <c r="J73" s="35"/>
      <c r="K73" s="35"/>
      <c r="L73" s="35"/>
      <c r="M73" s="35"/>
      <c r="N73" s="35"/>
      <c r="O73" s="35"/>
      <c r="P73" s="35">
        <v>36</v>
      </c>
      <c r="Q73" s="81"/>
    </row>
    <row r="74" spans="1:21" s="7" customFormat="1" ht="14.25" x14ac:dyDescent="0.2">
      <c r="A74" s="24" t="s">
        <v>54</v>
      </c>
      <c r="B74" s="53" t="s">
        <v>126</v>
      </c>
      <c r="C74" s="54" t="s">
        <v>152</v>
      </c>
      <c r="D74" s="55">
        <f>SUM(D75:D79)</f>
        <v>1026</v>
      </c>
      <c r="E74" s="55">
        <f t="shared" ref="E74:P74" si="29">SUM(E75:E79)</f>
        <v>294</v>
      </c>
      <c r="F74" s="55">
        <f t="shared" si="29"/>
        <v>732</v>
      </c>
      <c r="G74" s="55">
        <f t="shared" si="29"/>
        <v>395</v>
      </c>
      <c r="H74" s="55">
        <f t="shared" si="29"/>
        <v>30</v>
      </c>
      <c r="I74" s="55">
        <f t="shared" si="29"/>
        <v>0</v>
      </c>
      <c r="J74" s="55">
        <f t="shared" si="29"/>
        <v>0</v>
      </c>
      <c r="K74" s="55">
        <f t="shared" si="29"/>
        <v>48</v>
      </c>
      <c r="L74" s="55">
        <f t="shared" si="29"/>
        <v>75</v>
      </c>
      <c r="M74" s="55">
        <f t="shared" si="29"/>
        <v>94</v>
      </c>
      <c r="N74" s="55">
        <f t="shared" si="29"/>
        <v>168</v>
      </c>
      <c r="O74" s="55">
        <f t="shared" si="29"/>
        <v>149</v>
      </c>
      <c r="P74" s="55">
        <f t="shared" si="29"/>
        <v>198</v>
      </c>
      <c r="Q74" s="81"/>
    </row>
    <row r="75" spans="1:21" s="7" customFormat="1" ht="30" x14ac:dyDescent="0.2">
      <c r="A75" s="20" t="s">
        <v>55</v>
      </c>
      <c r="B75" s="47" t="s">
        <v>127</v>
      </c>
      <c r="C75" s="34" t="s">
        <v>147</v>
      </c>
      <c r="D75" s="35">
        <f>SUM(E75:F75)</f>
        <v>72</v>
      </c>
      <c r="E75" s="35">
        <v>24</v>
      </c>
      <c r="F75" s="35">
        <f>SUM(I75:P75)</f>
        <v>48</v>
      </c>
      <c r="G75" s="35">
        <v>0</v>
      </c>
      <c r="H75" s="35"/>
      <c r="I75" s="35"/>
      <c r="J75" s="35"/>
      <c r="K75" s="35">
        <v>48</v>
      </c>
      <c r="L75" s="35"/>
      <c r="M75" s="35"/>
      <c r="N75" s="35"/>
      <c r="O75" s="35"/>
      <c r="P75" s="35"/>
      <c r="Q75" s="81"/>
    </row>
    <row r="76" spans="1:21" s="7" customFormat="1" ht="30" x14ac:dyDescent="0.2">
      <c r="A76" s="20" t="s">
        <v>128</v>
      </c>
      <c r="B76" s="47" t="s">
        <v>208</v>
      </c>
      <c r="C76" s="34" t="s">
        <v>202</v>
      </c>
      <c r="D76" s="35">
        <f t="shared" ref="D76:D79" si="30">SUM(E76:F76)</f>
        <v>698</v>
      </c>
      <c r="E76" s="35">
        <v>233</v>
      </c>
      <c r="F76" s="35">
        <f>SUM(I76:P76)</f>
        <v>465</v>
      </c>
      <c r="G76" s="35">
        <v>325</v>
      </c>
      <c r="H76" s="35">
        <v>30</v>
      </c>
      <c r="I76" s="35"/>
      <c r="J76" s="35"/>
      <c r="K76" s="35"/>
      <c r="L76" s="35">
        <v>75</v>
      </c>
      <c r="M76" s="35">
        <v>94</v>
      </c>
      <c r="N76" s="35">
        <v>168</v>
      </c>
      <c r="O76" s="35">
        <v>56</v>
      </c>
      <c r="P76" s="35">
        <v>72</v>
      </c>
      <c r="Q76" s="81"/>
    </row>
    <row r="77" spans="1:21" s="7" customFormat="1" ht="19.5" customHeight="1" x14ac:dyDescent="0.2">
      <c r="A77" s="26" t="s">
        <v>129</v>
      </c>
      <c r="B77" s="48" t="s">
        <v>198</v>
      </c>
      <c r="C77" s="34" t="s">
        <v>194</v>
      </c>
      <c r="D77" s="35">
        <f t="shared" si="30"/>
        <v>112</v>
      </c>
      <c r="E77" s="35">
        <v>37</v>
      </c>
      <c r="F77" s="35">
        <f t="shared" ref="F77:F79" si="31">SUM(I77:P77)</f>
        <v>75</v>
      </c>
      <c r="G77" s="35">
        <v>70</v>
      </c>
      <c r="H77" s="35"/>
      <c r="I77" s="35"/>
      <c r="J77" s="35"/>
      <c r="K77" s="35"/>
      <c r="L77" s="35"/>
      <c r="M77" s="35"/>
      <c r="N77" s="35"/>
      <c r="O77" s="35">
        <v>21</v>
      </c>
      <c r="P77" s="35">
        <v>54</v>
      </c>
      <c r="Q77" s="81"/>
    </row>
    <row r="78" spans="1:21" s="11" customFormat="1" x14ac:dyDescent="0.2">
      <c r="A78" s="20" t="s">
        <v>56</v>
      </c>
      <c r="B78" s="47" t="s">
        <v>51</v>
      </c>
      <c r="C78" s="34" t="s">
        <v>194</v>
      </c>
      <c r="D78" s="35">
        <f t="shared" si="30"/>
        <v>108</v>
      </c>
      <c r="E78" s="35"/>
      <c r="F78" s="35">
        <f t="shared" si="31"/>
        <v>108</v>
      </c>
      <c r="G78" s="35"/>
      <c r="H78" s="35"/>
      <c r="I78" s="35"/>
      <c r="J78" s="35"/>
      <c r="K78" s="35"/>
      <c r="L78" s="35"/>
      <c r="M78" s="35"/>
      <c r="N78" s="35"/>
      <c r="O78" s="35">
        <v>72</v>
      </c>
      <c r="P78" s="35">
        <v>36</v>
      </c>
      <c r="Q78" s="81"/>
    </row>
    <row r="79" spans="1:21" s="11" customFormat="1" x14ac:dyDescent="0.2">
      <c r="A79" s="20" t="s">
        <v>57</v>
      </c>
      <c r="B79" s="47" t="s">
        <v>53</v>
      </c>
      <c r="C79" s="34" t="s">
        <v>195</v>
      </c>
      <c r="D79" s="35">
        <f t="shared" si="30"/>
        <v>36</v>
      </c>
      <c r="E79" s="35"/>
      <c r="F79" s="35">
        <f t="shared" si="31"/>
        <v>36</v>
      </c>
      <c r="G79" s="35"/>
      <c r="H79" s="35"/>
      <c r="I79" s="35"/>
      <c r="J79" s="35"/>
      <c r="K79" s="35"/>
      <c r="L79" s="35"/>
      <c r="M79" s="35"/>
      <c r="N79" s="35"/>
      <c r="O79" s="35"/>
      <c r="P79" s="35">
        <v>36</v>
      </c>
      <c r="Q79" s="81"/>
      <c r="T79" s="16"/>
      <c r="U79" s="16"/>
    </row>
    <row r="80" spans="1:21" s="11" customFormat="1" ht="42.75" x14ac:dyDescent="0.2">
      <c r="A80" s="24" t="s">
        <v>108</v>
      </c>
      <c r="B80" s="53" t="s">
        <v>130</v>
      </c>
      <c r="C80" s="54" t="s">
        <v>152</v>
      </c>
      <c r="D80" s="56">
        <f>SUM(D81:D83)</f>
        <v>897</v>
      </c>
      <c r="E80" s="56">
        <f t="shared" ref="E80:P80" si="32">SUM(E81:E83)</f>
        <v>203</v>
      </c>
      <c r="F80" s="56">
        <f t="shared" si="32"/>
        <v>694</v>
      </c>
      <c r="G80" s="56">
        <f t="shared" si="32"/>
        <v>276</v>
      </c>
      <c r="H80" s="56">
        <f t="shared" si="32"/>
        <v>0</v>
      </c>
      <c r="I80" s="56">
        <f t="shared" si="32"/>
        <v>0</v>
      </c>
      <c r="J80" s="56">
        <f t="shared" si="32"/>
        <v>0</v>
      </c>
      <c r="K80" s="56">
        <f t="shared" si="32"/>
        <v>0</v>
      </c>
      <c r="L80" s="56">
        <f t="shared" si="32"/>
        <v>0</v>
      </c>
      <c r="M80" s="56">
        <f t="shared" si="32"/>
        <v>110</v>
      </c>
      <c r="N80" s="56">
        <f t="shared" si="32"/>
        <v>168</v>
      </c>
      <c r="O80" s="56">
        <f t="shared" si="32"/>
        <v>308</v>
      </c>
      <c r="P80" s="56">
        <f t="shared" si="32"/>
        <v>108</v>
      </c>
      <c r="Q80" s="81"/>
      <c r="T80" s="16"/>
      <c r="U80" s="16"/>
    </row>
    <row r="81" spans="1:17" s="7" customFormat="1" ht="30.75" customHeight="1" x14ac:dyDescent="0.2">
      <c r="A81" s="20" t="s">
        <v>109</v>
      </c>
      <c r="B81" s="47" t="s">
        <v>209</v>
      </c>
      <c r="C81" s="34" t="s">
        <v>199</v>
      </c>
      <c r="D81" s="35">
        <f>SUM(E81:F81)</f>
        <v>609</v>
      </c>
      <c r="E81" s="35">
        <f>F81/2</f>
        <v>203</v>
      </c>
      <c r="F81" s="35">
        <f>SUM(I81:P81)</f>
        <v>406</v>
      </c>
      <c r="G81" s="35">
        <v>276</v>
      </c>
      <c r="H81" s="35"/>
      <c r="I81" s="35"/>
      <c r="J81" s="35"/>
      <c r="K81" s="35"/>
      <c r="L81" s="35"/>
      <c r="M81" s="35">
        <v>110</v>
      </c>
      <c r="N81" s="35">
        <v>168</v>
      </c>
      <c r="O81" s="35">
        <v>56</v>
      </c>
      <c r="P81" s="35">
        <v>72</v>
      </c>
      <c r="Q81" s="81"/>
    </row>
    <row r="82" spans="1:17" s="7" customFormat="1" x14ac:dyDescent="0.2">
      <c r="A82" s="20" t="s">
        <v>112</v>
      </c>
      <c r="B82" s="47" t="s">
        <v>51</v>
      </c>
      <c r="C82" s="34" t="s">
        <v>147</v>
      </c>
      <c r="D82" s="35">
        <f t="shared" ref="D82:D83" si="33">SUM(E82:F82)</f>
        <v>252</v>
      </c>
      <c r="E82" s="35"/>
      <c r="F82" s="35">
        <f t="shared" ref="F82:F83" si="34">SUM(I82:P82)</f>
        <v>252</v>
      </c>
      <c r="G82" s="35"/>
      <c r="H82" s="35"/>
      <c r="I82" s="35"/>
      <c r="J82" s="35"/>
      <c r="K82" s="35"/>
      <c r="L82" s="35"/>
      <c r="M82" s="35"/>
      <c r="N82" s="35"/>
      <c r="O82" s="35">
        <v>252</v>
      </c>
      <c r="P82" s="35"/>
      <c r="Q82" s="81"/>
    </row>
    <row r="83" spans="1:17" s="7" customFormat="1" x14ac:dyDescent="0.2">
      <c r="A83" s="20" t="s">
        <v>113</v>
      </c>
      <c r="B83" s="47" t="s">
        <v>53</v>
      </c>
      <c r="C83" s="34" t="s">
        <v>147</v>
      </c>
      <c r="D83" s="35">
        <f t="shared" si="33"/>
        <v>36</v>
      </c>
      <c r="E83" s="35"/>
      <c r="F83" s="35">
        <f t="shared" si="34"/>
        <v>36</v>
      </c>
      <c r="G83" s="35"/>
      <c r="H83" s="35"/>
      <c r="I83" s="35"/>
      <c r="J83" s="35"/>
      <c r="K83" s="35"/>
      <c r="L83" s="35"/>
      <c r="M83" s="35"/>
      <c r="N83" s="35"/>
      <c r="O83" s="35"/>
      <c r="P83" s="35">
        <v>36</v>
      </c>
      <c r="Q83" s="81"/>
    </row>
    <row r="84" spans="1:17" s="7" customFormat="1" ht="60.75" customHeight="1" x14ac:dyDescent="0.2">
      <c r="A84" s="24" t="s">
        <v>110</v>
      </c>
      <c r="B84" s="53" t="s">
        <v>131</v>
      </c>
      <c r="C84" s="54" t="s">
        <v>152</v>
      </c>
      <c r="D84" s="56">
        <f t="shared" ref="D84:P84" si="35">SUM(D85:D87)</f>
        <v>237</v>
      </c>
      <c r="E84" s="56">
        <f t="shared" si="35"/>
        <v>55</v>
      </c>
      <c r="F84" s="56">
        <f t="shared" si="35"/>
        <v>182</v>
      </c>
      <c r="G84" s="56">
        <f t="shared" si="35"/>
        <v>61</v>
      </c>
      <c r="H84" s="56">
        <f t="shared" si="35"/>
        <v>0</v>
      </c>
      <c r="I84" s="56">
        <f t="shared" si="35"/>
        <v>0</v>
      </c>
      <c r="J84" s="56">
        <f t="shared" si="35"/>
        <v>0</v>
      </c>
      <c r="K84" s="56">
        <f t="shared" si="35"/>
        <v>0</v>
      </c>
      <c r="L84" s="56">
        <f t="shared" si="35"/>
        <v>0</v>
      </c>
      <c r="M84" s="56">
        <f t="shared" si="35"/>
        <v>68</v>
      </c>
      <c r="N84" s="56">
        <f t="shared" si="35"/>
        <v>114</v>
      </c>
      <c r="O84" s="56">
        <f t="shared" si="35"/>
        <v>0</v>
      </c>
      <c r="P84" s="56">
        <f t="shared" si="35"/>
        <v>0</v>
      </c>
      <c r="Q84" s="81"/>
    </row>
    <row r="85" spans="1:17" s="7" customFormat="1" ht="57.75" x14ac:dyDescent="0.2">
      <c r="A85" s="20" t="s">
        <v>111</v>
      </c>
      <c r="B85" s="47" t="s">
        <v>207</v>
      </c>
      <c r="C85" s="34" t="s">
        <v>143</v>
      </c>
      <c r="D85" s="35">
        <f>SUM(E85:F85)</f>
        <v>165</v>
      </c>
      <c r="E85" s="35">
        <f>F85/2</f>
        <v>55</v>
      </c>
      <c r="F85" s="35">
        <f>SUM(I85:P85)</f>
        <v>110</v>
      </c>
      <c r="G85" s="35">
        <v>61</v>
      </c>
      <c r="H85" s="35"/>
      <c r="I85" s="35"/>
      <c r="J85" s="35"/>
      <c r="K85" s="35"/>
      <c r="L85" s="35"/>
      <c r="M85" s="35">
        <v>68</v>
      </c>
      <c r="N85" s="35">
        <v>42</v>
      </c>
      <c r="O85" s="35"/>
      <c r="P85" s="35"/>
      <c r="Q85" s="81"/>
    </row>
    <row r="86" spans="1:17" s="7" customFormat="1" x14ac:dyDescent="0.2">
      <c r="A86" s="20" t="s">
        <v>200</v>
      </c>
      <c r="B86" s="47" t="s">
        <v>51</v>
      </c>
      <c r="C86" s="34" t="s">
        <v>147</v>
      </c>
      <c r="D86" s="35">
        <f t="shared" ref="D86:D87" si="36">SUM(E86:F86)</f>
        <v>36</v>
      </c>
      <c r="E86" s="35"/>
      <c r="F86" s="35">
        <f t="shared" ref="F86:F87" si="37">SUM(I86:P86)</f>
        <v>36</v>
      </c>
      <c r="G86" s="35"/>
      <c r="H86" s="35"/>
      <c r="I86" s="35"/>
      <c r="J86" s="35"/>
      <c r="K86" s="35"/>
      <c r="L86" s="35"/>
      <c r="M86" s="35"/>
      <c r="N86" s="35">
        <v>36</v>
      </c>
      <c r="O86" s="35"/>
      <c r="P86" s="35"/>
      <c r="Q86" s="81"/>
    </row>
    <row r="87" spans="1:17" x14ac:dyDescent="0.25">
      <c r="A87" s="20" t="s">
        <v>114</v>
      </c>
      <c r="B87" s="47" t="s">
        <v>53</v>
      </c>
      <c r="C87" s="34" t="s">
        <v>147</v>
      </c>
      <c r="D87" s="35">
        <f t="shared" si="36"/>
        <v>36</v>
      </c>
      <c r="E87" s="35"/>
      <c r="F87" s="35">
        <f t="shared" si="37"/>
        <v>36</v>
      </c>
      <c r="G87" s="35"/>
      <c r="H87" s="35"/>
      <c r="I87" s="35"/>
      <c r="J87" s="35"/>
      <c r="K87" s="35"/>
      <c r="L87" s="35"/>
      <c r="M87" s="35"/>
      <c r="N87" s="35">
        <v>36</v>
      </c>
      <c r="O87" s="35"/>
      <c r="P87" s="35"/>
      <c r="Q87" s="81"/>
    </row>
    <row r="88" spans="1:17" ht="28.5" x14ac:dyDescent="0.25">
      <c r="A88" s="24" t="s">
        <v>132</v>
      </c>
      <c r="B88" s="53" t="s">
        <v>133</v>
      </c>
      <c r="C88" s="54" t="s">
        <v>152</v>
      </c>
      <c r="D88" s="56">
        <f t="shared" ref="D88:G88" si="38">SUM(D89:D91)</f>
        <v>492</v>
      </c>
      <c r="E88" s="56">
        <f t="shared" si="38"/>
        <v>56</v>
      </c>
      <c r="F88" s="56">
        <f t="shared" si="38"/>
        <v>436</v>
      </c>
      <c r="G88" s="56">
        <f t="shared" si="38"/>
        <v>80</v>
      </c>
      <c r="H88" s="56">
        <f>SUM(H89:H91)</f>
        <v>0</v>
      </c>
      <c r="I88" s="56">
        <f t="shared" ref="I88:P88" si="39">SUM(I89:I91)</f>
        <v>0</v>
      </c>
      <c r="J88" s="56">
        <f t="shared" si="39"/>
        <v>0</v>
      </c>
      <c r="K88" s="56">
        <f t="shared" si="39"/>
        <v>52</v>
      </c>
      <c r="L88" s="56">
        <f t="shared" si="39"/>
        <v>384</v>
      </c>
      <c r="M88" s="56">
        <f t="shared" si="39"/>
        <v>0</v>
      </c>
      <c r="N88" s="56">
        <f t="shared" si="39"/>
        <v>0</v>
      </c>
      <c r="O88" s="56">
        <f t="shared" si="39"/>
        <v>0</v>
      </c>
      <c r="P88" s="56">
        <f t="shared" si="39"/>
        <v>0</v>
      </c>
      <c r="Q88" s="81"/>
    </row>
    <row r="89" spans="1:17" ht="30" x14ac:dyDescent="0.25">
      <c r="A89" s="20" t="s">
        <v>134</v>
      </c>
      <c r="B89" s="47" t="s">
        <v>135</v>
      </c>
      <c r="C89" s="34" t="s">
        <v>143</v>
      </c>
      <c r="D89" s="35">
        <f>SUM(E89:F89)</f>
        <v>168</v>
      </c>
      <c r="E89" s="35">
        <f>F89/2</f>
        <v>56</v>
      </c>
      <c r="F89" s="35">
        <f>SUM(I89:P89)</f>
        <v>112</v>
      </c>
      <c r="G89" s="35">
        <v>80</v>
      </c>
      <c r="H89" s="35"/>
      <c r="I89" s="35"/>
      <c r="J89" s="35"/>
      <c r="K89" s="35">
        <v>52</v>
      </c>
      <c r="L89" s="35">
        <v>60</v>
      </c>
      <c r="M89" s="35"/>
      <c r="N89" s="35"/>
      <c r="O89" s="35"/>
      <c r="P89" s="35"/>
      <c r="Q89" s="81"/>
    </row>
    <row r="90" spans="1:17" x14ac:dyDescent="0.25">
      <c r="A90" s="20" t="s">
        <v>136</v>
      </c>
      <c r="B90" s="47" t="s">
        <v>51</v>
      </c>
      <c r="C90" s="34" t="s">
        <v>147</v>
      </c>
      <c r="D90" s="35">
        <f t="shared" ref="D90:D91" si="40">SUM(E90:F90)</f>
        <v>288</v>
      </c>
      <c r="E90" s="35"/>
      <c r="F90" s="35">
        <f t="shared" ref="F90:F91" si="41">SUM(I90:P90)</f>
        <v>288</v>
      </c>
      <c r="G90" s="35"/>
      <c r="H90" s="35"/>
      <c r="I90" s="35"/>
      <c r="J90" s="35"/>
      <c r="K90" s="35"/>
      <c r="L90" s="35">
        <v>288</v>
      </c>
      <c r="M90" s="35"/>
      <c r="N90" s="35"/>
      <c r="O90" s="35"/>
      <c r="P90" s="35"/>
      <c r="Q90" s="81"/>
    </row>
    <row r="91" spans="1:17" x14ac:dyDescent="0.25">
      <c r="A91" s="20" t="s">
        <v>137</v>
      </c>
      <c r="B91" s="47" t="s">
        <v>53</v>
      </c>
      <c r="C91" s="34" t="s">
        <v>147</v>
      </c>
      <c r="D91" s="35">
        <f t="shared" si="40"/>
        <v>36</v>
      </c>
      <c r="E91" s="35"/>
      <c r="F91" s="35">
        <f t="shared" si="41"/>
        <v>36</v>
      </c>
      <c r="G91" s="35"/>
      <c r="H91" s="35"/>
      <c r="I91" s="35"/>
      <c r="J91" s="35"/>
      <c r="K91" s="35"/>
      <c r="L91" s="35">
        <v>36</v>
      </c>
      <c r="M91" s="35"/>
      <c r="N91" s="35"/>
      <c r="O91" s="35"/>
      <c r="P91" s="35"/>
      <c r="Q91" s="81"/>
    </row>
    <row r="92" spans="1:17" x14ac:dyDescent="0.25">
      <c r="A92" s="8"/>
      <c r="B92" s="57" t="s">
        <v>58</v>
      </c>
      <c r="C92" s="58" t="s">
        <v>205</v>
      </c>
      <c r="D92" s="61">
        <f t="shared" ref="D92:P92" si="42">D29+D50+D56+D60</f>
        <v>7542</v>
      </c>
      <c r="E92" s="61">
        <f t="shared" si="42"/>
        <v>2214</v>
      </c>
      <c r="F92" s="61">
        <f t="shared" si="42"/>
        <v>5328</v>
      </c>
      <c r="G92" s="61">
        <f t="shared" si="42"/>
        <v>2565</v>
      </c>
      <c r="H92" s="61">
        <f t="shared" si="42"/>
        <v>30</v>
      </c>
      <c r="I92" s="61">
        <f t="shared" si="42"/>
        <v>612</v>
      </c>
      <c r="J92" s="61">
        <f t="shared" si="42"/>
        <v>792</v>
      </c>
      <c r="K92" s="77">
        <f t="shared" si="42"/>
        <v>576</v>
      </c>
      <c r="L92" s="61">
        <f t="shared" si="42"/>
        <v>864</v>
      </c>
      <c r="M92" s="61">
        <f t="shared" si="42"/>
        <v>576</v>
      </c>
      <c r="N92" s="61">
        <f t="shared" si="42"/>
        <v>828</v>
      </c>
      <c r="O92" s="77">
        <f t="shared" si="42"/>
        <v>612</v>
      </c>
      <c r="P92" s="61">
        <f t="shared" si="42"/>
        <v>468</v>
      </c>
      <c r="Q92" s="81"/>
    </row>
    <row r="93" spans="1:17" ht="28.5" customHeight="1" x14ac:dyDescent="0.25">
      <c r="A93" s="19" t="s">
        <v>64</v>
      </c>
      <c r="B93" s="59" t="s">
        <v>76</v>
      </c>
      <c r="C93" s="6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 t="s">
        <v>117</v>
      </c>
    </row>
    <row r="94" spans="1:17" ht="14.25" customHeight="1" x14ac:dyDescent="0.25">
      <c r="A94" s="19" t="s">
        <v>65</v>
      </c>
      <c r="B94" s="59" t="s">
        <v>138</v>
      </c>
      <c r="C94" s="6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 t="s">
        <v>118</v>
      </c>
    </row>
    <row r="95" spans="1:17" ht="13.5" customHeight="1" x14ac:dyDescent="0.25">
      <c r="A95" s="101" t="s">
        <v>74</v>
      </c>
      <c r="B95" s="102"/>
      <c r="C95" s="102"/>
      <c r="D95" s="102"/>
      <c r="E95" s="103"/>
      <c r="F95" s="118" t="s">
        <v>58</v>
      </c>
      <c r="G95" s="96" t="s">
        <v>60</v>
      </c>
      <c r="H95" s="97"/>
      <c r="I95" s="42">
        <v>612</v>
      </c>
      <c r="J95" s="42">
        <v>792</v>
      </c>
      <c r="K95" s="42">
        <v>576</v>
      </c>
      <c r="L95" s="42">
        <v>540</v>
      </c>
      <c r="M95" s="42">
        <v>576</v>
      </c>
      <c r="N95" s="42">
        <v>756</v>
      </c>
      <c r="O95" s="42">
        <v>216</v>
      </c>
      <c r="P95" s="42">
        <v>324</v>
      </c>
      <c r="Q95" s="75"/>
    </row>
    <row r="96" spans="1:17" ht="12" customHeight="1" x14ac:dyDescent="0.25">
      <c r="A96" s="93" t="s">
        <v>138</v>
      </c>
      <c r="B96" s="94"/>
      <c r="C96" s="94"/>
      <c r="D96" s="94"/>
      <c r="E96" s="95"/>
      <c r="F96" s="119"/>
      <c r="G96" s="96" t="s">
        <v>61</v>
      </c>
      <c r="H96" s="97"/>
      <c r="I96" s="42">
        <v>0</v>
      </c>
      <c r="J96" s="42">
        <v>0</v>
      </c>
      <c r="K96" s="42">
        <v>0</v>
      </c>
      <c r="L96" s="42">
        <v>288</v>
      </c>
      <c r="M96" s="42">
        <v>0</v>
      </c>
      <c r="N96" s="42">
        <v>36</v>
      </c>
      <c r="O96" s="42">
        <v>360</v>
      </c>
      <c r="P96" s="42">
        <v>36</v>
      </c>
      <c r="Q96" s="75"/>
    </row>
    <row r="97" spans="1:17" ht="21.75" customHeight="1" x14ac:dyDescent="0.25">
      <c r="A97" s="93" t="s">
        <v>78</v>
      </c>
      <c r="B97" s="94"/>
      <c r="C97" s="94"/>
      <c r="D97" s="94"/>
      <c r="E97" s="95"/>
      <c r="F97" s="119"/>
      <c r="G97" s="96" t="s">
        <v>62</v>
      </c>
      <c r="H97" s="97"/>
      <c r="I97" s="42">
        <v>0</v>
      </c>
      <c r="J97" s="42">
        <v>0</v>
      </c>
      <c r="K97" s="42">
        <v>0</v>
      </c>
      <c r="L97" s="42">
        <v>36</v>
      </c>
      <c r="M97" s="42">
        <v>0</v>
      </c>
      <c r="N97" s="42">
        <v>36</v>
      </c>
      <c r="O97" s="42">
        <v>0</v>
      </c>
      <c r="P97" s="42">
        <v>108</v>
      </c>
      <c r="Q97" s="75"/>
    </row>
    <row r="98" spans="1:17" ht="21" customHeight="1" x14ac:dyDescent="0.25">
      <c r="A98" s="104" t="s">
        <v>139</v>
      </c>
      <c r="B98" s="85"/>
      <c r="C98" s="85"/>
      <c r="D98" s="85"/>
      <c r="E98" s="105"/>
      <c r="F98" s="119"/>
      <c r="G98" s="96" t="s">
        <v>63</v>
      </c>
      <c r="H98" s="97"/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144</v>
      </c>
      <c r="Q98" s="75"/>
    </row>
    <row r="99" spans="1:17" ht="21.75" customHeight="1" x14ac:dyDescent="0.25">
      <c r="A99" s="106"/>
      <c r="B99" s="107"/>
      <c r="C99" s="107"/>
      <c r="D99" s="107"/>
      <c r="E99" s="108"/>
      <c r="F99" s="119"/>
      <c r="G99" s="96" t="s">
        <v>116</v>
      </c>
      <c r="H99" s="97"/>
      <c r="I99" s="37">
        <v>0</v>
      </c>
      <c r="J99" s="37">
        <v>4</v>
      </c>
      <c r="K99" s="37">
        <v>1</v>
      </c>
      <c r="L99" s="37">
        <v>2</v>
      </c>
      <c r="M99" s="37">
        <v>2</v>
      </c>
      <c r="N99" s="37">
        <v>1</v>
      </c>
      <c r="O99" s="37">
        <v>0</v>
      </c>
      <c r="P99" s="37">
        <v>3</v>
      </c>
      <c r="Q99" s="75"/>
    </row>
    <row r="100" spans="1:17" x14ac:dyDescent="0.25">
      <c r="A100" s="104" t="s">
        <v>218</v>
      </c>
      <c r="B100" s="85"/>
      <c r="C100" s="85"/>
      <c r="D100" s="85"/>
      <c r="E100" s="105"/>
      <c r="F100" s="119"/>
      <c r="G100" s="96" t="s">
        <v>193</v>
      </c>
      <c r="H100" s="97"/>
      <c r="I100" s="37">
        <v>3</v>
      </c>
      <c r="J100" s="37">
        <v>8</v>
      </c>
      <c r="K100" s="37">
        <v>2</v>
      </c>
      <c r="L100" s="37">
        <v>8</v>
      </c>
      <c r="M100" s="37">
        <v>1</v>
      </c>
      <c r="N100" s="37">
        <v>4</v>
      </c>
      <c r="O100" s="37">
        <v>2</v>
      </c>
      <c r="P100" s="37">
        <v>9</v>
      </c>
      <c r="Q100" s="75"/>
    </row>
    <row r="101" spans="1:17" x14ac:dyDescent="0.25">
      <c r="A101" s="98" t="s">
        <v>219</v>
      </c>
      <c r="B101" s="99"/>
      <c r="C101" s="99"/>
      <c r="D101" s="99"/>
      <c r="E101" s="100"/>
      <c r="F101" s="120"/>
      <c r="G101" s="96" t="s">
        <v>192</v>
      </c>
      <c r="H101" s="97"/>
      <c r="I101" s="37">
        <v>1</v>
      </c>
      <c r="J101" s="37">
        <v>0</v>
      </c>
      <c r="K101" s="37">
        <v>1</v>
      </c>
      <c r="L101" s="37">
        <v>1</v>
      </c>
      <c r="M101" s="37">
        <v>1</v>
      </c>
      <c r="N101" s="37">
        <v>1</v>
      </c>
      <c r="O101" s="37">
        <v>1</v>
      </c>
      <c r="P101" s="37">
        <v>0</v>
      </c>
      <c r="Q101" s="75"/>
    </row>
    <row r="102" spans="1:17" ht="12.75" customHeight="1" x14ac:dyDescent="0.25">
      <c r="A102" s="86" t="s">
        <v>173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</row>
    <row r="103" spans="1:17" ht="15" customHeight="1" x14ac:dyDescent="0.25">
      <c r="A103" s="104" t="s">
        <v>190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</row>
    <row r="104" spans="1:17" ht="15" customHeight="1" x14ac:dyDescent="0.25">
      <c r="A104" s="84" t="s">
        <v>191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79"/>
      <c r="P104" s="79"/>
    </row>
    <row r="105" spans="1:17" ht="18.75" x14ac:dyDescent="0.25">
      <c r="A105" s="72"/>
      <c r="B105" s="109" t="s">
        <v>220</v>
      </c>
      <c r="C105" s="110"/>
      <c r="D105" s="110"/>
      <c r="E105" s="110"/>
      <c r="F105" s="110"/>
      <c r="G105" s="110"/>
      <c r="H105" s="92"/>
      <c r="I105" s="92"/>
      <c r="J105" s="92"/>
      <c r="K105" s="92"/>
      <c r="L105" s="92"/>
      <c r="M105" s="92"/>
      <c r="N105" s="92"/>
      <c r="O105" s="18"/>
      <c r="P105" s="18"/>
    </row>
    <row r="106" spans="1:17" x14ac:dyDescent="0.25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</sheetData>
  <mergeCells count="50">
    <mergeCell ref="C22:C27"/>
    <mergeCell ref="F95:F101"/>
    <mergeCell ref="D22:H24"/>
    <mergeCell ref="I4:Q4"/>
    <mergeCell ref="A103:E103"/>
    <mergeCell ref="F19:T19"/>
    <mergeCell ref="F20:V20"/>
    <mergeCell ref="A21:E21"/>
    <mergeCell ref="A22:A27"/>
    <mergeCell ref="B22:B27"/>
    <mergeCell ref="M25:N25"/>
    <mergeCell ref="Q22:Q27"/>
    <mergeCell ref="I2:S2"/>
    <mergeCell ref="I3:S3"/>
    <mergeCell ref="F17:S17"/>
    <mergeCell ref="F18:T18"/>
    <mergeCell ref="F16:S16"/>
    <mergeCell ref="C14:F14"/>
    <mergeCell ref="H105:N105"/>
    <mergeCell ref="A97:E97"/>
    <mergeCell ref="G95:H95"/>
    <mergeCell ref="G96:H96"/>
    <mergeCell ref="A101:E101"/>
    <mergeCell ref="A95:E95"/>
    <mergeCell ref="A96:E96"/>
    <mergeCell ref="A98:E98"/>
    <mergeCell ref="A99:E99"/>
    <mergeCell ref="A100:E100"/>
    <mergeCell ref="G98:H98"/>
    <mergeCell ref="G99:H99"/>
    <mergeCell ref="G100:H100"/>
    <mergeCell ref="G101:H101"/>
    <mergeCell ref="G97:H97"/>
    <mergeCell ref="B105:G105"/>
    <mergeCell ref="A1:B1"/>
    <mergeCell ref="A2:B2"/>
    <mergeCell ref="A104:N104"/>
    <mergeCell ref="F103:J103"/>
    <mergeCell ref="K103:P103"/>
    <mergeCell ref="A102:N102"/>
    <mergeCell ref="I22:P24"/>
    <mergeCell ref="D25:D27"/>
    <mergeCell ref="E25:E27"/>
    <mergeCell ref="F25:H25"/>
    <mergeCell ref="I25:J25"/>
    <mergeCell ref="K25:L25"/>
    <mergeCell ref="O25:P25"/>
    <mergeCell ref="F26:F27"/>
    <mergeCell ref="G26:H26"/>
    <mergeCell ref="I1:S1"/>
  </mergeCells>
  <pageMargins left="0.59055118110236227" right="0.19685039370078741" top="0.19685039370078741" bottom="0.19685039370078741" header="0.19685039370078741" footer="0.19685039370078741"/>
  <pageSetup paperSize="9" scale="80" fitToWidth="0" orientation="landscape" r:id="rId1"/>
  <rowBreaks count="2" manualBreakCount="2">
    <brk id="42" max="15" man="1"/>
    <brk id="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73</v>
      </c>
    </row>
    <row r="2" spans="1:9" ht="30.75" customHeight="1" x14ac:dyDescent="0.25">
      <c r="A2" s="128" t="s">
        <v>67</v>
      </c>
      <c r="B2" s="128" t="s">
        <v>68</v>
      </c>
      <c r="C2" s="128" t="s">
        <v>51</v>
      </c>
      <c r="D2" s="128" t="s">
        <v>53</v>
      </c>
      <c r="E2" s="128"/>
      <c r="F2" s="128" t="s">
        <v>69</v>
      </c>
      <c r="G2" s="128" t="s">
        <v>59</v>
      </c>
      <c r="H2" s="128" t="s">
        <v>70</v>
      </c>
      <c r="I2" s="128" t="s">
        <v>58</v>
      </c>
    </row>
    <row r="3" spans="1:9" ht="24" x14ac:dyDescent="0.25">
      <c r="A3" s="128"/>
      <c r="B3" s="128"/>
      <c r="C3" s="128"/>
      <c r="D3" s="9" t="s">
        <v>71</v>
      </c>
      <c r="E3" s="9" t="s">
        <v>72</v>
      </c>
      <c r="F3" s="128"/>
      <c r="G3" s="128"/>
      <c r="H3" s="128"/>
      <c r="I3" s="128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58</v>
      </c>
      <c r="B9" s="9">
        <f>SUM(B5:B8)</f>
        <v>123</v>
      </c>
      <c r="C9" s="17">
        <f t="shared" ref="C9:I9" si="1">SUM(C5:C8)</f>
        <v>15</v>
      </c>
      <c r="D9" s="17">
        <f t="shared" si="1"/>
        <v>10</v>
      </c>
      <c r="E9" s="17">
        <f t="shared" si="1"/>
        <v>4</v>
      </c>
      <c r="F9" s="17">
        <f t="shared" si="1"/>
        <v>7</v>
      </c>
      <c r="G9" s="17">
        <f t="shared" si="1"/>
        <v>6</v>
      </c>
      <c r="H9" s="17">
        <f t="shared" si="1"/>
        <v>34</v>
      </c>
      <c r="I9" s="17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2022-05-11T09:06:58Z</cp:lastPrinted>
  <dcterms:created xsi:type="dcterms:W3CDTF">2015-09-07T05:30:15Z</dcterms:created>
  <dcterms:modified xsi:type="dcterms:W3CDTF">2022-09-19T06:42:13Z</dcterms:modified>
</cp:coreProperties>
</file>