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  <sheet name="Лист2" sheetId="9" r:id="rId7"/>
  </sheets>
  <definedNames>
    <definedName name="_xlnm.Print_Area" localSheetId="1">'2 курс'!$A$1:$BG$72</definedName>
    <definedName name="_xlnm.Print_Area" localSheetId="2">'3 курс'!$A$1:$BM$61</definedName>
    <definedName name="_xlnm.Print_Area" localSheetId="3">'Кал.гр. ат. 1 курс'!$A$1:$BD$41</definedName>
    <definedName name="_xlnm.Print_Area" localSheetId="5">'Кал.гр.ат. 3 курс'!$A$1:$BD$41</definedName>
  </definedNames>
  <calcPr calcId="144525"/>
  <fileRecoveryPr autoRecover="0"/>
</workbook>
</file>

<file path=xl/calcChain.xml><?xml version="1.0" encoding="utf-8"?>
<calcChain xmlns="http://schemas.openxmlformats.org/spreadsheetml/2006/main">
  <c r="F24" i="3" l="1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AC22" i="3"/>
  <c r="AD22" i="3"/>
  <c r="AE22" i="3"/>
  <c r="AF22" i="3"/>
  <c r="AG22" i="3"/>
  <c r="AH22" i="3"/>
  <c r="AI22" i="3"/>
  <c r="AJ22" i="3"/>
  <c r="AK22" i="3"/>
  <c r="AL22" i="3"/>
  <c r="AB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E22" i="3"/>
  <c r="F42" i="1" l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AS38" i="1"/>
  <c r="AT38" i="1"/>
  <c r="AU38" i="1"/>
  <c r="AR38" i="1"/>
  <c r="J38" i="1"/>
  <c r="K38" i="1"/>
  <c r="L38" i="1"/>
  <c r="M38" i="1"/>
  <c r="N38" i="1"/>
  <c r="O38" i="1"/>
  <c r="P38" i="1"/>
  <c r="Q38" i="1"/>
  <c r="R38" i="1"/>
  <c r="S38" i="1"/>
  <c r="T38" i="1"/>
  <c r="E38" i="1"/>
  <c r="AU36" i="1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Y20" i="2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Y36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Y30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Y32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Y28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Y22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Y20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Y18" i="1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Y14" i="2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E16" i="1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Y14" i="1"/>
  <c r="Y64" i="2" l="1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8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2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E10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Y56" i="1"/>
  <c r="Y55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Y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Y9" i="1"/>
  <c r="E4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E34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E33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BG47" i="1" l="1"/>
  <c r="BG48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4" i="1"/>
  <c r="Y43" i="1"/>
  <c r="AW48" i="1"/>
  <c r="AW47" i="1"/>
  <c r="V43" i="1"/>
  <c r="V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V48" i="1"/>
  <c r="V4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E28" i="1"/>
  <c r="AB52" i="3" l="1"/>
  <c r="E52" i="3"/>
  <c r="BC49" i="3" l="1"/>
  <c r="Y49" i="3"/>
  <c r="BM49" i="3" s="1"/>
  <c r="BC48" i="3"/>
  <c r="Y48" i="3"/>
  <c r="BM48" i="3" s="1"/>
  <c r="BC47" i="3"/>
  <c r="Y47" i="3"/>
  <c r="BM47" i="3" s="1"/>
  <c r="BC46" i="3"/>
  <c r="BM46" i="3" s="1"/>
  <c r="Y46" i="3"/>
  <c r="AL45" i="3"/>
  <c r="AL43" i="3" s="1"/>
  <c r="AK45" i="3"/>
  <c r="AJ45" i="3"/>
  <c r="AJ43" i="3" s="1"/>
  <c r="AI45" i="3"/>
  <c r="AH45" i="3"/>
  <c r="AH43" i="3" s="1"/>
  <c r="AG45" i="3"/>
  <c r="AF45" i="3"/>
  <c r="AF43" i="3" s="1"/>
  <c r="AE45" i="3"/>
  <c r="AD45" i="3"/>
  <c r="AD43" i="3" s="1"/>
  <c r="AC45" i="3"/>
  <c r="AB45" i="3"/>
  <c r="BC45" i="3" s="1"/>
  <c r="S45" i="3"/>
  <c r="S43" i="3" s="1"/>
  <c r="R45" i="3"/>
  <c r="Q45" i="3"/>
  <c r="Q43" i="3" s="1"/>
  <c r="P45" i="3"/>
  <c r="O45" i="3"/>
  <c r="O43" i="3" s="1"/>
  <c r="N45" i="3"/>
  <c r="M45" i="3"/>
  <c r="M43" i="3" s="1"/>
  <c r="M34" i="3" s="1"/>
  <c r="L45" i="3"/>
  <c r="K45" i="3"/>
  <c r="K43" i="3" s="1"/>
  <c r="J45" i="3"/>
  <c r="H45" i="3"/>
  <c r="G45" i="3"/>
  <c r="E45" i="3"/>
  <c r="Y45" i="3" s="1"/>
  <c r="BM45" i="3" s="1"/>
  <c r="BC44" i="3"/>
  <c r="Y44" i="3"/>
  <c r="BM44" i="3" s="1"/>
  <c r="AV43" i="3"/>
  <c r="AU43" i="3"/>
  <c r="AT43" i="3"/>
  <c r="AS43" i="3"/>
  <c r="AQ43" i="3"/>
  <c r="AO43" i="3"/>
  <c r="AM43" i="3"/>
  <c r="AM34" i="3" s="1"/>
  <c r="AK43" i="3"/>
  <c r="AI43" i="3"/>
  <c r="AG43" i="3"/>
  <c r="AE43" i="3"/>
  <c r="AC43" i="3"/>
  <c r="W43" i="3"/>
  <c r="T43" i="3"/>
  <c r="T34" i="3" s="1"/>
  <c r="R43" i="3"/>
  <c r="P43" i="3"/>
  <c r="N43" i="3"/>
  <c r="L43" i="3"/>
  <c r="J43" i="3"/>
  <c r="I43" i="3"/>
  <c r="H43" i="3"/>
  <c r="G43" i="3"/>
  <c r="F43" i="3"/>
  <c r="F34" i="3" s="1"/>
  <c r="AQ42" i="3"/>
  <c r="AQ33" i="3" s="1"/>
  <c r="AO42" i="3"/>
  <c r="AO50" i="3" s="1"/>
  <c r="AM42" i="3"/>
  <c r="AM33" i="3" s="1"/>
  <c r="AL42" i="3"/>
  <c r="AK42" i="3"/>
  <c r="AK33" i="3" s="1"/>
  <c r="AJ42" i="3"/>
  <c r="AI42" i="3"/>
  <c r="AI33" i="3" s="1"/>
  <c r="AH42" i="3"/>
  <c r="AG42" i="3"/>
  <c r="AG33" i="3" s="1"/>
  <c r="AF42" i="3"/>
  <c r="AE42" i="3"/>
  <c r="AE33" i="3" s="1"/>
  <c r="AD42" i="3"/>
  <c r="AC42" i="3"/>
  <c r="AC33" i="3" s="1"/>
  <c r="AB42" i="3"/>
  <c r="W42" i="3"/>
  <c r="T42" i="3"/>
  <c r="T33" i="3" s="1"/>
  <c r="S42" i="3"/>
  <c r="R42" i="3"/>
  <c r="R33" i="3" s="1"/>
  <c r="Q42" i="3"/>
  <c r="P42" i="3"/>
  <c r="P33" i="3" s="1"/>
  <c r="O42" i="3"/>
  <c r="N42" i="3"/>
  <c r="N33" i="3" s="1"/>
  <c r="M42" i="3"/>
  <c r="L42" i="3"/>
  <c r="L33" i="3" s="1"/>
  <c r="K42" i="3"/>
  <c r="J42" i="3"/>
  <c r="J33" i="3" s="1"/>
  <c r="I42" i="3"/>
  <c r="H42" i="3"/>
  <c r="H33" i="3" s="1"/>
  <c r="G42" i="3"/>
  <c r="F42" i="3"/>
  <c r="Y42" i="3" s="1"/>
  <c r="E42" i="3"/>
  <c r="BC41" i="3"/>
  <c r="Y41" i="3"/>
  <c r="BM41" i="3" s="1"/>
  <c r="AM40" i="3"/>
  <c r="AL40" i="3"/>
  <c r="AK40" i="3"/>
  <c r="AJ40" i="3"/>
  <c r="AI40" i="3"/>
  <c r="AH40" i="3"/>
  <c r="AH36" i="3" s="1"/>
  <c r="AH34" i="3" s="1"/>
  <c r="AG40" i="3"/>
  <c r="AF40" i="3"/>
  <c r="AE40" i="3"/>
  <c r="AD40" i="3"/>
  <c r="AC40" i="3"/>
  <c r="AB40" i="3"/>
  <c r="BC40" i="3" s="1"/>
  <c r="S40" i="3"/>
  <c r="R40" i="3"/>
  <c r="Q40" i="3"/>
  <c r="P40" i="3"/>
  <c r="O40" i="3"/>
  <c r="O36" i="3" s="1"/>
  <c r="O34" i="3" s="1"/>
  <c r="N40" i="3"/>
  <c r="M40" i="3"/>
  <c r="L40" i="3"/>
  <c r="K40" i="3"/>
  <c r="J40" i="3"/>
  <c r="I40" i="3"/>
  <c r="H40" i="3"/>
  <c r="G40" i="3"/>
  <c r="G36" i="3" s="1"/>
  <c r="G34" i="3" s="1"/>
  <c r="F40" i="3"/>
  <c r="E40" i="3"/>
  <c r="BC39" i="3"/>
  <c r="Y39" i="3"/>
  <c r="AM38" i="3"/>
  <c r="AL38" i="3"/>
  <c r="AK38" i="3"/>
  <c r="AK36" i="3" s="1"/>
  <c r="AK34" i="3" s="1"/>
  <c r="AJ38" i="3"/>
  <c r="AI38" i="3"/>
  <c r="AI36" i="3" s="1"/>
  <c r="AI34" i="3" s="1"/>
  <c r="AH38" i="3"/>
  <c r="AG38" i="3"/>
  <c r="AG36" i="3" s="1"/>
  <c r="AG34" i="3" s="1"/>
  <c r="AF38" i="3"/>
  <c r="AE38" i="3"/>
  <c r="AE36" i="3" s="1"/>
  <c r="AE34" i="3" s="1"/>
  <c r="AD38" i="3"/>
  <c r="AC38" i="3"/>
  <c r="AC36" i="3" s="1"/>
  <c r="AC34" i="3" s="1"/>
  <c r="AB38" i="3"/>
  <c r="S38" i="3"/>
  <c r="R38" i="3"/>
  <c r="R36" i="3" s="1"/>
  <c r="R34" i="3" s="1"/>
  <c r="Q38" i="3"/>
  <c r="P38" i="3"/>
  <c r="P36" i="3" s="1"/>
  <c r="P34" i="3" s="1"/>
  <c r="O38" i="3"/>
  <c r="N38" i="3"/>
  <c r="N36" i="3" s="1"/>
  <c r="N34" i="3" s="1"/>
  <c r="M38" i="3"/>
  <c r="L38" i="3"/>
  <c r="L36" i="3" s="1"/>
  <c r="L34" i="3" s="1"/>
  <c r="K38" i="3"/>
  <c r="J38" i="3"/>
  <c r="J36" i="3" s="1"/>
  <c r="J34" i="3" s="1"/>
  <c r="I38" i="3"/>
  <c r="H38" i="3"/>
  <c r="H36" i="3" s="1"/>
  <c r="H34" i="3" s="1"/>
  <c r="G38" i="3"/>
  <c r="E38" i="3"/>
  <c r="Y38" i="3" s="1"/>
  <c r="BC37" i="3"/>
  <c r="Y37" i="3"/>
  <c r="BB36" i="3"/>
  <c r="BB34" i="3" s="1"/>
  <c r="BA36" i="3"/>
  <c r="AZ36" i="3"/>
  <c r="AZ34" i="3" s="1"/>
  <c r="AY36" i="3"/>
  <c r="AX36" i="3"/>
  <c r="AX34" i="3" s="1"/>
  <c r="AW36" i="3"/>
  <c r="AV36" i="3"/>
  <c r="AV34" i="3" s="1"/>
  <c r="AU36" i="3"/>
  <c r="AT36" i="3"/>
  <c r="AT34" i="3" s="1"/>
  <c r="AS36" i="3"/>
  <c r="AQ36" i="3"/>
  <c r="AQ34" i="3" s="1"/>
  <c r="AO36" i="3"/>
  <c r="AL36" i="3"/>
  <c r="AJ36" i="3"/>
  <c r="AF36" i="3"/>
  <c r="AD36" i="3"/>
  <c r="AB36" i="3"/>
  <c r="W36" i="3"/>
  <c r="W34" i="3" s="1"/>
  <c r="W18" i="3" s="1"/>
  <c r="T36" i="3"/>
  <c r="S36" i="3"/>
  <c r="S34" i="3" s="1"/>
  <c r="Q36" i="3"/>
  <c r="M36" i="3"/>
  <c r="K36" i="3"/>
  <c r="K34" i="3" s="1"/>
  <c r="K18" i="3" s="1"/>
  <c r="I36" i="3"/>
  <c r="F36" i="3"/>
  <c r="E36" i="3"/>
  <c r="BB35" i="3"/>
  <c r="BA35" i="3"/>
  <c r="AZ35" i="3"/>
  <c r="AY35" i="3"/>
  <c r="AY33" i="3" s="1"/>
  <c r="AX35" i="3"/>
  <c r="AW35" i="3"/>
  <c r="AO35" i="3"/>
  <c r="AL35" i="3"/>
  <c r="AL33" i="3" s="1"/>
  <c r="AL17" i="3" s="1"/>
  <c r="AK35" i="3"/>
  <c r="AJ35" i="3"/>
  <c r="AI35" i="3"/>
  <c r="AH35" i="3"/>
  <c r="AG35" i="3"/>
  <c r="AF35" i="3"/>
  <c r="AE35" i="3"/>
  <c r="AD35" i="3"/>
  <c r="BC35" i="3" s="1"/>
  <c r="AC35" i="3"/>
  <c r="AB35" i="3"/>
  <c r="W35" i="3"/>
  <c r="T35" i="3"/>
  <c r="S35" i="3"/>
  <c r="R35" i="3"/>
  <c r="Q35" i="3"/>
  <c r="Q33" i="3" s="1"/>
  <c r="Q17" i="3" s="1"/>
  <c r="P35" i="3"/>
  <c r="O35" i="3"/>
  <c r="N35" i="3"/>
  <c r="M35" i="3"/>
  <c r="L35" i="3"/>
  <c r="K35" i="3"/>
  <c r="J35" i="3"/>
  <c r="I35" i="3"/>
  <c r="I33" i="3" s="1"/>
  <c r="I17" i="3" s="1"/>
  <c r="H35" i="3"/>
  <c r="G35" i="3"/>
  <c r="F35" i="3"/>
  <c r="E35" i="3"/>
  <c r="BA34" i="3"/>
  <c r="AY34" i="3"/>
  <c r="AW34" i="3"/>
  <c r="AU34" i="3"/>
  <c r="AS34" i="3"/>
  <c r="AO34" i="3"/>
  <c r="AL34" i="3"/>
  <c r="AJ34" i="3"/>
  <c r="AF34" i="3"/>
  <c r="AD34" i="3"/>
  <c r="Q34" i="3"/>
  <c r="I34" i="3"/>
  <c r="BB33" i="3"/>
  <c r="BA33" i="3"/>
  <c r="AZ33" i="3"/>
  <c r="AX33" i="3"/>
  <c r="AW33" i="3"/>
  <c r="AV33" i="3"/>
  <c r="AU33" i="3"/>
  <c r="AT33" i="3"/>
  <c r="AS33" i="3"/>
  <c r="AO33" i="3"/>
  <c r="AJ33" i="3"/>
  <c r="AJ17" i="3" s="1"/>
  <c r="AH33" i="3"/>
  <c r="AF33" i="3"/>
  <c r="AB33" i="3"/>
  <c r="AB17" i="3" s="1"/>
  <c r="W33" i="3"/>
  <c r="S33" i="3"/>
  <c r="O33" i="3"/>
  <c r="M33" i="3"/>
  <c r="M17" i="3" s="1"/>
  <c r="K33" i="3"/>
  <c r="G33" i="3"/>
  <c r="E33" i="3"/>
  <c r="E17" i="3" s="1"/>
  <c r="BC32" i="3"/>
  <c r="R32" i="3"/>
  <c r="Q32" i="3"/>
  <c r="P32" i="3"/>
  <c r="O32" i="3"/>
  <c r="N32" i="3"/>
  <c r="M32" i="3"/>
  <c r="L32" i="3"/>
  <c r="K32" i="3"/>
  <c r="J32" i="3"/>
  <c r="H32" i="3"/>
  <c r="G32" i="3"/>
  <c r="F32" i="3"/>
  <c r="E32" i="3"/>
  <c r="BC31" i="3"/>
  <c r="Y31" i="3"/>
  <c r="BC30" i="3"/>
  <c r="S30" i="3"/>
  <c r="R30" i="3"/>
  <c r="Q30" i="3"/>
  <c r="P30" i="3"/>
  <c r="O30" i="3"/>
  <c r="N30" i="3"/>
  <c r="M30" i="3"/>
  <c r="L30" i="3"/>
  <c r="K30" i="3"/>
  <c r="J30" i="3"/>
  <c r="I30" i="3"/>
  <c r="H30" i="3"/>
  <c r="Y30" i="3" s="1"/>
  <c r="BM30" i="3" s="1"/>
  <c r="G30" i="3"/>
  <c r="F30" i="3"/>
  <c r="E30" i="3"/>
  <c r="BM29" i="3"/>
  <c r="BC29" i="3"/>
  <c r="Y29" i="3"/>
  <c r="AL28" i="3"/>
  <c r="AK28" i="3"/>
  <c r="AJ28" i="3"/>
  <c r="AI28" i="3"/>
  <c r="AH28" i="3"/>
  <c r="AG28" i="3"/>
  <c r="AF28" i="3"/>
  <c r="AE28" i="3"/>
  <c r="AD28" i="3"/>
  <c r="AC28" i="3"/>
  <c r="BC28" i="3" s="1"/>
  <c r="AB28" i="3"/>
  <c r="Y28" i="3"/>
  <c r="BC27" i="3"/>
  <c r="Y27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Y26" i="3"/>
  <c r="BC25" i="3"/>
  <c r="Y25" i="3"/>
  <c r="AM24" i="3"/>
  <c r="AL24" i="3"/>
  <c r="AK24" i="3"/>
  <c r="AK20" i="3" s="1"/>
  <c r="AK18" i="3" s="1"/>
  <c r="AJ24" i="3"/>
  <c r="AI24" i="3"/>
  <c r="AH24" i="3"/>
  <c r="AG24" i="3"/>
  <c r="AF24" i="3"/>
  <c r="AE24" i="3"/>
  <c r="AD24" i="3"/>
  <c r="AC24" i="3"/>
  <c r="AC20" i="3" s="1"/>
  <c r="AC18" i="3" s="1"/>
  <c r="AB24" i="3"/>
  <c r="E24" i="3"/>
  <c r="Y24" i="3" s="1"/>
  <c r="BC23" i="3"/>
  <c r="Y23" i="3"/>
  <c r="AL20" i="3"/>
  <c r="AJ20" i="3"/>
  <c r="AJ18" i="3" s="1"/>
  <c r="AH20" i="3"/>
  <c r="AF20" i="3"/>
  <c r="AF18" i="3" s="1"/>
  <c r="AD20" i="3"/>
  <c r="Q20" i="3"/>
  <c r="Q18" i="3" s="1"/>
  <c r="M20" i="3"/>
  <c r="I20" i="3"/>
  <c r="I18" i="3" s="1"/>
  <c r="Y22" i="3"/>
  <c r="BC21" i="3"/>
  <c r="Y21" i="3"/>
  <c r="AQ20" i="3"/>
  <c r="AO20" i="3"/>
  <c r="AM20" i="3"/>
  <c r="AI20" i="3"/>
  <c r="AI18" i="3" s="1"/>
  <c r="AG20" i="3"/>
  <c r="AE20" i="3"/>
  <c r="AA20" i="3"/>
  <c r="AA18" i="3" s="1"/>
  <c r="Z20" i="3"/>
  <c r="W20" i="3"/>
  <c r="T20" i="3"/>
  <c r="T18" i="3" s="1"/>
  <c r="S20" i="3"/>
  <c r="R20" i="3"/>
  <c r="P20" i="3"/>
  <c r="P18" i="3" s="1"/>
  <c r="O20" i="3"/>
  <c r="N20" i="3"/>
  <c r="N18" i="3" s="1"/>
  <c r="L20" i="3"/>
  <c r="L18" i="3" s="1"/>
  <c r="K20" i="3"/>
  <c r="J20" i="3"/>
  <c r="J18" i="3" s="1"/>
  <c r="H20" i="3"/>
  <c r="H18" i="3" s="1"/>
  <c r="G20" i="3"/>
  <c r="F20" i="3"/>
  <c r="F18" i="3" s="1"/>
  <c r="AQ19" i="3"/>
  <c r="AM19" i="3"/>
  <c r="AL19" i="3"/>
  <c r="AK19" i="3"/>
  <c r="AJ19" i="3"/>
  <c r="AI19" i="3"/>
  <c r="AH19" i="3"/>
  <c r="AG19" i="3"/>
  <c r="AF19" i="3"/>
  <c r="AE19" i="3"/>
  <c r="AD19" i="3"/>
  <c r="AC19" i="3"/>
  <c r="BC19" i="3" s="1"/>
  <c r="AB19" i="3"/>
  <c r="AA19" i="3"/>
  <c r="Z19" i="3"/>
  <c r="W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Y19" i="3" s="1"/>
  <c r="E19" i="3"/>
  <c r="AQ18" i="3"/>
  <c r="AO18" i="3"/>
  <c r="AL18" i="3"/>
  <c r="AG18" i="3"/>
  <c r="AE18" i="3"/>
  <c r="AD18" i="3"/>
  <c r="Z18" i="3"/>
  <c r="R18" i="3"/>
  <c r="AQ17" i="3"/>
  <c r="AO17" i="3"/>
  <c r="AM17" i="3"/>
  <c r="AK17" i="3"/>
  <c r="AI17" i="3"/>
  <c r="AH17" i="3"/>
  <c r="AG17" i="3"/>
  <c r="AF17" i="3"/>
  <c r="AE17" i="3"/>
  <c r="AC17" i="3"/>
  <c r="AA17" i="3"/>
  <c r="Z17" i="3"/>
  <c r="T17" i="3"/>
  <c r="S17" i="3"/>
  <c r="R17" i="3"/>
  <c r="P17" i="3"/>
  <c r="O17" i="3"/>
  <c r="N17" i="3"/>
  <c r="L17" i="3"/>
  <c r="K17" i="3"/>
  <c r="J17" i="3"/>
  <c r="H17" i="3"/>
  <c r="G17" i="3"/>
  <c r="BC16" i="3"/>
  <c r="S16" i="3"/>
  <c r="R16" i="3"/>
  <c r="Q16" i="3"/>
  <c r="Q14" i="3" s="1"/>
  <c r="P16" i="3"/>
  <c r="P14" i="3" s="1"/>
  <c r="O16" i="3"/>
  <c r="N16" i="3"/>
  <c r="M16" i="3"/>
  <c r="M14" i="3" s="1"/>
  <c r="L16" i="3"/>
  <c r="L14" i="3" s="1"/>
  <c r="K16" i="3"/>
  <c r="J16" i="3"/>
  <c r="H16" i="3"/>
  <c r="H14" i="3" s="1"/>
  <c r="G16" i="3"/>
  <c r="G14" i="3" s="1"/>
  <c r="F16" i="3"/>
  <c r="E16" i="3"/>
  <c r="BC15" i="3"/>
  <c r="Y15" i="3"/>
  <c r="BC14" i="3"/>
  <c r="W14" i="3"/>
  <c r="T14" i="3"/>
  <c r="S14" i="3"/>
  <c r="R14" i="3"/>
  <c r="O14" i="3"/>
  <c r="N14" i="3"/>
  <c r="K14" i="3"/>
  <c r="J14" i="3"/>
  <c r="I14" i="3"/>
  <c r="F14" i="3"/>
  <c r="E14" i="3"/>
  <c r="BC13" i="3"/>
  <c r="W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Y13" i="3" s="1"/>
  <c r="BM13" i="3" s="1"/>
  <c r="E13" i="3"/>
  <c r="BC12" i="3"/>
  <c r="Y12" i="3"/>
  <c r="BM12" i="3" s="1"/>
  <c r="BC11" i="3"/>
  <c r="Y11" i="3"/>
  <c r="BM11" i="3" s="1"/>
  <c r="BC10" i="3"/>
  <c r="Y10" i="3"/>
  <c r="BM10" i="3" s="1"/>
  <c r="BC9" i="3"/>
  <c r="BM9" i="3" s="1"/>
  <c r="Y9" i="3"/>
  <c r="BB8" i="3"/>
  <c r="BB51" i="3" s="1"/>
  <c r="BB43" i="3" s="1"/>
  <c r="BA8" i="3"/>
  <c r="BA51" i="3" s="1"/>
  <c r="BA43" i="3" s="1"/>
  <c r="AZ8" i="3"/>
  <c r="AZ51" i="3" s="1"/>
  <c r="AZ43" i="3" s="1"/>
  <c r="AY8" i="3"/>
  <c r="AY51" i="3" s="1"/>
  <c r="AY43" i="3" s="1"/>
  <c r="AX8" i="3"/>
  <c r="AX51" i="3" s="1"/>
  <c r="AX43" i="3" s="1"/>
  <c r="AW8" i="3"/>
  <c r="AW51" i="3" s="1"/>
  <c r="AW43" i="3" s="1"/>
  <c r="AV8" i="3"/>
  <c r="AV51" i="3" s="1"/>
  <c r="AU8" i="3"/>
  <c r="AU51" i="3" s="1"/>
  <c r="AT8" i="3"/>
  <c r="AT51" i="3" s="1"/>
  <c r="AS8" i="3"/>
  <c r="AS51" i="3" s="1"/>
  <c r="AQ8" i="3"/>
  <c r="AO8" i="3"/>
  <c r="AO51" i="3" s="1"/>
  <c r="AM8" i="3"/>
  <c r="AL8" i="3"/>
  <c r="AK8" i="3"/>
  <c r="AJ8" i="3"/>
  <c r="AI8" i="3"/>
  <c r="AH8" i="3"/>
  <c r="AG8" i="3"/>
  <c r="AF8" i="3"/>
  <c r="AE8" i="3"/>
  <c r="AE51" i="3" s="1"/>
  <c r="AE52" i="3" s="1"/>
  <c r="AD8" i="3"/>
  <c r="AC8" i="3"/>
  <c r="AB8" i="3"/>
  <c r="W8" i="3"/>
  <c r="T8" i="3"/>
  <c r="S8" i="3"/>
  <c r="R8" i="3"/>
  <c r="R51" i="3" s="1"/>
  <c r="R52" i="3" s="1"/>
  <c r="Q8" i="3"/>
  <c r="P8" i="3"/>
  <c r="O8" i="3"/>
  <c r="N8" i="3"/>
  <c r="M8" i="3"/>
  <c r="L8" i="3"/>
  <c r="K8" i="3"/>
  <c r="J8" i="3"/>
  <c r="I8" i="3"/>
  <c r="H8" i="3"/>
  <c r="G8" i="3"/>
  <c r="F8" i="3"/>
  <c r="E8" i="3"/>
  <c r="BB7" i="3"/>
  <c r="BB50" i="3" s="1"/>
  <c r="BA7" i="3"/>
  <c r="BA50" i="3" s="1"/>
  <c r="AZ7" i="3"/>
  <c r="AZ50" i="3" s="1"/>
  <c r="AY7" i="3"/>
  <c r="AY50" i="3" s="1"/>
  <c r="AX7" i="3"/>
  <c r="AX50" i="3" s="1"/>
  <c r="AW7" i="3"/>
  <c r="AW50" i="3" s="1"/>
  <c r="AV7" i="3"/>
  <c r="AV50" i="3" s="1"/>
  <c r="AV52" i="3" s="1"/>
  <c r="AU7" i="3"/>
  <c r="AU50" i="3" s="1"/>
  <c r="AU52" i="3" s="1"/>
  <c r="AT7" i="3"/>
  <c r="AT50" i="3" s="1"/>
  <c r="AT52" i="3" s="1"/>
  <c r="AS7" i="3"/>
  <c r="AS50" i="3" s="1"/>
  <c r="AS52" i="3" s="1"/>
  <c r="AQ7" i="3"/>
  <c r="AO7" i="3"/>
  <c r="AM7" i="3"/>
  <c r="AM50" i="3" s="1"/>
  <c r="AL7" i="3"/>
  <c r="AK7" i="3"/>
  <c r="AJ7" i="3"/>
  <c r="AI7" i="3"/>
  <c r="AI50" i="3" s="1"/>
  <c r="AH7" i="3"/>
  <c r="AG7" i="3"/>
  <c r="AF7" i="3"/>
  <c r="AF50" i="3" s="1"/>
  <c r="AE7" i="3"/>
  <c r="AE50" i="3" s="1"/>
  <c r="AD7" i="3"/>
  <c r="AC7" i="3"/>
  <c r="AB7" i="3"/>
  <c r="W7" i="3"/>
  <c r="T7" i="3"/>
  <c r="T50" i="3" s="1"/>
  <c r="S7" i="3"/>
  <c r="S50" i="3" s="1"/>
  <c r="R7" i="3"/>
  <c r="R50" i="3" s="1"/>
  <c r="Q7" i="3"/>
  <c r="P7" i="3"/>
  <c r="P50" i="3" s="1"/>
  <c r="O7" i="3"/>
  <c r="O50" i="3" s="1"/>
  <c r="N7" i="3"/>
  <c r="N50" i="3" s="1"/>
  <c r="M7" i="3"/>
  <c r="L7" i="3"/>
  <c r="L50" i="3" s="1"/>
  <c r="K7" i="3"/>
  <c r="K50" i="3" s="1"/>
  <c r="J7" i="3"/>
  <c r="J50" i="3" s="1"/>
  <c r="I7" i="3"/>
  <c r="H7" i="3"/>
  <c r="H50" i="3" s="1"/>
  <c r="G7" i="3"/>
  <c r="G50" i="3" s="1"/>
  <c r="F7" i="3"/>
  <c r="E7" i="3"/>
  <c r="N51" i="3" l="1"/>
  <c r="N52" i="3" s="1"/>
  <c r="AM18" i="3"/>
  <c r="AM51" i="3" s="1"/>
  <c r="AM52" i="3" s="1"/>
  <c r="AH18" i="3"/>
  <c r="F51" i="3"/>
  <c r="F52" i="3" s="1"/>
  <c r="S18" i="3"/>
  <c r="S51" i="3" s="1"/>
  <c r="S52" i="3" s="1"/>
  <c r="G18" i="3"/>
  <c r="G51" i="3" s="1"/>
  <c r="G52" i="3" s="1"/>
  <c r="O18" i="3"/>
  <c r="J51" i="3"/>
  <c r="J52" i="3" s="1"/>
  <c r="W51" i="3"/>
  <c r="W17" i="3"/>
  <c r="W50" i="3" s="1"/>
  <c r="BM15" i="3"/>
  <c r="BM39" i="3"/>
  <c r="Y35" i="3"/>
  <c r="BM35" i="3" s="1"/>
  <c r="BM38" i="3"/>
  <c r="Y14" i="3"/>
  <c r="BM14" i="3" s="1"/>
  <c r="BM19" i="3"/>
  <c r="E34" i="3"/>
  <c r="Y34" i="3" s="1"/>
  <c r="M18" i="3"/>
  <c r="M51" i="3" s="1"/>
  <c r="M52" i="3" s="1"/>
  <c r="AB50" i="3"/>
  <c r="AJ50" i="3"/>
  <c r="BC7" i="3"/>
  <c r="O51" i="3"/>
  <c r="O52" i="3" s="1"/>
  <c r="BC8" i="3"/>
  <c r="AC50" i="3"/>
  <c r="AG50" i="3"/>
  <c r="AK50" i="3"/>
  <c r="AQ50" i="3"/>
  <c r="AQ52" i="3" s="1"/>
  <c r="AZ52" i="3"/>
  <c r="AZ42" i="3" s="1"/>
  <c r="H51" i="3"/>
  <c r="H52" i="3" s="1"/>
  <c r="L51" i="3"/>
  <c r="L52" i="3" s="1"/>
  <c r="P51" i="3"/>
  <c r="P52" i="3" s="1"/>
  <c r="T51" i="3"/>
  <c r="T52" i="3" s="1"/>
  <c r="AC51" i="3"/>
  <c r="AC52" i="3" s="1"/>
  <c r="AG51" i="3"/>
  <c r="AG52" i="3" s="1"/>
  <c r="AK51" i="3"/>
  <c r="AK52" i="3" s="1"/>
  <c r="AQ51" i="3"/>
  <c r="E20" i="3"/>
  <c r="BM28" i="3"/>
  <c r="Y32" i="3"/>
  <c r="BM32" i="3" s="1"/>
  <c r="AD33" i="3"/>
  <c r="AD17" i="3" s="1"/>
  <c r="BB42" i="3"/>
  <c r="BB52" i="3"/>
  <c r="AI51" i="3"/>
  <c r="AI52" i="3" s="1"/>
  <c r="AY52" i="3"/>
  <c r="AY42" i="3"/>
  <c r="AJ51" i="3"/>
  <c r="AJ52" i="3" s="1"/>
  <c r="E50" i="3"/>
  <c r="I50" i="3"/>
  <c r="M50" i="3"/>
  <c r="Q50" i="3"/>
  <c r="AD50" i="3"/>
  <c r="AH50" i="3"/>
  <c r="AL50" i="3"/>
  <c r="AW52" i="3"/>
  <c r="AW42" i="3" s="1"/>
  <c r="BC42" i="3" s="1"/>
  <c r="BM42" i="3" s="1"/>
  <c r="BA42" i="3"/>
  <c r="BA52" i="3"/>
  <c r="I51" i="3"/>
  <c r="I52" i="3" s="1"/>
  <c r="Q51" i="3"/>
  <c r="Q52" i="3" s="1"/>
  <c r="AD51" i="3"/>
  <c r="AD52" i="3" s="1"/>
  <c r="AH51" i="3"/>
  <c r="AH52" i="3" s="1"/>
  <c r="AL51" i="3"/>
  <c r="AL52" i="3" s="1"/>
  <c r="BM21" i="3"/>
  <c r="BC24" i="3"/>
  <c r="BM24" i="3" s="1"/>
  <c r="BC26" i="3"/>
  <c r="BM26" i="3" s="1"/>
  <c r="BM37" i="3"/>
  <c r="Y40" i="3"/>
  <c r="BM40" i="3" s="1"/>
  <c r="AO52" i="3"/>
  <c r="F50" i="3"/>
  <c r="AX42" i="3"/>
  <c r="AX52" i="3"/>
  <c r="Y16" i="3"/>
  <c r="BM16" i="3" s="1"/>
  <c r="BC20" i="3"/>
  <c r="BC22" i="3"/>
  <c r="BM22" i="3" s="1"/>
  <c r="AB20" i="3"/>
  <c r="BM23" i="3"/>
  <c r="BM25" i="3"/>
  <c r="BM27" i="3"/>
  <c r="BM31" i="3"/>
  <c r="Y33" i="3"/>
  <c r="BC36" i="3"/>
  <c r="BC38" i="3"/>
  <c r="Y7" i="3"/>
  <c r="Y8" i="3"/>
  <c r="BM8" i="3" s="1"/>
  <c r="K51" i="3"/>
  <c r="K52" i="3" s="1"/>
  <c r="AF51" i="3"/>
  <c r="AF52" i="3" s="1"/>
  <c r="Y36" i="3"/>
  <c r="AB43" i="3"/>
  <c r="F33" i="3"/>
  <c r="F17" i="3" s="1"/>
  <c r="E43" i="3"/>
  <c r="Y43" i="3" s="1"/>
  <c r="W52" i="3" l="1"/>
  <c r="BC43" i="3"/>
  <c r="AB34" i="3"/>
  <c r="BC34" i="3" s="1"/>
  <c r="BM34" i="3" s="1"/>
  <c r="Y50" i="3"/>
  <c r="BM43" i="3"/>
  <c r="BM7" i="3"/>
  <c r="BC33" i="3"/>
  <c r="BC17" i="3" s="1"/>
  <c r="Y20" i="3"/>
  <c r="E18" i="3"/>
  <c r="E51" i="3" s="1"/>
  <c r="Y51" i="3" s="1"/>
  <c r="BC50" i="3"/>
  <c r="BM36" i="3"/>
  <c r="BM33" i="3"/>
  <c r="Y17" i="3"/>
  <c r="BM17" i="3" s="1"/>
  <c r="Y18" i="3" l="1"/>
  <c r="BM20" i="3"/>
  <c r="AB18" i="3"/>
  <c r="AB51" i="3" s="1"/>
  <c r="BM50" i="3"/>
  <c r="BC18" i="3"/>
  <c r="Y52" i="3"/>
  <c r="BM18" i="3" l="1"/>
  <c r="BC51" i="3"/>
  <c r="BM51" i="3" s="1"/>
  <c r="BC52" i="3"/>
  <c r="BM52" i="3" s="1"/>
  <c r="AW48" i="9" l="1"/>
  <c r="V48" i="9"/>
  <c r="BG48" i="9" s="1"/>
  <c r="AW47" i="9"/>
  <c r="V47" i="9"/>
  <c r="BG47" i="9" s="1"/>
  <c r="AW46" i="9"/>
  <c r="V46" i="9"/>
  <c r="BG46" i="9" s="1"/>
  <c r="AW45" i="9"/>
  <c r="V45" i="9"/>
  <c r="BG45" i="9" s="1"/>
  <c r="AW44" i="9"/>
  <c r="V44" i="9"/>
  <c r="BG44" i="9" s="1"/>
  <c r="AW43" i="9"/>
  <c r="V43" i="9"/>
  <c r="BG43" i="9" s="1"/>
  <c r="AH42" i="9"/>
  <c r="AG42" i="9"/>
  <c r="AF42" i="9"/>
  <c r="AE42" i="9"/>
  <c r="AE40" i="9" s="1"/>
  <c r="AE38" i="9" s="1"/>
  <c r="AE18" i="9" s="1"/>
  <c r="AD42" i="9"/>
  <c r="AC42" i="9"/>
  <c r="AB42" i="9"/>
  <c r="AA42" i="9"/>
  <c r="AA40" i="9" s="1"/>
  <c r="AA38" i="9" s="1"/>
  <c r="AA18" i="9" s="1"/>
  <c r="Z42" i="9"/>
  <c r="Y42" i="9"/>
  <c r="T42" i="9"/>
  <c r="S42" i="9"/>
  <c r="S40" i="9" s="1"/>
  <c r="S38" i="9" s="1"/>
  <c r="R42" i="9"/>
  <c r="Q42" i="9"/>
  <c r="Q40" i="9" s="1"/>
  <c r="Q38" i="9" s="1"/>
  <c r="P42" i="9"/>
  <c r="O42" i="9"/>
  <c r="O40" i="9" s="1"/>
  <c r="O38" i="9" s="1"/>
  <c r="N42" i="9"/>
  <c r="M42" i="9"/>
  <c r="M40" i="9" s="1"/>
  <c r="M38" i="9" s="1"/>
  <c r="L42" i="9"/>
  <c r="K42" i="9"/>
  <c r="K40" i="9" s="1"/>
  <c r="K38" i="9" s="1"/>
  <c r="J42" i="9"/>
  <c r="I42" i="9"/>
  <c r="I40" i="9" s="1"/>
  <c r="I38" i="9" s="1"/>
  <c r="H42" i="9"/>
  <c r="G42" i="9"/>
  <c r="G40" i="9" s="1"/>
  <c r="G38" i="9" s="1"/>
  <c r="F42" i="9"/>
  <c r="E42" i="9"/>
  <c r="AW41" i="9"/>
  <c r="V41" i="9"/>
  <c r="BG41" i="9" s="1"/>
  <c r="AV40" i="9"/>
  <c r="AU40" i="9"/>
  <c r="AT40" i="9"/>
  <c r="AS40" i="9"/>
  <c r="AS38" i="9" s="1"/>
  <c r="AR40" i="9"/>
  <c r="AQ40" i="9"/>
  <c r="AP40" i="9"/>
  <c r="AO40" i="9"/>
  <c r="AO38" i="9" s="1"/>
  <c r="AN40" i="9"/>
  <c r="AM40" i="9"/>
  <c r="AL40" i="9"/>
  <c r="AK40" i="9"/>
  <c r="AK38" i="9" s="1"/>
  <c r="AJ40" i="9"/>
  <c r="AI40" i="9"/>
  <c r="AH40" i="9"/>
  <c r="AG40" i="9"/>
  <c r="AG38" i="9" s="1"/>
  <c r="AF40" i="9"/>
  <c r="AD40" i="9"/>
  <c r="AC40" i="9"/>
  <c r="AC38" i="9" s="1"/>
  <c r="AB40" i="9"/>
  <c r="Z40" i="9"/>
  <c r="Y40" i="9"/>
  <c r="U40" i="9"/>
  <c r="T40" i="9"/>
  <c r="R40" i="9"/>
  <c r="R38" i="9" s="1"/>
  <c r="R18" i="9" s="1"/>
  <c r="P40" i="9"/>
  <c r="N40" i="9"/>
  <c r="N38" i="9" s="1"/>
  <c r="N18" i="9" s="1"/>
  <c r="L40" i="9"/>
  <c r="J40" i="9"/>
  <c r="J38" i="9" s="1"/>
  <c r="J18" i="9" s="1"/>
  <c r="H40" i="9"/>
  <c r="F40" i="9"/>
  <c r="F38" i="9" s="1"/>
  <c r="F18" i="9" s="1"/>
  <c r="AV39" i="9"/>
  <c r="AU39" i="9"/>
  <c r="AT39" i="9"/>
  <c r="AT37" i="9" s="1"/>
  <c r="AT17" i="9" s="1"/>
  <c r="AS39" i="9"/>
  <c r="AR39" i="9"/>
  <c r="AQ39" i="9"/>
  <c r="AK39" i="9"/>
  <c r="AK37" i="9" s="1"/>
  <c r="AK17" i="9" s="1"/>
  <c r="AJ39" i="9"/>
  <c r="AI39" i="9"/>
  <c r="AH39" i="9"/>
  <c r="AG39" i="9"/>
  <c r="AG37" i="9" s="1"/>
  <c r="AG17" i="9" s="1"/>
  <c r="AF39" i="9"/>
  <c r="AE39" i="9"/>
  <c r="AD39" i="9"/>
  <c r="AC39" i="9"/>
  <c r="AC37" i="9" s="1"/>
  <c r="AC17" i="9" s="1"/>
  <c r="AB39" i="9"/>
  <c r="AA39" i="9"/>
  <c r="Z39" i="9"/>
  <c r="Y39" i="9"/>
  <c r="AW39" i="9" s="1"/>
  <c r="U39" i="9"/>
  <c r="T39" i="9"/>
  <c r="S39" i="9"/>
  <c r="R39" i="9"/>
  <c r="R37" i="9" s="1"/>
  <c r="R17" i="9" s="1"/>
  <c r="Q39" i="9"/>
  <c r="P39" i="9"/>
  <c r="O39" i="9"/>
  <c r="N39" i="9"/>
  <c r="N37" i="9" s="1"/>
  <c r="N17" i="9" s="1"/>
  <c r="M39" i="9"/>
  <c r="L39" i="9"/>
  <c r="K39" i="9"/>
  <c r="J39" i="9"/>
  <c r="J37" i="9" s="1"/>
  <c r="J17" i="9" s="1"/>
  <c r="I39" i="9"/>
  <c r="H39" i="9"/>
  <c r="G39" i="9"/>
  <c r="F39" i="9"/>
  <c r="F37" i="9" s="1"/>
  <c r="F17" i="9" s="1"/>
  <c r="E39" i="9"/>
  <c r="AV38" i="9"/>
  <c r="AU38" i="9"/>
  <c r="AT38" i="9"/>
  <c r="AR38" i="9"/>
  <c r="AQ38" i="9"/>
  <c r="AP38" i="9"/>
  <c r="AN38" i="9"/>
  <c r="AM38" i="9"/>
  <c r="AL38" i="9"/>
  <c r="AJ38" i="9"/>
  <c r="AI38" i="9"/>
  <c r="AH38" i="9"/>
  <c r="AF38" i="9"/>
  <c r="AD38" i="9"/>
  <c r="AB38" i="9"/>
  <c r="Z38" i="9"/>
  <c r="U38" i="9"/>
  <c r="T38" i="9"/>
  <c r="P38" i="9"/>
  <c r="L38" i="9"/>
  <c r="H38" i="9"/>
  <c r="AV37" i="9"/>
  <c r="AU37" i="9"/>
  <c r="AU17" i="9" s="1"/>
  <c r="AS37" i="9"/>
  <c r="AR37" i="9"/>
  <c r="AQ37" i="9"/>
  <c r="AQ17" i="9" s="1"/>
  <c r="AP37" i="9"/>
  <c r="AO37" i="9"/>
  <c r="AN37" i="9"/>
  <c r="AM37" i="9"/>
  <c r="AM17" i="9" s="1"/>
  <c r="AL37" i="9"/>
  <c r="AJ37" i="9"/>
  <c r="AI37" i="9"/>
  <c r="AI17" i="9" s="1"/>
  <c r="AH37" i="9"/>
  <c r="AF37" i="9"/>
  <c r="AE37" i="9"/>
  <c r="AE17" i="9" s="1"/>
  <c r="AD37" i="9"/>
  <c r="AB37" i="9"/>
  <c r="AA37" i="9"/>
  <c r="AA17" i="9" s="1"/>
  <c r="Z37" i="9"/>
  <c r="U37" i="9"/>
  <c r="T37" i="9"/>
  <c r="T17" i="9" s="1"/>
  <c r="S37" i="9"/>
  <c r="Q37" i="9"/>
  <c r="P37" i="9"/>
  <c r="P17" i="9" s="1"/>
  <c r="O37" i="9"/>
  <c r="M37" i="9"/>
  <c r="L37" i="9"/>
  <c r="L17" i="9" s="1"/>
  <c r="K37" i="9"/>
  <c r="I37" i="9"/>
  <c r="H37" i="9"/>
  <c r="H17" i="9" s="1"/>
  <c r="G37" i="9"/>
  <c r="E37" i="9"/>
  <c r="AW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V36" i="9" s="1"/>
  <c r="BG36" i="9" s="1"/>
  <c r="AW35" i="9"/>
  <c r="V35" i="9"/>
  <c r="BG35" i="9" s="1"/>
  <c r="AW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AW33" i="9"/>
  <c r="V33" i="9"/>
  <c r="AH32" i="9"/>
  <c r="AG32" i="9"/>
  <c r="AF32" i="9"/>
  <c r="AE32" i="9"/>
  <c r="AD32" i="9"/>
  <c r="AC32" i="9"/>
  <c r="AB32" i="9"/>
  <c r="AA32" i="9"/>
  <c r="Z32" i="9"/>
  <c r="Y32" i="9"/>
  <c r="V32" i="9"/>
  <c r="AW31" i="9"/>
  <c r="V31" i="9"/>
  <c r="BG31" i="9" s="1"/>
  <c r="AH30" i="9"/>
  <c r="AG30" i="9"/>
  <c r="AG20" i="9" s="1"/>
  <c r="AG18" i="9" s="1"/>
  <c r="AF30" i="9"/>
  <c r="AE30" i="9"/>
  <c r="AD30" i="9"/>
  <c r="AC30" i="9"/>
  <c r="AC20" i="9" s="1"/>
  <c r="AC18" i="9" s="1"/>
  <c r="AB30" i="9"/>
  <c r="AA30" i="9"/>
  <c r="Z30" i="9"/>
  <c r="Y30" i="9"/>
  <c r="AW30" i="9" s="1"/>
  <c r="V30" i="9"/>
  <c r="AW29" i="9"/>
  <c r="V29" i="9"/>
  <c r="AH28" i="9"/>
  <c r="AG28" i="9"/>
  <c r="AF28" i="9"/>
  <c r="AE28" i="9"/>
  <c r="AD28" i="9"/>
  <c r="AC28" i="9"/>
  <c r="AB28" i="9"/>
  <c r="AA28" i="9"/>
  <c r="Z28" i="9"/>
  <c r="Y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AW27" i="9"/>
  <c r="V27" i="9"/>
  <c r="BG27" i="9" s="1"/>
  <c r="AI26" i="9"/>
  <c r="AH26" i="9"/>
  <c r="AG26" i="9"/>
  <c r="AF26" i="9"/>
  <c r="AF20" i="9" s="1"/>
  <c r="AF18" i="9" s="1"/>
  <c r="AE26" i="9"/>
  <c r="AD26" i="9"/>
  <c r="AC26" i="9"/>
  <c r="AB26" i="9"/>
  <c r="AB20" i="9" s="1"/>
  <c r="AB18" i="9" s="1"/>
  <c r="AA26" i="9"/>
  <c r="Z26" i="9"/>
  <c r="Y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V26" i="9" s="1"/>
  <c r="AW25" i="9"/>
  <c r="V25" i="9"/>
  <c r="BG25" i="9" s="1"/>
  <c r="AW24" i="9"/>
  <c r="T24" i="9"/>
  <c r="T20" i="9" s="1"/>
  <c r="T18" i="9" s="1"/>
  <c r="S24" i="9"/>
  <c r="R24" i="9"/>
  <c r="Q24" i="9"/>
  <c r="P24" i="9"/>
  <c r="P20" i="9" s="1"/>
  <c r="P18" i="9" s="1"/>
  <c r="O24" i="9"/>
  <c r="N24" i="9"/>
  <c r="M24" i="9"/>
  <c r="L24" i="9"/>
  <c r="L20" i="9" s="1"/>
  <c r="L18" i="9" s="1"/>
  <c r="K24" i="9"/>
  <c r="J24" i="9"/>
  <c r="I24" i="9"/>
  <c r="H24" i="9"/>
  <c r="H20" i="9" s="1"/>
  <c r="H18" i="9" s="1"/>
  <c r="G24" i="9"/>
  <c r="F24" i="9"/>
  <c r="E24" i="9"/>
  <c r="AW23" i="9"/>
  <c r="V23" i="9"/>
  <c r="AW22" i="9"/>
  <c r="T22" i="9"/>
  <c r="S22" i="9"/>
  <c r="S20" i="9" s="1"/>
  <c r="S18" i="9" s="1"/>
  <c r="R22" i="9"/>
  <c r="Q22" i="9"/>
  <c r="P22" i="9"/>
  <c r="O22" i="9"/>
  <c r="O20" i="9" s="1"/>
  <c r="O18" i="9" s="1"/>
  <c r="N22" i="9"/>
  <c r="M22" i="9"/>
  <c r="L22" i="9"/>
  <c r="K22" i="9"/>
  <c r="K20" i="9" s="1"/>
  <c r="K18" i="9" s="1"/>
  <c r="J22" i="9"/>
  <c r="I22" i="9"/>
  <c r="H22" i="9"/>
  <c r="G22" i="9"/>
  <c r="G20" i="9" s="1"/>
  <c r="G18" i="9" s="1"/>
  <c r="F22" i="9"/>
  <c r="E22" i="9"/>
  <c r="AW21" i="9"/>
  <c r="V21" i="9"/>
  <c r="BG21" i="9" s="1"/>
  <c r="BF20" i="9"/>
  <c r="BE20" i="9"/>
  <c r="BD20" i="9"/>
  <c r="BC20" i="9"/>
  <c r="BB20" i="9"/>
  <c r="BA20" i="9"/>
  <c r="AZ20" i="9"/>
  <c r="AY20" i="9"/>
  <c r="AX20" i="9"/>
  <c r="AV20" i="9"/>
  <c r="AU20" i="9"/>
  <c r="AT20" i="9"/>
  <c r="AT18" i="9" s="1"/>
  <c r="AR20" i="9"/>
  <c r="AQ20" i="9"/>
  <c r="AP20" i="9"/>
  <c r="AP18" i="9" s="1"/>
  <c r="AN20" i="9"/>
  <c r="AM20" i="9"/>
  <c r="AL20" i="9"/>
  <c r="AL18" i="9" s="1"/>
  <c r="AJ20" i="9"/>
  <c r="AI20" i="9"/>
  <c r="AH20" i="9"/>
  <c r="AH18" i="9" s="1"/>
  <c r="AE20" i="9"/>
  <c r="AD20" i="9"/>
  <c r="AD18" i="9" s="1"/>
  <c r="AA20" i="9"/>
  <c r="Z20" i="9"/>
  <c r="Z18" i="9" s="1"/>
  <c r="X20" i="9"/>
  <c r="W20" i="9"/>
  <c r="U20" i="9"/>
  <c r="U18" i="9" s="1"/>
  <c r="R20" i="9"/>
  <c r="Q20" i="9"/>
  <c r="Q18" i="9" s="1"/>
  <c r="N20" i="9"/>
  <c r="M20" i="9"/>
  <c r="M18" i="9" s="1"/>
  <c r="J20" i="9"/>
  <c r="I20" i="9"/>
  <c r="I18" i="9" s="1"/>
  <c r="F20" i="9"/>
  <c r="E20" i="9"/>
  <c r="BF19" i="9"/>
  <c r="BE19" i="9"/>
  <c r="BD19" i="9"/>
  <c r="BC19" i="9"/>
  <c r="BB19" i="9"/>
  <c r="BA19" i="9"/>
  <c r="AZ19" i="9"/>
  <c r="AY19" i="9"/>
  <c r="AX19" i="9"/>
  <c r="AV19" i="9"/>
  <c r="AU19" i="9"/>
  <c r="AT19" i="9"/>
  <c r="AS19" i="9"/>
  <c r="AR19" i="9"/>
  <c r="AQ19" i="9"/>
  <c r="AP19" i="9"/>
  <c r="AO19" i="9"/>
  <c r="AN19" i="9"/>
  <c r="AM19" i="9"/>
  <c r="AL19" i="9"/>
  <c r="AI19" i="9"/>
  <c r="AH19" i="9"/>
  <c r="AG19" i="9"/>
  <c r="AF19" i="9"/>
  <c r="AF17" i="9" s="1"/>
  <c r="AE19" i="9"/>
  <c r="AD19" i="9"/>
  <c r="AC19" i="9"/>
  <c r="AB19" i="9"/>
  <c r="AB17" i="9" s="1"/>
  <c r="AA19" i="9"/>
  <c r="Z19" i="9"/>
  <c r="Y19" i="9"/>
  <c r="X19" i="9"/>
  <c r="X17" i="9" s="1"/>
  <c r="W19" i="9"/>
  <c r="U19" i="9"/>
  <c r="T19" i="9"/>
  <c r="S19" i="9"/>
  <c r="S17" i="9" s="1"/>
  <c r="R19" i="9"/>
  <c r="Q19" i="9"/>
  <c r="P19" i="9"/>
  <c r="O19" i="9"/>
  <c r="O17" i="9" s="1"/>
  <c r="N19" i="9"/>
  <c r="M19" i="9"/>
  <c r="L19" i="9"/>
  <c r="K19" i="9"/>
  <c r="K17" i="9" s="1"/>
  <c r="J19" i="9"/>
  <c r="I19" i="9"/>
  <c r="H19" i="9"/>
  <c r="G19" i="9"/>
  <c r="G17" i="9" s="1"/>
  <c r="F19" i="9"/>
  <c r="E19" i="9"/>
  <c r="AV18" i="9"/>
  <c r="AU18" i="9"/>
  <c r="AR18" i="9"/>
  <c r="AQ18" i="9"/>
  <c r="AN18" i="9"/>
  <c r="AM18" i="9"/>
  <c r="AJ18" i="9"/>
  <c r="AI18" i="9"/>
  <c r="X18" i="9"/>
  <c r="W18" i="9"/>
  <c r="AV17" i="9"/>
  <c r="AS17" i="9"/>
  <c r="AR17" i="9"/>
  <c r="AP17" i="9"/>
  <c r="AO17" i="9"/>
  <c r="AN17" i="9"/>
  <c r="AL17" i="9"/>
  <c r="AJ17" i="9"/>
  <c r="AH17" i="9"/>
  <c r="AD17" i="9"/>
  <c r="Z17" i="9"/>
  <c r="W17" i="9"/>
  <c r="U17" i="9"/>
  <c r="Q17" i="9"/>
  <c r="M17" i="9"/>
  <c r="I17" i="9"/>
  <c r="E17" i="9"/>
  <c r="AW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AW15" i="9"/>
  <c r="V15" i="9"/>
  <c r="A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AW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AW12" i="9"/>
  <c r="V12" i="9"/>
  <c r="AW11" i="9"/>
  <c r="V11" i="9"/>
  <c r="AW10" i="9"/>
  <c r="V10" i="9"/>
  <c r="AW9" i="9"/>
  <c r="V9" i="9"/>
  <c r="AV8" i="9"/>
  <c r="AV50" i="9" s="1"/>
  <c r="AU8" i="9"/>
  <c r="AT8" i="9"/>
  <c r="AS8" i="9"/>
  <c r="AR8" i="9"/>
  <c r="AR50" i="9" s="1"/>
  <c r="AQ8" i="9"/>
  <c r="AP8" i="9"/>
  <c r="AO8" i="9"/>
  <c r="AN8" i="9"/>
  <c r="AN50" i="9" s="1"/>
  <c r="AM8" i="9"/>
  <c r="AL8" i="9"/>
  <c r="AK8" i="9"/>
  <c r="AJ8" i="9"/>
  <c r="AJ50" i="9" s="1"/>
  <c r="AI8" i="9"/>
  <c r="AH8" i="9"/>
  <c r="AG8" i="9"/>
  <c r="AF8" i="9"/>
  <c r="AE8" i="9"/>
  <c r="AD8" i="9"/>
  <c r="AC8" i="9"/>
  <c r="AB8" i="9"/>
  <c r="AA8" i="9"/>
  <c r="Z8" i="9"/>
  <c r="Y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AV7" i="9"/>
  <c r="AV49" i="9" s="1"/>
  <c r="AU7" i="9"/>
  <c r="AT7" i="9"/>
  <c r="AS7" i="9"/>
  <c r="AS49" i="9" s="1"/>
  <c r="AR7" i="9"/>
  <c r="AR49" i="9" s="1"/>
  <c r="AQ7" i="9"/>
  <c r="AP7" i="9"/>
  <c r="AO7" i="9"/>
  <c r="AO49" i="9" s="1"/>
  <c r="AN7" i="9"/>
  <c r="AN49" i="9" s="1"/>
  <c r="AM7" i="9"/>
  <c r="AL7" i="9"/>
  <c r="AK7" i="9"/>
  <c r="AJ7" i="9"/>
  <c r="AJ49" i="9" s="1"/>
  <c r="AI7" i="9"/>
  <c r="AH7" i="9"/>
  <c r="AG7" i="9"/>
  <c r="AF7" i="9"/>
  <c r="AE7" i="9"/>
  <c r="AD7" i="9"/>
  <c r="AC7" i="9"/>
  <c r="AB7" i="9"/>
  <c r="AA7" i="9"/>
  <c r="Z7" i="9"/>
  <c r="Y7" i="9"/>
  <c r="U7" i="9"/>
  <c r="T7" i="9"/>
  <c r="S7" i="9"/>
  <c r="R7" i="9"/>
  <c r="R49" i="9" s="1"/>
  <c r="Q7" i="9"/>
  <c r="P7" i="9"/>
  <c r="O7" i="9"/>
  <c r="N7" i="9"/>
  <c r="N49" i="9" s="1"/>
  <c r="M7" i="9"/>
  <c r="L7" i="9"/>
  <c r="K7" i="9"/>
  <c r="J7" i="9"/>
  <c r="J49" i="9" s="1"/>
  <c r="I7" i="9"/>
  <c r="H7" i="9"/>
  <c r="G7" i="9"/>
  <c r="F7" i="9"/>
  <c r="F49" i="9" s="1"/>
  <c r="E7" i="9"/>
  <c r="F51" i="9" l="1"/>
  <c r="N51" i="9"/>
  <c r="AC49" i="9"/>
  <c r="AK49" i="9"/>
  <c r="M50" i="9"/>
  <c r="AB50" i="9"/>
  <c r="V20" i="9"/>
  <c r="AW40" i="9"/>
  <c r="G49" i="9"/>
  <c r="K49" i="9"/>
  <c r="O49" i="9"/>
  <c r="S49" i="9"/>
  <c r="Z49" i="9"/>
  <c r="AD49" i="9"/>
  <c r="AH49" i="9"/>
  <c r="AL49" i="9"/>
  <c r="AP49" i="9"/>
  <c r="AT49" i="9"/>
  <c r="F50" i="9"/>
  <c r="J50" i="9"/>
  <c r="J51" i="9" s="1"/>
  <c r="N50" i="9"/>
  <c r="R50" i="9"/>
  <c r="R51" i="9" s="1"/>
  <c r="AC50" i="9"/>
  <c r="AG50" i="9"/>
  <c r="AK50" i="9"/>
  <c r="AS50" i="9"/>
  <c r="BG11" i="9"/>
  <c r="V13" i="9"/>
  <c r="BG13" i="9" s="1"/>
  <c r="BG15" i="9"/>
  <c r="V24" i="9"/>
  <c r="BG24" i="9" s="1"/>
  <c r="AW26" i="9"/>
  <c r="BG26" i="9" s="1"/>
  <c r="BG29" i="9"/>
  <c r="AW32" i="9"/>
  <c r="BG32" i="9" s="1"/>
  <c r="V34" i="9"/>
  <c r="BG34" i="9" s="1"/>
  <c r="V37" i="9"/>
  <c r="I50" i="9"/>
  <c r="U50" i="9"/>
  <c r="H49" i="9"/>
  <c r="P49" i="9"/>
  <c r="T49" i="9"/>
  <c r="T51" i="9" s="1"/>
  <c r="AA49" i="9"/>
  <c r="AE49" i="9"/>
  <c r="AE51" i="9" s="1"/>
  <c r="AI49" i="9"/>
  <c r="AM49" i="9"/>
  <c r="AM51" i="9" s="1"/>
  <c r="AQ49" i="9"/>
  <c r="AU49" i="9"/>
  <c r="AU51" i="9" s="1"/>
  <c r="G50" i="9"/>
  <c r="K50" i="9"/>
  <c r="O50" i="9"/>
  <c r="S50" i="9"/>
  <c r="Z50" i="9"/>
  <c r="AD50" i="9"/>
  <c r="AH50" i="9"/>
  <c r="AL50" i="9"/>
  <c r="AP50" i="9"/>
  <c r="AT50" i="9"/>
  <c r="V19" i="9"/>
  <c r="V22" i="9"/>
  <c r="BG22" i="9" s="1"/>
  <c r="V28" i="9"/>
  <c r="Y37" i="9"/>
  <c r="V42" i="9"/>
  <c r="AW42" i="9"/>
  <c r="AG49" i="9"/>
  <c r="AG51" i="9" s="1"/>
  <c r="AS51" i="9"/>
  <c r="Q50" i="9"/>
  <c r="AF50" i="9"/>
  <c r="L49" i="9"/>
  <c r="L51" i="9" s="1"/>
  <c r="E49" i="9"/>
  <c r="I49" i="9"/>
  <c r="I51" i="9" s="1"/>
  <c r="M49" i="9"/>
  <c r="Q49" i="9"/>
  <c r="Q51" i="9" s="1"/>
  <c r="U49" i="9"/>
  <c r="U51" i="9" s="1"/>
  <c r="AB49" i="9"/>
  <c r="AB51" i="9" s="1"/>
  <c r="AF49" i="9"/>
  <c r="AJ51" i="9"/>
  <c r="AN51" i="9"/>
  <c r="AR51" i="9"/>
  <c r="AV51" i="9"/>
  <c r="H50" i="9"/>
  <c r="L50" i="9"/>
  <c r="P50" i="9"/>
  <c r="T50" i="9"/>
  <c r="AA50" i="9"/>
  <c r="AE50" i="9"/>
  <c r="AI50" i="9"/>
  <c r="AM50" i="9"/>
  <c r="AQ50" i="9"/>
  <c r="AU50" i="9"/>
  <c r="BG10" i="9"/>
  <c r="BG12" i="9"/>
  <c r="V14" i="9"/>
  <c r="BG14" i="9" s="1"/>
  <c r="V16" i="9"/>
  <c r="BG16" i="9" s="1"/>
  <c r="AW19" i="9"/>
  <c r="Y20" i="9"/>
  <c r="Y18" i="9" s="1"/>
  <c r="Y50" i="9" s="1"/>
  <c r="AW50" i="9" s="1"/>
  <c r="AK20" i="9"/>
  <c r="AK18" i="9" s="1"/>
  <c r="AO20" i="9"/>
  <c r="AO18" i="9" s="1"/>
  <c r="AO50" i="9" s="1"/>
  <c r="AO51" i="9" s="1"/>
  <c r="AS20" i="9"/>
  <c r="AS18" i="9" s="1"/>
  <c r="BG23" i="9"/>
  <c r="AW28" i="9"/>
  <c r="BG33" i="9"/>
  <c r="Y38" i="9"/>
  <c r="AW38" i="9" s="1"/>
  <c r="V39" i="9"/>
  <c r="BG39" i="9" s="1"/>
  <c r="E40" i="9"/>
  <c r="BG9" i="9"/>
  <c r="BG30" i="9"/>
  <c r="V49" i="9"/>
  <c r="BG19" i="9"/>
  <c r="V17" i="9"/>
  <c r="V7" i="9"/>
  <c r="V8" i="9"/>
  <c r="AW7" i="9"/>
  <c r="AW8" i="9"/>
  <c r="BG20" i="9" l="1"/>
  <c r="AW37" i="9"/>
  <c r="BG37" i="9" s="1"/>
  <c r="Y17" i="9"/>
  <c r="Y49" i="9" s="1"/>
  <c r="AW20" i="9"/>
  <c r="AW18" i="9" s="1"/>
  <c r="AL51" i="9"/>
  <c r="AW17" i="9"/>
  <c r="AF51" i="9"/>
  <c r="M51" i="9"/>
  <c r="BG28" i="9"/>
  <c r="AI51" i="9"/>
  <c r="P51" i="9"/>
  <c r="AH51" i="9"/>
  <c r="O51" i="9"/>
  <c r="BG17" i="9"/>
  <c r="H51" i="9"/>
  <c r="AT51" i="9"/>
  <c r="AD51" i="9"/>
  <c r="K51" i="9"/>
  <c r="AK51" i="9"/>
  <c r="V40" i="9"/>
  <c r="BG40" i="9" s="1"/>
  <c r="E38" i="9"/>
  <c r="BG42" i="9"/>
  <c r="AQ51" i="9"/>
  <c r="AA51" i="9"/>
  <c r="AP51" i="9"/>
  <c r="Z51" i="9"/>
  <c r="G51" i="9"/>
  <c r="AC51" i="9"/>
  <c r="S51" i="9"/>
  <c r="BG8" i="9"/>
  <c r="BG7" i="9"/>
  <c r="V38" i="9" l="1"/>
  <c r="E18" i="9"/>
  <c r="E50" i="9" s="1"/>
  <c r="Y51" i="9"/>
  <c r="AW51" i="9" s="1"/>
  <c r="AW49" i="9"/>
  <c r="BG49" i="9" s="1"/>
  <c r="E51" i="9" l="1"/>
  <c r="V51" i="9" s="1"/>
  <c r="BG51" i="9" s="1"/>
  <c r="V50" i="9"/>
  <c r="BG50" i="9" s="1"/>
  <c r="BG38" i="9"/>
  <c r="V18" i="9"/>
  <c r="BG18" i="9" s="1"/>
  <c r="F37" i="2" l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E37" i="2"/>
  <c r="AL55" i="2"/>
  <c r="AL53" i="2" s="1"/>
  <c r="AM55" i="2"/>
  <c r="AM53" i="2" s="1"/>
  <c r="AN55" i="2"/>
  <c r="AN53" i="2" s="1"/>
  <c r="AL56" i="2"/>
  <c r="AL54" i="2" s="1"/>
  <c r="AM56" i="2"/>
  <c r="AM54" i="2" s="1"/>
  <c r="AN56" i="2"/>
  <c r="AN54" i="2" s="1"/>
  <c r="AE55" i="2"/>
  <c r="AE53" i="2" s="1"/>
  <c r="AF55" i="2"/>
  <c r="AF53" i="2" s="1"/>
  <c r="AE56" i="2"/>
  <c r="AE54" i="2" s="1"/>
  <c r="AF56" i="2"/>
  <c r="AF54" i="2" s="1"/>
  <c r="AL31" i="2"/>
  <c r="AM31" i="2"/>
  <c r="AN31" i="2"/>
  <c r="AL34" i="2"/>
  <c r="AL32" i="2" s="1"/>
  <c r="AM34" i="2"/>
  <c r="AM32" i="2" s="1"/>
  <c r="AN34" i="2"/>
  <c r="AN32" i="2" s="1"/>
  <c r="AL37" i="2"/>
  <c r="AM37" i="2"/>
  <c r="AN37" i="2"/>
  <c r="AE31" i="2"/>
  <c r="AF31" i="2"/>
  <c r="AE34" i="2"/>
  <c r="AE32" i="2" s="1"/>
  <c r="AF34" i="2"/>
  <c r="AF32" i="2" s="1"/>
  <c r="AE37" i="2"/>
  <c r="AF37" i="2"/>
  <c r="AL17" i="2"/>
  <c r="AL18" i="2" s="1"/>
  <c r="AM17" i="2"/>
  <c r="AM18" i="2" s="1"/>
  <c r="AN17" i="2"/>
  <c r="AN18" i="2" s="1"/>
  <c r="AL21" i="2"/>
  <c r="AM21" i="2"/>
  <c r="AN21" i="2"/>
  <c r="AL22" i="2"/>
  <c r="AM22" i="2"/>
  <c r="AN22" i="2"/>
  <c r="AE17" i="2"/>
  <c r="AF17" i="2"/>
  <c r="AF18" i="2" s="1"/>
  <c r="AE21" i="2"/>
  <c r="AF21" i="2"/>
  <c r="AE22" i="2"/>
  <c r="AF22" i="2"/>
  <c r="AL9" i="2"/>
  <c r="AM9" i="2"/>
  <c r="AM7" i="2" s="1"/>
  <c r="AN9" i="2"/>
  <c r="AM10" i="2"/>
  <c r="AE9" i="2"/>
  <c r="AF9" i="2"/>
  <c r="AF7" i="2" s="1"/>
  <c r="AN10" i="2"/>
  <c r="AW19" i="2"/>
  <c r="AN52" i="2"/>
  <c r="AN38" i="2" s="1"/>
  <c r="AO52" i="2"/>
  <c r="AP52" i="2"/>
  <c r="AP38" i="2" s="1"/>
  <c r="AM50" i="2"/>
  <c r="AO50" i="2"/>
  <c r="AP34" i="2"/>
  <c r="AL10" i="2"/>
  <c r="Y12" i="2"/>
  <c r="AP9" i="2"/>
  <c r="AP17" i="2"/>
  <c r="AP18" i="2" s="1"/>
  <c r="AP21" i="2"/>
  <c r="AP22" i="2"/>
  <c r="AP31" i="2"/>
  <c r="AP32" i="2"/>
  <c r="AP37" i="2"/>
  <c r="AP55" i="2"/>
  <c r="AP53" i="2" s="1"/>
  <c r="AP56" i="2"/>
  <c r="AP54" i="2" s="1"/>
  <c r="AK10" i="2"/>
  <c r="AF10" i="2"/>
  <c r="AH10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X9" i="2"/>
  <c r="AY9" i="2"/>
  <c r="AZ9" i="2"/>
  <c r="BA9" i="2"/>
  <c r="BB9" i="2"/>
  <c r="BC9" i="2"/>
  <c r="BD9" i="2"/>
  <c r="BE9" i="2"/>
  <c r="BF9" i="2"/>
  <c r="AX10" i="2"/>
  <c r="AY10" i="2"/>
  <c r="AZ10" i="2"/>
  <c r="BA10" i="2"/>
  <c r="BB10" i="2"/>
  <c r="BC10" i="2"/>
  <c r="BD10" i="2"/>
  <c r="BE10" i="2"/>
  <c r="BF10" i="2"/>
  <c r="U9" i="2"/>
  <c r="W9" i="2"/>
  <c r="X9" i="2"/>
  <c r="Y9" i="2"/>
  <c r="Z9" i="2"/>
  <c r="AA9" i="2"/>
  <c r="AB9" i="2"/>
  <c r="AC9" i="2"/>
  <c r="AD9" i="2"/>
  <c r="AG9" i="2"/>
  <c r="AH9" i="2"/>
  <c r="AI9" i="2"/>
  <c r="AJ9" i="2"/>
  <c r="AK9" i="2"/>
  <c r="AO9" i="2"/>
  <c r="AQ9" i="2"/>
  <c r="AR9" i="2"/>
  <c r="AS9" i="2"/>
  <c r="AT9" i="2"/>
  <c r="AU9" i="2"/>
  <c r="AV9" i="2"/>
  <c r="W10" i="2"/>
  <c r="X10" i="2"/>
  <c r="AQ10" i="2"/>
  <c r="AR10" i="2"/>
  <c r="AS10" i="2"/>
  <c r="AT10" i="2"/>
  <c r="AU10" i="2"/>
  <c r="AV10" i="2"/>
  <c r="U14" i="2"/>
  <c r="F14" i="2"/>
  <c r="E14" i="2"/>
  <c r="AW13" i="2"/>
  <c r="V13" i="2"/>
  <c r="AE7" i="2" l="1"/>
  <c r="AE10" i="2"/>
  <c r="BG13" i="2"/>
  <c r="AG10" i="2"/>
  <c r="AD10" i="2"/>
  <c r="V14" i="2"/>
  <c r="AC10" i="2"/>
  <c r="AP10" i="2"/>
  <c r="AB10" i="2"/>
  <c r="AN36" i="2"/>
  <c r="AM35" i="2"/>
  <c r="AL35" i="2"/>
  <c r="AN35" i="2"/>
  <c r="AF35" i="2"/>
  <c r="AE35" i="2"/>
  <c r="AN8" i="2"/>
  <c r="AN64" i="2" s="1"/>
  <c r="AN65" i="2" s="1"/>
  <c r="AM8" i="2"/>
  <c r="AM64" i="2" s="1"/>
  <c r="AM65" i="2" s="1"/>
  <c r="AL7" i="2"/>
  <c r="AL8" i="2"/>
  <c r="AL64" i="2" s="1"/>
  <c r="AL65" i="2" s="1"/>
  <c r="AN7" i="2"/>
  <c r="AF8" i="2"/>
  <c r="AF64" i="2" s="1"/>
  <c r="AF65" i="2" s="1"/>
  <c r="AE18" i="2"/>
  <c r="AE8" i="2" s="1"/>
  <c r="AE64" i="2" s="1"/>
  <c r="AE65" i="2" s="1"/>
  <c r="AP8" i="2"/>
  <c r="AP64" i="2" s="1"/>
  <c r="AP65" i="2" s="1"/>
  <c r="AP35" i="2"/>
  <c r="AP36" i="2"/>
  <c r="AP7" i="2"/>
  <c r="AO10" i="2"/>
  <c r="AJ10" i="2"/>
  <c r="AI10" i="2"/>
  <c r="AA10" i="2"/>
  <c r="AW14" i="2"/>
  <c r="BG14" i="2" s="1"/>
  <c r="U66" i="1"/>
  <c r="U65" i="1"/>
  <c r="U12" i="1"/>
  <c r="U11" i="1"/>
  <c r="AW15" i="1" l="1"/>
  <c r="AW16" i="1"/>
  <c r="V15" i="1"/>
  <c r="V16" i="1"/>
  <c r="BG16" i="1" l="1"/>
  <c r="BG15" i="1"/>
  <c r="V47" i="2"/>
  <c r="V51" i="2"/>
  <c r="BG51" i="2" l="1"/>
  <c r="AX37" i="2"/>
  <c r="AX38" i="2"/>
  <c r="AW11" i="2"/>
  <c r="AW15" i="2"/>
  <c r="AW16" i="2"/>
  <c r="AW25" i="2"/>
  <c r="AW26" i="2"/>
  <c r="AW27" i="2"/>
  <c r="AW28" i="2"/>
  <c r="AW29" i="2"/>
  <c r="AW30" i="2"/>
  <c r="AW33" i="2"/>
  <c r="AW39" i="2"/>
  <c r="AW40" i="2"/>
  <c r="AW41" i="2"/>
  <c r="AW42" i="2"/>
  <c r="AW43" i="2"/>
  <c r="AW44" i="2"/>
  <c r="AW45" i="2"/>
  <c r="AW47" i="2"/>
  <c r="BG47" i="2" s="1"/>
  <c r="AW48" i="2"/>
  <c r="AW49" i="2"/>
  <c r="AW51" i="2"/>
  <c r="AW57" i="2"/>
  <c r="AW58" i="2"/>
  <c r="AW59" i="2"/>
  <c r="AW61" i="2"/>
  <c r="AW62" i="2"/>
  <c r="AW9" i="2" l="1"/>
  <c r="AU58" i="1"/>
  <c r="AT62" i="1"/>
  <c r="AB56" i="2" l="1"/>
  <c r="AJ56" i="2"/>
  <c r="AQ56" i="2"/>
  <c r="AQ54" i="2" s="1"/>
  <c r="AQ36" i="2" s="1"/>
  <c r="AR56" i="2"/>
  <c r="AR54" i="2" s="1"/>
  <c r="AR36" i="2" s="1"/>
  <c r="AS56" i="2"/>
  <c r="AS54" i="2" s="1"/>
  <c r="AS36" i="2" s="1"/>
  <c r="AT56" i="2"/>
  <c r="AT54" i="2" s="1"/>
  <c r="AT36" i="2" s="1"/>
  <c r="AU56" i="2"/>
  <c r="AU54" i="2" s="1"/>
  <c r="AU36" i="2" s="1"/>
  <c r="Z55" i="2"/>
  <c r="Z53" i="2" s="1"/>
  <c r="AA55" i="2"/>
  <c r="AA53" i="2" s="1"/>
  <c r="AB55" i="2"/>
  <c r="AB53" i="2" s="1"/>
  <c r="AC55" i="2"/>
  <c r="AC53" i="2" s="1"/>
  <c r="AD55" i="2"/>
  <c r="AD53" i="2" s="1"/>
  <c r="AG55" i="2"/>
  <c r="AG53" i="2" s="1"/>
  <c r="AH55" i="2"/>
  <c r="AH53" i="2" s="1"/>
  <c r="AI55" i="2"/>
  <c r="AI53" i="2" s="1"/>
  <c r="AJ55" i="2"/>
  <c r="AJ53" i="2" s="1"/>
  <c r="AK55" i="2"/>
  <c r="AK53" i="2" s="1"/>
  <c r="AO55" i="2"/>
  <c r="AO53" i="2" s="1"/>
  <c r="AQ55" i="2"/>
  <c r="AQ53" i="2" s="1"/>
  <c r="AQ35" i="2" s="1"/>
  <c r="AR55" i="2"/>
  <c r="AR53" i="2" s="1"/>
  <c r="AR35" i="2" s="1"/>
  <c r="AS55" i="2"/>
  <c r="AS53" i="2" s="1"/>
  <c r="AS35" i="2" s="1"/>
  <c r="AT55" i="2"/>
  <c r="AT53" i="2" s="1"/>
  <c r="AT35" i="2" s="1"/>
  <c r="AU55" i="2"/>
  <c r="AU53" i="2" s="1"/>
  <c r="AU35" i="2" s="1"/>
  <c r="Y55" i="2"/>
  <c r="Y53" i="2" s="1"/>
  <c r="Y56" i="2"/>
  <c r="AV56" i="2"/>
  <c r="AV54" i="2" s="1"/>
  <c r="AV36" i="2" s="1"/>
  <c r="AV55" i="2"/>
  <c r="AV53" i="2" s="1"/>
  <c r="AV35" i="2" s="1"/>
  <c r="Z56" i="2"/>
  <c r="Z54" i="2" s="1"/>
  <c r="AA56" i="2"/>
  <c r="AA54" i="2" s="1"/>
  <c r="AC56" i="2"/>
  <c r="AC54" i="2" s="1"/>
  <c r="AD56" i="2"/>
  <c r="AD54" i="2" s="1"/>
  <c r="AG56" i="2"/>
  <c r="AG54" i="2" s="1"/>
  <c r="AH56" i="2"/>
  <c r="AH54" i="2" s="1"/>
  <c r="AI56" i="2"/>
  <c r="AI54" i="2" s="1"/>
  <c r="AK56" i="2"/>
  <c r="AK54" i="2" s="1"/>
  <c r="AO56" i="2"/>
  <c r="AO54" i="2" s="1"/>
  <c r="AW60" i="2"/>
  <c r="X54" i="2"/>
  <c r="AB54" i="2"/>
  <c r="AJ54" i="2"/>
  <c r="X53" i="2"/>
  <c r="W54" i="2"/>
  <c r="W53" i="2"/>
  <c r="Z37" i="2"/>
  <c r="AA37" i="2"/>
  <c r="AB37" i="2"/>
  <c r="AC37" i="2"/>
  <c r="AD37" i="2"/>
  <c r="AG37" i="2"/>
  <c r="AH37" i="2"/>
  <c r="AI37" i="2"/>
  <c r="AJ37" i="2"/>
  <c r="AK37" i="2"/>
  <c r="AO37" i="2"/>
  <c r="Y37" i="2"/>
  <c r="Z52" i="2"/>
  <c r="AA52" i="2"/>
  <c r="AB52" i="2"/>
  <c r="AB38" i="2" s="1"/>
  <c r="AC52" i="2"/>
  <c r="AD52" i="2"/>
  <c r="AE52" i="2"/>
  <c r="AF52" i="2"/>
  <c r="AG52" i="2"/>
  <c r="AH52" i="2"/>
  <c r="AI52" i="2"/>
  <c r="AJ52" i="2"/>
  <c r="AJ38" i="2" s="1"/>
  <c r="AJ36" i="2" s="1"/>
  <c r="AK52" i="2"/>
  <c r="AL52" i="2"/>
  <c r="AL38" i="2" s="1"/>
  <c r="AL36" i="2" s="1"/>
  <c r="AM52" i="2"/>
  <c r="AM38" i="2" s="1"/>
  <c r="AM36" i="2" s="1"/>
  <c r="Y52" i="2"/>
  <c r="Z50" i="2"/>
  <c r="AA50" i="2"/>
  <c r="AB50" i="2"/>
  <c r="AC50" i="2"/>
  <c r="AD50" i="2"/>
  <c r="AE50" i="2"/>
  <c r="AE38" i="2" s="1"/>
  <c r="AE36" i="2" s="1"/>
  <c r="AF50" i="2"/>
  <c r="AG50" i="2"/>
  <c r="AG38" i="2" s="1"/>
  <c r="AG36" i="2" s="1"/>
  <c r="AH50" i="2"/>
  <c r="AI50" i="2"/>
  <c r="AI38" i="2" s="1"/>
  <c r="AI36" i="2" s="1"/>
  <c r="AJ50" i="2"/>
  <c r="AK50" i="2"/>
  <c r="Y50" i="2"/>
  <c r="AA38" i="2"/>
  <c r="AA36" i="2" s="1"/>
  <c r="AO38" i="2"/>
  <c r="Z34" i="2"/>
  <c r="Z32" i="2" s="1"/>
  <c r="AA34" i="2"/>
  <c r="AB34" i="2"/>
  <c r="AB32" i="2" s="1"/>
  <c r="AC34" i="2"/>
  <c r="AC32" i="2" s="1"/>
  <c r="AD34" i="2"/>
  <c r="AD32" i="2" s="1"/>
  <c r="AG34" i="2"/>
  <c r="AG32" i="2" s="1"/>
  <c r="AH34" i="2"/>
  <c r="AH32" i="2" s="1"/>
  <c r="AI34" i="2"/>
  <c r="AI32" i="2" s="1"/>
  <c r="AJ34" i="2"/>
  <c r="AJ32" i="2" s="1"/>
  <c r="AK34" i="2"/>
  <c r="AK32" i="2" s="1"/>
  <c r="AO34" i="2"/>
  <c r="AO32" i="2" s="1"/>
  <c r="AQ34" i="2"/>
  <c r="AQ32" i="2" s="1"/>
  <c r="AR32" i="2"/>
  <c r="AR24" i="2" s="1"/>
  <c r="AS34" i="2"/>
  <c r="AS32" i="2" s="1"/>
  <c r="AT34" i="2"/>
  <c r="AT32" i="2" s="1"/>
  <c r="AU34" i="2"/>
  <c r="AU32" i="2" s="1"/>
  <c r="AV34" i="2"/>
  <c r="AV32" i="2" s="1"/>
  <c r="Y34" i="2"/>
  <c r="AA32" i="2"/>
  <c r="Z31" i="2"/>
  <c r="AA31" i="2"/>
  <c r="AB31" i="2"/>
  <c r="AC31" i="2"/>
  <c r="AD31" i="2"/>
  <c r="AG31" i="2"/>
  <c r="AH31" i="2"/>
  <c r="AI31" i="2"/>
  <c r="AJ31" i="2"/>
  <c r="AK31" i="2"/>
  <c r="AO31" i="2"/>
  <c r="AQ31" i="2"/>
  <c r="AR31" i="2"/>
  <c r="AR23" i="2" s="1"/>
  <c r="AS31" i="2"/>
  <c r="AT31" i="2"/>
  <c r="AU31" i="2"/>
  <c r="AV31" i="2"/>
  <c r="Y31" i="2"/>
  <c r="Y22" i="2"/>
  <c r="Z22" i="2"/>
  <c r="AA22" i="2"/>
  <c r="AB22" i="2"/>
  <c r="AC22" i="2"/>
  <c r="AD22" i="2"/>
  <c r="AG22" i="2"/>
  <c r="AH22" i="2"/>
  <c r="AI22" i="2"/>
  <c r="AJ22" i="2"/>
  <c r="AK22" i="2"/>
  <c r="AO22" i="2"/>
  <c r="Y21" i="2"/>
  <c r="Z21" i="2"/>
  <c r="AA21" i="2"/>
  <c r="AB21" i="2"/>
  <c r="AC21" i="2"/>
  <c r="AD21" i="2"/>
  <c r="AG21" i="2"/>
  <c r="AH21" i="2"/>
  <c r="AI21" i="2"/>
  <c r="AJ21" i="2"/>
  <c r="AK21" i="2"/>
  <c r="AO21" i="2"/>
  <c r="X18" i="2"/>
  <c r="X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X17" i="2"/>
  <c r="X7" i="2" s="1"/>
  <c r="Y17" i="2"/>
  <c r="Y18" i="2" s="1"/>
  <c r="Z17" i="2"/>
  <c r="Z18" i="2" s="1"/>
  <c r="AA17" i="2"/>
  <c r="AA18" i="2" s="1"/>
  <c r="AA8" i="2" s="1"/>
  <c r="AA64" i="2" s="1"/>
  <c r="AA65" i="2" s="1"/>
  <c r="AB17" i="2"/>
  <c r="AB18" i="2" s="1"/>
  <c r="AB8" i="2" s="1"/>
  <c r="AB64" i="2" s="1"/>
  <c r="AB65" i="2" s="1"/>
  <c r="AC17" i="2"/>
  <c r="AC18" i="2" s="1"/>
  <c r="AD17" i="2"/>
  <c r="AD18" i="2" s="1"/>
  <c r="AG17" i="2"/>
  <c r="AG18" i="2" s="1"/>
  <c r="AG8" i="2" s="1"/>
  <c r="AG64" i="2" s="1"/>
  <c r="AG65" i="2" s="1"/>
  <c r="AH17" i="2"/>
  <c r="AH18" i="2" s="1"/>
  <c r="AH8" i="2" s="1"/>
  <c r="AH64" i="2" s="1"/>
  <c r="AH65" i="2" s="1"/>
  <c r="AI17" i="2"/>
  <c r="AI18" i="2" s="1"/>
  <c r="AJ17" i="2"/>
  <c r="AJ18" i="2" s="1"/>
  <c r="AJ8" i="2" s="1"/>
  <c r="AJ64" i="2" s="1"/>
  <c r="AJ65" i="2" s="1"/>
  <c r="AK17" i="2"/>
  <c r="AK18" i="2" s="1"/>
  <c r="AO17" i="2"/>
  <c r="AO18" i="2" s="1"/>
  <c r="AO8" i="2" s="1"/>
  <c r="AO64" i="2" s="1"/>
  <c r="AO65" i="2" s="1"/>
  <c r="AQ17" i="2"/>
  <c r="AQ7" i="2" s="1"/>
  <c r="AR17" i="2"/>
  <c r="AR7" i="2" s="1"/>
  <c r="AS17" i="2"/>
  <c r="AS7" i="2" s="1"/>
  <c r="AT17" i="2"/>
  <c r="AT7" i="2" s="1"/>
  <c r="AU17" i="2"/>
  <c r="AU7" i="2" s="1"/>
  <c r="AV17" i="2"/>
  <c r="AV7" i="2" s="1"/>
  <c r="W18" i="2"/>
  <c r="W8" i="2" s="1"/>
  <c r="W17" i="2"/>
  <c r="W7" i="2" s="1"/>
  <c r="AC7" i="2"/>
  <c r="AI7" i="2"/>
  <c r="AC8" i="2"/>
  <c r="AC64" i="2" s="1"/>
  <c r="AC65" i="2" s="1"/>
  <c r="AD8" i="2"/>
  <c r="AD64" i="2" s="1"/>
  <c r="AD65" i="2" s="1"/>
  <c r="AI8" i="2"/>
  <c r="AI64" i="2" s="1"/>
  <c r="AI65" i="2" s="1"/>
  <c r="AK8" i="2"/>
  <c r="AK64" i="2" s="1"/>
  <c r="AK65" i="2" s="1"/>
  <c r="Y10" i="2"/>
  <c r="F56" i="2"/>
  <c r="F54" i="2" s="1"/>
  <c r="G56" i="2"/>
  <c r="G54" i="2" s="1"/>
  <c r="H56" i="2"/>
  <c r="H54" i="2" s="1"/>
  <c r="I56" i="2"/>
  <c r="I54" i="2" s="1"/>
  <c r="J56" i="2"/>
  <c r="J54" i="2" s="1"/>
  <c r="K56" i="2"/>
  <c r="K54" i="2" s="1"/>
  <c r="L56" i="2"/>
  <c r="L54" i="2" s="1"/>
  <c r="M56" i="2"/>
  <c r="M54" i="2" s="1"/>
  <c r="N56" i="2"/>
  <c r="N54" i="2" s="1"/>
  <c r="O56" i="2"/>
  <c r="O54" i="2" s="1"/>
  <c r="P56" i="2"/>
  <c r="P54" i="2" s="1"/>
  <c r="Q56" i="2"/>
  <c r="Q54" i="2" s="1"/>
  <c r="R56" i="2"/>
  <c r="R54" i="2" s="1"/>
  <c r="S56" i="2"/>
  <c r="S54" i="2" s="1"/>
  <c r="T56" i="2"/>
  <c r="T54" i="2" s="1"/>
  <c r="E56" i="2"/>
  <c r="F55" i="2"/>
  <c r="F53" i="2" s="1"/>
  <c r="G55" i="2"/>
  <c r="G53" i="2" s="1"/>
  <c r="H55" i="2"/>
  <c r="H53" i="2" s="1"/>
  <c r="I55" i="2"/>
  <c r="I53" i="2" s="1"/>
  <c r="J55" i="2"/>
  <c r="J53" i="2" s="1"/>
  <c r="K55" i="2"/>
  <c r="K53" i="2" s="1"/>
  <c r="L55" i="2"/>
  <c r="L53" i="2" s="1"/>
  <c r="M55" i="2"/>
  <c r="M53" i="2" s="1"/>
  <c r="N55" i="2"/>
  <c r="N53" i="2" s="1"/>
  <c r="O55" i="2"/>
  <c r="O53" i="2" s="1"/>
  <c r="P55" i="2"/>
  <c r="P53" i="2" s="1"/>
  <c r="Q55" i="2"/>
  <c r="Q53" i="2" s="1"/>
  <c r="R55" i="2"/>
  <c r="R53" i="2" s="1"/>
  <c r="S55" i="2"/>
  <c r="S53" i="2" s="1"/>
  <c r="T55" i="2"/>
  <c r="T53" i="2" s="1"/>
  <c r="U55" i="2"/>
  <c r="U53" i="2" s="1"/>
  <c r="E55" i="2"/>
  <c r="E53" i="2" s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E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E3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U26" i="2"/>
  <c r="V23" i="2"/>
  <c r="U24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E17" i="2"/>
  <c r="U20" i="2"/>
  <c r="U18" i="2" s="1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20" i="2"/>
  <c r="S18" i="2" s="1"/>
  <c r="T20" i="2"/>
  <c r="T18" i="2" s="1"/>
  <c r="E20" i="2"/>
  <c r="E18" i="2" s="1"/>
  <c r="U16" i="2"/>
  <c r="U28" i="2"/>
  <c r="U30" i="2"/>
  <c r="U40" i="2"/>
  <c r="U42" i="2"/>
  <c r="U43" i="2" s="1"/>
  <c r="U48" i="2"/>
  <c r="U52" i="2"/>
  <c r="U58" i="2"/>
  <c r="U56" i="2" s="1"/>
  <c r="U54" i="2" s="1"/>
  <c r="F16" i="2"/>
  <c r="G16" i="2"/>
  <c r="H16" i="2"/>
  <c r="I16" i="2"/>
  <c r="J16" i="2"/>
  <c r="K16" i="2"/>
  <c r="L16" i="2"/>
  <c r="L8" i="2" s="1"/>
  <c r="M16" i="2"/>
  <c r="N16" i="2"/>
  <c r="O16" i="2"/>
  <c r="P16" i="2"/>
  <c r="Q16" i="2"/>
  <c r="R16" i="2"/>
  <c r="S16" i="2"/>
  <c r="T16" i="2"/>
  <c r="T8" i="2" s="1"/>
  <c r="E16" i="2"/>
  <c r="F12" i="2"/>
  <c r="H8" i="2"/>
  <c r="J8" i="2"/>
  <c r="N8" i="2"/>
  <c r="P8" i="2"/>
  <c r="R8" i="2"/>
  <c r="U12" i="2"/>
  <c r="U10" i="2" s="1"/>
  <c r="E12" i="2"/>
  <c r="AH50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Y52" i="1"/>
  <c r="AI50" i="1"/>
  <c r="AJ50" i="1"/>
  <c r="AK50" i="1"/>
  <c r="AV50" i="1"/>
  <c r="AL49" i="1"/>
  <c r="AL50" i="1" s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Y38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Y24" i="1"/>
  <c r="Y12" i="1" s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8" i="1"/>
  <c r="G38" i="1"/>
  <c r="H38" i="1"/>
  <c r="I38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Z55" i="1"/>
  <c r="Z53" i="1" s="1"/>
  <c r="AA55" i="1"/>
  <c r="AB55" i="1"/>
  <c r="AB53" i="1" s="1"/>
  <c r="AC55" i="1"/>
  <c r="AC53" i="1" s="1"/>
  <c r="AD55" i="1"/>
  <c r="AD53" i="1" s="1"/>
  <c r="AE55" i="1"/>
  <c r="AE53" i="1" s="1"/>
  <c r="AF55" i="1"/>
  <c r="AF53" i="1" s="1"/>
  <c r="AG55" i="1"/>
  <c r="AG53" i="1" s="1"/>
  <c r="AH55" i="1"/>
  <c r="AH53" i="1" s="1"/>
  <c r="AI55" i="1"/>
  <c r="AI53" i="1" s="1"/>
  <c r="AJ55" i="1"/>
  <c r="AJ53" i="1" s="1"/>
  <c r="AK55" i="1"/>
  <c r="AK53" i="1" s="1"/>
  <c r="AL55" i="1"/>
  <c r="AL53" i="1" s="1"/>
  <c r="AM55" i="1"/>
  <c r="AM53" i="1" s="1"/>
  <c r="AN55" i="1"/>
  <c r="AN53" i="1" s="1"/>
  <c r="AO55" i="1"/>
  <c r="AO53" i="1" s="1"/>
  <c r="AP55" i="1"/>
  <c r="AP53" i="1" s="1"/>
  <c r="AQ55" i="1"/>
  <c r="AQ53" i="1" s="1"/>
  <c r="AR55" i="1"/>
  <c r="AR53" i="1" s="1"/>
  <c r="AS55" i="1"/>
  <c r="AS53" i="1" s="1"/>
  <c r="AT55" i="1"/>
  <c r="AT53" i="1" s="1"/>
  <c r="AU55" i="1"/>
  <c r="AU53" i="1" s="1"/>
  <c r="Y53" i="1"/>
  <c r="AW63" i="1"/>
  <c r="BG63" i="1" s="1"/>
  <c r="AW64" i="1"/>
  <c r="BG64" i="1" s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S62" i="1"/>
  <c r="AU62" i="1"/>
  <c r="Y62" i="1"/>
  <c r="AW59" i="1"/>
  <c r="BG59" i="1" s="1"/>
  <c r="AW61" i="1"/>
  <c r="BG61" i="1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S56" i="1" s="1"/>
  <c r="AS54" i="1" s="1"/>
  <c r="AT60" i="1"/>
  <c r="AU60" i="1"/>
  <c r="Y60" i="1"/>
  <c r="Z58" i="1"/>
  <c r="Z56" i="1" s="1"/>
  <c r="Z54" i="1" s="1"/>
  <c r="AA58" i="1"/>
  <c r="AB58" i="1"/>
  <c r="AC58" i="1"/>
  <c r="AD58" i="1"/>
  <c r="AD56" i="1" s="1"/>
  <c r="AD54" i="1" s="1"/>
  <c r="AE58" i="1"/>
  <c r="AF58" i="1"/>
  <c r="AG58" i="1"/>
  <c r="AH58" i="1"/>
  <c r="AH56" i="1" s="1"/>
  <c r="AH54" i="1" s="1"/>
  <c r="AI58" i="1"/>
  <c r="AJ58" i="1"/>
  <c r="AK58" i="1"/>
  <c r="AL58" i="1"/>
  <c r="AL56" i="1" s="1"/>
  <c r="AL54" i="1" s="1"/>
  <c r="AM58" i="1"/>
  <c r="AN58" i="1"/>
  <c r="AO58" i="1"/>
  <c r="AP58" i="1"/>
  <c r="AP56" i="1" s="1"/>
  <c r="AP54" i="1" s="1"/>
  <c r="AR58" i="1"/>
  <c r="AS58" i="1"/>
  <c r="AT58" i="1"/>
  <c r="Y58" i="1"/>
  <c r="AW57" i="1"/>
  <c r="BG57" i="1" s="1"/>
  <c r="Z49" i="1"/>
  <c r="Z50" i="1" s="1"/>
  <c r="AA49" i="1"/>
  <c r="AA50" i="1" s="1"/>
  <c r="AB49" i="1"/>
  <c r="AB50" i="1" s="1"/>
  <c r="AC49" i="1"/>
  <c r="AC50" i="1" s="1"/>
  <c r="AD49" i="1"/>
  <c r="AD50" i="1" s="1"/>
  <c r="AE49" i="1"/>
  <c r="AE50" i="1" s="1"/>
  <c r="AF49" i="1"/>
  <c r="AF50" i="1" s="1"/>
  <c r="AG49" i="1"/>
  <c r="AG50" i="1" s="1"/>
  <c r="AM49" i="1"/>
  <c r="AM50" i="1" s="1"/>
  <c r="AN49" i="1"/>
  <c r="AN50" i="1" s="1"/>
  <c r="AO49" i="1"/>
  <c r="AO50" i="1" s="1"/>
  <c r="AP49" i="1"/>
  <c r="AP50" i="1" s="1"/>
  <c r="AQ49" i="1"/>
  <c r="AQ50" i="1" s="1"/>
  <c r="AR49" i="1"/>
  <c r="AR50" i="1" s="1"/>
  <c r="AS50" i="1"/>
  <c r="AT49" i="1"/>
  <c r="AT50" i="1" s="1"/>
  <c r="AU49" i="1"/>
  <c r="AU50" i="1" s="1"/>
  <c r="Y49" i="1"/>
  <c r="Y50" i="1" s="1"/>
  <c r="E9" i="1"/>
  <c r="AW51" i="1"/>
  <c r="BG51" i="1" s="1"/>
  <c r="AW60" i="1" l="1"/>
  <c r="BG60" i="1" s="1"/>
  <c r="AN56" i="1"/>
  <c r="AN54" i="1" s="1"/>
  <c r="AJ56" i="1"/>
  <c r="AJ54" i="1" s="1"/>
  <c r="Y38" i="2"/>
  <c r="AH38" i="2"/>
  <c r="AH36" i="2" s="1"/>
  <c r="AD38" i="2"/>
  <c r="AD36" i="2" s="1"/>
  <c r="Z38" i="2"/>
  <c r="Z36" i="2" s="1"/>
  <c r="AK38" i="2"/>
  <c r="AC38" i="2"/>
  <c r="AF56" i="1"/>
  <c r="AF54" i="1" s="1"/>
  <c r="AB56" i="1"/>
  <c r="AB54" i="1" s="1"/>
  <c r="AH35" i="2"/>
  <c r="AD7" i="2"/>
  <c r="AB7" i="2"/>
  <c r="AW43" i="1"/>
  <c r="BG43" i="1" s="1"/>
  <c r="Y35" i="2"/>
  <c r="AQ56" i="1"/>
  <c r="AQ54" i="1" s="1"/>
  <c r="AH7" i="2"/>
  <c r="AA7" i="2"/>
  <c r="AR56" i="1"/>
  <c r="AR54" i="1" s="1"/>
  <c r="AM56" i="1"/>
  <c r="AM54" i="1" s="1"/>
  <c r="AI56" i="1"/>
  <c r="AI54" i="1" s="1"/>
  <c r="AE56" i="1"/>
  <c r="AE54" i="1" s="1"/>
  <c r="AA56" i="1"/>
  <c r="AA54" i="1" s="1"/>
  <c r="AG7" i="2"/>
  <c r="Z7" i="2"/>
  <c r="AW20" i="2"/>
  <c r="AF38" i="2"/>
  <c r="AF36" i="2" s="1"/>
  <c r="AW58" i="1"/>
  <c r="BG58" i="1" s="1"/>
  <c r="AO56" i="1"/>
  <c r="AO54" i="1" s="1"/>
  <c r="AK56" i="1"/>
  <c r="AK54" i="1" s="1"/>
  <c r="AG56" i="1"/>
  <c r="AG54" i="1" s="1"/>
  <c r="AC56" i="1"/>
  <c r="AC54" i="1" s="1"/>
  <c r="AK7" i="2"/>
  <c r="AW17" i="2"/>
  <c r="AJ7" i="2"/>
  <c r="AO7" i="2"/>
  <c r="Z35" i="2"/>
  <c r="AD35" i="2"/>
  <c r="AJ35" i="2"/>
  <c r="AC36" i="2"/>
  <c r="AI35" i="2"/>
  <c r="AA35" i="2"/>
  <c r="AO36" i="2"/>
  <c r="AO35" i="2"/>
  <c r="AK35" i="2"/>
  <c r="AG35" i="2"/>
  <c r="AB35" i="2"/>
  <c r="Z10" i="2"/>
  <c r="Z8" i="2" s="1"/>
  <c r="Z64" i="2" s="1"/>
  <c r="Z65" i="2" s="1"/>
  <c r="F8" i="2"/>
  <c r="AT56" i="1"/>
  <c r="AT54" i="1" s="1"/>
  <c r="Y54" i="1"/>
  <c r="AW56" i="2"/>
  <c r="Y54" i="2"/>
  <c r="Y36" i="2" s="1"/>
  <c r="AU56" i="1"/>
  <c r="AU54" i="1" s="1"/>
  <c r="AW62" i="1"/>
  <c r="BG62" i="1" s="1"/>
  <c r="J9" i="1"/>
  <c r="J65" i="1" s="1"/>
  <c r="AK36" i="2"/>
  <c r="AW55" i="1"/>
  <c r="BG55" i="1" s="1"/>
  <c r="AA53" i="1"/>
  <c r="AW53" i="1" s="1"/>
  <c r="BG53" i="1" s="1"/>
  <c r="V43" i="2"/>
  <c r="BG43" i="2" s="1"/>
  <c r="U44" i="2"/>
  <c r="AW12" i="2"/>
  <c r="AW10" i="2" s="1"/>
  <c r="AB36" i="2"/>
  <c r="AC35" i="2"/>
  <c r="AW31" i="2"/>
  <c r="Y32" i="2"/>
  <c r="AW32" i="2" s="1"/>
  <c r="AW34" i="2"/>
  <c r="AW46" i="2"/>
  <c r="AW18" i="2"/>
  <c r="AW50" i="2"/>
  <c r="AW52" i="2"/>
  <c r="U59" i="2"/>
  <c r="F9" i="1"/>
  <c r="F65" i="1" s="1"/>
  <c r="V48" i="2"/>
  <c r="BG48" i="2" s="1"/>
  <c r="U49" i="2"/>
  <c r="AW55" i="2"/>
  <c r="Y7" i="2"/>
  <c r="K35" i="2"/>
  <c r="E8" i="2"/>
  <c r="V17" i="2"/>
  <c r="U7" i="2"/>
  <c r="S7" i="2"/>
  <c r="Q7" i="2"/>
  <c r="O7" i="2"/>
  <c r="M7" i="2"/>
  <c r="K7" i="2"/>
  <c r="K63" i="2" s="1"/>
  <c r="I7" i="2"/>
  <c r="G7" i="2"/>
  <c r="V21" i="2"/>
  <c r="E35" i="2"/>
  <c r="S35" i="2"/>
  <c r="S36" i="2"/>
  <c r="Q36" i="2"/>
  <c r="O36" i="2"/>
  <c r="M36" i="2"/>
  <c r="K36" i="2"/>
  <c r="I36" i="2"/>
  <c r="G36" i="2"/>
  <c r="E7" i="2"/>
  <c r="T7" i="2"/>
  <c r="R7" i="2"/>
  <c r="P7" i="2"/>
  <c r="N7" i="2"/>
  <c r="L7" i="2"/>
  <c r="J7" i="2"/>
  <c r="H7" i="2"/>
  <c r="F7" i="2"/>
  <c r="Q35" i="2"/>
  <c r="O35" i="2"/>
  <c r="M35" i="2"/>
  <c r="I35" i="2"/>
  <c r="I63" i="2" s="1"/>
  <c r="G35" i="2"/>
  <c r="V55" i="2"/>
  <c r="BG55" i="2" s="1"/>
  <c r="S8" i="2"/>
  <c r="Q8" i="2"/>
  <c r="O8" i="2"/>
  <c r="M8" i="2"/>
  <c r="K8" i="2"/>
  <c r="I8" i="2"/>
  <c r="G8" i="2"/>
  <c r="V18" i="2"/>
  <c r="V53" i="2"/>
  <c r="BG53" i="2" s="1"/>
  <c r="U8" i="2"/>
  <c r="U22" i="2"/>
  <c r="V24" i="2"/>
  <c r="T36" i="2"/>
  <c r="T64" i="2" s="1"/>
  <c r="R36" i="2"/>
  <c r="R64" i="2" s="1"/>
  <c r="P36" i="2"/>
  <c r="P64" i="2" s="1"/>
  <c r="N36" i="2"/>
  <c r="N64" i="2" s="1"/>
  <c r="L36" i="2"/>
  <c r="L64" i="2" s="1"/>
  <c r="J36" i="2"/>
  <c r="J64" i="2" s="1"/>
  <c r="H36" i="2"/>
  <c r="H64" i="2" s="1"/>
  <c r="F36" i="2"/>
  <c r="T35" i="2"/>
  <c r="R35" i="2"/>
  <c r="P35" i="2"/>
  <c r="N35" i="2"/>
  <c r="L35" i="2"/>
  <c r="J35" i="2"/>
  <c r="H35" i="2"/>
  <c r="F35" i="2"/>
  <c r="V56" i="2"/>
  <c r="E54" i="2"/>
  <c r="V54" i="2" s="1"/>
  <c r="BG54" i="2" s="1"/>
  <c r="AW52" i="1"/>
  <c r="BG52" i="1" s="1"/>
  <c r="AW50" i="1"/>
  <c r="BG50" i="1" s="1"/>
  <c r="AW11" i="1"/>
  <c r="AW49" i="1"/>
  <c r="BG49" i="1" s="1"/>
  <c r="G9" i="1"/>
  <c r="G65" i="1" s="1"/>
  <c r="H9" i="1"/>
  <c r="H65" i="1" s="1"/>
  <c r="K9" i="1"/>
  <c r="K65" i="1" s="1"/>
  <c r="L9" i="1"/>
  <c r="L65" i="1" s="1"/>
  <c r="M9" i="1"/>
  <c r="M65" i="1" s="1"/>
  <c r="N9" i="1"/>
  <c r="N65" i="1" s="1"/>
  <c r="O9" i="1"/>
  <c r="O65" i="1" s="1"/>
  <c r="P9" i="1"/>
  <c r="P65" i="1" s="1"/>
  <c r="Q9" i="1"/>
  <c r="Q65" i="1" s="1"/>
  <c r="R9" i="1"/>
  <c r="R65" i="1" s="1"/>
  <c r="S9" i="1"/>
  <c r="S65" i="1" s="1"/>
  <c r="T9" i="1"/>
  <c r="T65" i="1" s="1"/>
  <c r="J10" i="1"/>
  <c r="J66" i="1" s="1"/>
  <c r="L10" i="1"/>
  <c r="L66" i="1" s="1"/>
  <c r="N10" i="1"/>
  <c r="N66" i="1" s="1"/>
  <c r="P10" i="1"/>
  <c r="P66" i="1" s="1"/>
  <c r="Q10" i="1"/>
  <c r="Q66" i="1" s="1"/>
  <c r="AW46" i="1"/>
  <c r="AW45" i="1"/>
  <c r="V46" i="1"/>
  <c r="V45" i="1"/>
  <c r="AW36" i="1"/>
  <c r="AW37" i="1"/>
  <c r="AW38" i="1"/>
  <c r="AW39" i="1"/>
  <c r="AW40" i="1"/>
  <c r="AW41" i="1"/>
  <c r="AW42" i="1"/>
  <c r="AW35" i="1"/>
  <c r="AU10" i="1"/>
  <c r="AV34" i="1"/>
  <c r="AV10" i="1" s="1"/>
  <c r="AV66" i="1" s="1"/>
  <c r="AU65" i="1"/>
  <c r="AV33" i="1"/>
  <c r="AV65" i="1" s="1"/>
  <c r="V40" i="1"/>
  <c r="V41" i="1"/>
  <c r="V42" i="1"/>
  <c r="BG42" i="1" s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L67" i="1" l="1"/>
  <c r="J67" i="1"/>
  <c r="P67" i="1"/>
  <c r="N67" i="1"/>
  <c r="Q67" i="1"/>
  <c r="AU66" i="1"/>
  <c r="AU67" i="1" s="1"/>
  <c r="F10" i="1"/>
  <c r="F66" i="1" s="1"/>
  <c r="F67" i="1" s="1"/>
  <c r="G63" i="2"/>
  <c r="AW7" i="2"/>
  <c r="AV67" i="1"/>
  <c r="E65" i="1"/>
  <c r="K64" i="2"/>
  <c r="S64" i="2"/>
  <c r="O10" i="1"/>
  <c r="O66" i="1" s="1"/>
  <c r="O67" i="1" s="1"/>
  <c r="AW54" i="1"/>
  <c r="BG54" i="1" s="1"/>
  <c r="V11" i="1"/>
  <c r="V12" i="1"/>
  <c r="R10" i="1"/>
  <c r="R66" i="1" s="1"/>
  <c r="R67" i="1" s="1"/>
  <c r="I10" i="1"/>
  <c r="I66" i="1" s="1"/>
  <c r="AW36" i="2"/>
  <c r="Y63" i="2"/>
  <c r="F64" i="2"/>
  <c r="O63" i="2"/>
  <c r="S10" i="1"/>
  <c r="S66" i="1" s="1"/>
  <c r="S67" i="1" s="1"/>
  <c r="G64" i="2"/>
  <c r="O64" i="2"/>
  <c r="AW54" i="2"/>
  <c r="V59" i="2"/>
  <c r="BG59" i="2" s="1"/>
  <c r="U60" i="2"/>
  <c r="G10" i="1"/>
  <c r="G66" i="1" s="1"/>
  <c r="G67" i="1" s="1"/>
  <c r="I9" i="1"/>
  <c r="I65" i="1" s="1"/>
  <c r="BG46" i="1"/>
  <c r="T10" i="1"/>
  <c r="T66" i="1" s="1"/>
  <c r="T67" i="1" s="1"/>
  <c r="AU9" i="1"/>
  <c r="AW56" i="1"/>
  <c r="BG56" i="1" s="1"/>
  <c r="U50" i="2"/>
  <c r="V50" i="2" s="1"/>
  <c r="BG50" i="2" s="1"/>
  <c r="V49" i="2"/>
  <c r="BG49" i="2" s="1"/>
  <c r="H10" i="1"/>
  <c r="H66" i="1" s="1"/>
  <c r="H67" i="1" s="1"/>
  <c r="U45" i="2"/>
  <c r="U37" i="2" s="1"/>
  <c r="V44" i="2"/>
  <c r="BG44" i="2" s="1"/>
  <c r="BG45" i="1"/>
  <c r="BG44" i="1"/>
  <c r="E10" i="1"/>
  <c r="E66" i="1" s="1"/>
  <c r="K10" i="1"/>
  <c r="K66" i="1" s="1"/>
  <c r="K67" i="1" s="1"/>
  <c r="S63" i="2"/>
  <c r="M10" i="1"/>
  <c r="M66" i="1" s="1"/>
  <c r="M67" i="1" s="1"/>
  <c r="Y8" i="2"/>
  <c r="AW53" i="2"/>
  <c r="M63" i="2"/>
  <c r="Q63" i="2"/>
  <c r="F63" i="2"/>
  <c r="J63" i="2"/>
  <c r="N63" i="2"/>
  <c r="R63" i="2"/>
  <c r="V7" i="2"/>
  <c r="E63" i="2"/>
  <c r="E36" i="2"/>
  <c r="E64" i="2" s="1"/>
  <c r="V22" i="2"/>
  <c r="V8" i="2"/>
  <c r="I64" i="2"/>
  <c r="M64" i="2"/>
  <c r="Q64" i="2"/>
  <c r="H63" i="2"/>
  <c r="L63" i="2"/>
  <c r="P63" i="2"/>
  <c r="T63" i="2"/>
  <c r="BG41" i="1"/>
  <c r="I67" i="1" l="1"/>
  <c r="V37" i="2"/>
  <c r="BG37" i="2" s="1"/>
  <c r="U35" i="2"/>
  <c r="V9" i="1"/>
  <c r="V65" i="1" s="1"/>
  <c r="V10" i="1"/>
  <c r="V66" i="1" s="1"/>
  <c r="U46" i="2"/>
  <c r="V45" i="2"/>
  <c r="BG45" i="2" s="1"/>
  <c r="U61" i="2"/>
  <c r="V60" i="2"/>
  <c r="BG60" i="2" s="1"/>
  <c r="AW8" i="2"/>
  <c r="AW35" i="2"/>
  <c r="V35" i="2" l="1"/>
  <c r="BG35" i="2" s="1"/>
  <c r="U63" i="2"/>
  <c r="V63" i="2" s="1"/>
  <c r="V46" i="2"/>
  <c r="BG46" i="2" s="1"/>
  <c r="U38" i="2"/>
  <c r="U62" i="2"/>
  <c r="V62" i="2" s="1"/>
  <c r="BG62" i="2" s="1"/>
  <c r="V61" i="2"/>
  <c r="BG61" i="2" s="1"/>
  <c r="I65" i="2"/>
  <c r="S65" i="2"/>
  <c r="F65" i="2"/>
  <c r="K65" i="2"/>
  <c r="W21" i="2"/>
  <c r="X21" i="2"/>
  <c r="AQ23" i="2"/>
  <c r="AQ21" i="2" s="1"/>
  <c r="AQ63" i="2" s="1"/>
  <c r="AR21" i="2"/>
  <c r="AR63" i="2" s="1"/>
  <c r="AS23" i="2"/>
  <c r="AS21" i="2" s="1"/>
  <c r="AS63" i="2" s="1"/>
  <c r="AT23" i="2"/>
  <c r="AT21" i="2" s="1"/>
  <c r="AT63" i="2" s="1"/>
  <c r="AU23" i="2"/>
  <c r="AU21" i="2" s="1"/>
  <c r="AU63" i="2" s="1"/>
  <c r="AV23" i="2"/>
  <c r="AV21" i="2" s="1"/>
  <c r="W22" i="2"/>
  <c r="X22" i="2"/>
  <c r="AQ24" i="2"/>
  <c r="AQ22" i="2" s="1"/>
  <c r="AQ64" i="2" s="1"/>
  <c r="AR22" i="2"/>
  <c r="AR64" i="2" s="1"/>
  <c r="AS24" i="2"/>
  <c r="AS22" i="2" s="1"/>
  <c r="AS64" i="2" s="1"/>
  <c r="AT24" i="2"/>
  <c r="AT22" i="2" s="1"/>
  <c r="AT64" i="2" s="1"/>
  <c r="AU24" i="2"/>
  <c r="AU22" i="2" s="1"/>
  <c r="AU64" i="2" s="1"/>
  <c r="AV24" i="2"/>
  <c r="AV22" i="2" s="1"/>
  <c r="AV64" i="2" s="1"/>
  <c r="W37" i="2"/>
  <c r="X37" i="2"/>
  <c r="AW37" i="2" s="1"/>
  <c r="AY37" i="2"/>
  <c r="AZ37" i="2"/>
  <c r="BA37" i="2"/>
  <c r="BB37" i="2"/>
  <c r="BC37" i="2"/>
  <c r="BD37" i="2"/>
  <c r="BE37" i="2"/>
  <c r="BF37" i="2"/>
  <c r="W38" i="2"/>
  <c r="X38" i="2"/>
  <c r="AW38" i="2" s="1"/>
  <c r="AY38" i="2"/>
  <c r="AZ38" i="2"/>
  <c r="BA38" i="2"/>
  <c r="BB38" i="2"/>
  <c r="BC38" i="2"/>
  <c r="BD38" i="2"/>
  <c r="BE38" i="2"/>
  <c r="BF38" i="2"/>
  <c r="BG56" i="2"/>
  <c r="V11" i="2"/>
  <c r="BG11" i="2" s="1"/>
  <c r="V12" i="2"/>
  <c r="V15" i="2"/>
  <c r="BG15" i="2" s="1"/>
  <c r="V16" i="2"/>
  <c r="BG16" i="2" s="1"/>
  <c r="V19" i="2"/>
  <c r="BG19" i="2" s="1"/>
  <c r="V20" i="2"/>
  <c r="BG20" i="2" s="1"/>
  <c r="V25" i="2"/>
  <c r="V26" i="2"/>
  <c r="V27" i="2"/>
  <c r="BG27" i="2" s="1"/>
  <c r="V28" i="2"/>
  <c r="V29" i="2"/>
  <c r="BG29" i="2" s="1"/>
  <c r="V30" i="2"/>
  <c r="BG30" i="2" s="1"/>
  <c r="V31" i="2"/>
  <c r="BG31" i="2" s="1"/>
  <c r="V32" i="2"/>
  <c r="V33" i="2"/>
  <c r="BG33" i="2" s="1"/>
  <c r="V34" i="2"/>
  <c r="BG34" i="2" s="1"/>
  <c r="V39" i="2"/>
  <c r="BG39" i="2" s="1"/>
  <c r="V40" i="2"/>
  <c r="BG40" i="2" s="1"/>
  <c r="V41" i="2"/>
  <c r="BG41" i="2" s="1"/>
  <c r="V42" i="2"/>
  <c r="BG42" i="2" s="1"/>
  <c r="V52" i="2"/>
  <c r="BG52" i="2" s="1"/>
  <c r="V57" i="2"/>
  <c r="BG57" i="2" s="1"/>
  <c r="V58" i="2"/>
  <c r="BG58" i="2" s="1"/>
  <c r="V10" i="2" l="1"/>
  <c r="BG12" i="2"/>
  <c r="BG10" i="2" s="1"/>
  <c r="U36" i="2"/>
  <c r="V38" i="2"/>
  <c r="BG38" i="2" s="1"/>
  <c r="V9" i="2"/>
  <c r="AS65" i="2"/>
  <c r="AW64" i="2"/>
  <c r="AW24" i="2"/>
  <c r="AW22" i="2"/>
  <c r="AW63" i="2"/>
  <c r="BG63" i="2" s="1"/>
  <c r="AW23" i="2"/>
  <c r="AT65" i="2"/>
  <c r="BG32" i="2"/>
  <c r="BG28" i="2"/>
  <c r="Y65" i="2"/>
  <c r="BG9" i="2"/>
  <c r="AU65" i="2"/>
  <c r="AQ65" i="2"/>
  <c r="Q65" i="2"/>
  <c r="N65" i="2"/>
  <c r="E65" i="2"/>
  <c r="R65" i="2"/>
  <c r="J65" i="2"/>
  <c r="O65" i="2"/>
  <c r="M65" i="2"/>
  <c r="G65" i="2"/>
  <c r="BG26" i="2"/>
  <c r="BG25" i="2"/>
  <c r="AV65" i="2"/>
  <c r="AR65" i="2"/>
  <c r="T65" i="2"/>
  <c r="P65" i="2"/>
  <c r="L65" i="2"/>
  <c r="H65" i="2"/>
  <c r="BG8" i="2"/>
  <c r="AX66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6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6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6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6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6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6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6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6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7" i="1"/>
  <c r="AX65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7" i="1"/>
  <c r="AY65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7" i="1"/>
  <c r="AZ65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7" i="1"/>
  <c r="BA65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7" i="1"/>
  <c r="BB65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7" i="1"/>
  <c r="BC65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7" i="1"/>
  <c r="BD65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7" i="1"/>
  <c r="BE65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7" i="1"/>
  <c r="BF65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7" i="1"/>
  <c r="V35" i="1"/>
  <c r="BG35" i="1" s="1"/>
  <c r="V36" i="1"/>
  <c r="BG36" i="1" s="1"/>
  <c r="V37" i="1"/>
  <c r="BG37" i="1" s="1"/>
  <c r="V38" i="1"/>
  <c r="BG38" i="1" s="1"/>
  <c r="V39" i="1"/>
  <c r="U33" i="1"/>
  <c r="U34" i="1"/>
  <c r="AB10" i="1"/>
  <c r="AB66" i="1" s="1"/>
  <c r="AF10" i="1"/>
  <c r="AF66" i="1" s="1"/>
  <c r="AJ10" i="1"/>
  <c r="AJ66" i="1" s="1"/>
  <c r="AN10" i="1"/>
  <c r="AN66" i="1" s="1"/>
  <c r="AR10" i="1"/>
  <c r="AR66" i="1" s="1"/>
  <c r="BG13" i="1"/>
  <c r="BG17" i="1"/>
  <c r="BG18" i="1"/>
  <c r="Z10" i="1"/>
  <c r="Z66" i="1" s="1"/>
  <c r="AD10" i="1"/>
  <c r="AD66" i="1" s="1"/>
  <c r="AH10" i="1"/>
  <c r="AH66" i="1" s="1"/>
  <c r="AL10" i="1"/>
  <c r="AL66" i="1" s="1"/>
  <c r="AP10" i="1"/>
  <c r="AP66" i="1" s="1"/>
  <c r="AT10" i="1"/>
  <c r="AT66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A17" i="1" l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BE17" i="1"/>
  <c r="BE13" i="1" s="1"/>
  <c r="BE11" i="1" s="1"/>
  <c r="BE9" i="1" s="1"/>
  <c r="BE15" i="1"/>
  <c r="BD17" i="1"/>
  <c r="BD13" i="1" s="1"/>
  <c r="BD11" i="1" s="1"/>
  <c r="BD9" i="1" s="1"/>
  <c r="BD15" i="1"/>
  <c r="AZ17" i="1"/>
  <c r="AZ13" i="1" s="1"/>
  <c r="AZ11" i="1" s="1"/>
  <c r="AZ9" i="1" s="1"/>
  <c r="AZ15" i="1"/>
  <c r="BE18" i="1"/>
  <c r="BE14" i="1" s="1"/>
  <c r="BE12" i="1" s="1"/>
  <c r="BE10" i="1" s="1"/>
  <c r="BE16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BF17" i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U64" i="2"/>
  <c r="V64" i="2" s="1"/>
  <c r="BG64" i="2" s="1"/>
  <c r="V36" i="2"/>
  <c r="BG36" i="2" s="1"/>
  <c r="AP9" i="1"/>
  <c r="AP65" i="1"/>
  <c r="AP67" i="1" s="1"/>
  <c r="AL9" i="1"/>
  <c r="AL65" i="1"/>
  <c r="AL67" i="1" s="1"/>
  <c r="AD9" i="1"/>
  <c r="AD65" i="1"/>
  <c r="AD67" i="1" s="1"/>
  <c r="AO9" i="1"/>
  <c r="AO65" i="1"/>
  <c r="AK9" i="1"/>
  <c r="AK65" i="1"/>
  <c r="AG65" i="1"/>
  <c r="AG9" i="1"/>
  <c r="AC65" i="1"/>
  <c r="AC9" i="1"/>
  <c r="AH9" i="1"/>
  <c r="AH65" i="1"/>
  <c r="AH67" i="1" s="1"/>
  <c r="AR9" i="1"/>
  <c r="AR65" i="1"/>
  <c r="AR67" i="1" s="1"/>
  <c r="AN9" i="1"/>
  <c r="AN65" i="1"/>
  <c r="AN67" i="1" s="1"/>
  <c r="AJ9" i="1"/>
  <c r="AJ65" i="1"/>
  <c r="AJ67" i="1" s="1"/>
  <c r="AF9" i="1"/>
  <c r="AF65" i="1"/>
  <c r="AF67" i="1" s="1"/>
  <c r="AB9" i="1"/>
  <c r="AB65" i="1"/>
  <c r="AB67" i="1" s="1"/>
  <c r="AW65" i="2"/>
  <c r="AW21" i="2"/>
  <c r="AQ9" i="1"/>
  <c r="AQ65" i="1"/>
  <c r="AM9" i="1"/>
  <c r="AM65" i="1"/>
  <c r="AI65" i="1"/>
  <c r="AI9" i="1"/>
  <c r="AE9" i="1"/>
  <c r="AE65" i="1"/>
  <c r="V65" i="2"/>
  <c r="BG18" i="2"/>
  <c r="AW34" i="1"/>
  <c r="AS10" i="1"/>
  <c r="AS66" i="1" s="1"/>
  <c r="AQ10" i="1"/>
  <c r="AO10" i="1"/>
  <c r="AO66" i="1" s="1"/>
  <c r="AM10" i="1"/>
  <c r="AM66" i="1" s="1"/>
  <c r="AK10" i="1"/>
  <c r="AI10" i="1"/>
  <c r="AI66" i="1" s="1"/>
  <c r="AG10" i="1"/>
  <c r="AE10" i="1"/>
  <c r="AE66" i="1" s="1"/>
  <c r="AC10" i="1"/>
  <c r="AA10" i="1"/>
  <c r="AA66" i="1" s="1"/>
  <c r="Y10" i="1"/>
  <c r="Y66" i="1" s="1"/>
  <c r="AT9" i="1"/>
  <c r="AT65" i="1"/>
  <c r="AT67" i="1" s="1"/>
  <c r="AS65" i="1"/>
  <c r="AS9" i="1"/>
  <c r="Z9" i="1"/>
  <c r="Z65" i="1"/>
  <c r="Z67" i="1" s="1"/>
  <c r="AA9" i="1"/>
  <c r="AA65" i="1"/>
  <c r="AW33" i="1"/>
  <c r="Y65" i="1"/>
  <c r="BG39" i="1"/>
  <c r="BG40" i="1"/>
  <c r="BG11" i="1"/>
  <c r="E67" i="1"/>
  <c r="BG22" i="1"/>
  <c r="BG7" i="2"/>
  <c r="BG17" i="2"/>
  <c r="V34" i="1"/>
  <c r="AW12" i="1"/>
  <c r="BG21" i="1"/>
  <c r="BG24" i="2"/>
  <c r="BG22" i="2"/>
  <c r="V33" i="1"/>
  <c r="BG65" i="2" l="1"/>
  <c r="AG66" i="1"/>
  <c r="AG67" i="1" s="1"/>
  <c r="AQ66" i="1"/>
  <c r="AQ67" i="1" s="1"/>
  <c r="AC66" i="1"/>
  <c r="AC67" i="1" s="1"/>
  <c r="AK66" i="1"/>
  <c r="AK67" i="1" s="1"/>
  <c r="AO67" i="1"/>
  <c r="AI67" i="1"/>
  <c r="AE67" i="1"/>
  <c r="AM67" i="1"/>
  <c r="AA67" i="1"/>
  <c r="BG34" i="1"/>
  <c r="AS67" i="1"/>
  <c r="AW10" i="1"/>
  <c r="BG10" i="1" s="1"/>
  <c r="AW9" i="1"/>
  <c r="BG9" i="1" s="1"/>
  <c r="AW65" i="1"/>
  <c r="BG65" i="1" s="1"/>
  <c r="Y67" i="1"/>
  <c r="BG33" i="1"/>
  <c r="BG12" i="1"/>
  <c r="AW66" i="1" l="1"/>
  <c r="BG66" i="1" s="1"/>
  <c r="AW67" i="1"/>
  <c r="V67" i="1"/>
  <c r="BG67" i="1" l="1"/>
  <c r="BG23" i="2"/>
  <c r="BG21" i="2" l="1"/>
</calcChain>
</file>

<file path=xl/sharedStrings.xml><?xml version="1.0" encoding="utf-8"?>
<sst xmlns="http://schemas.openxmlformats.org/spreadsheetml/2006/main" count="1338" uniqueCount="270">
  <si>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</si>
  <si>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</si>
  <si>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</si>
  <si>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</si>
  <si>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</si>
  <si>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</si>
  <si>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</si>
  <si>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</si>
  <si>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</si>
  <si>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</si>
  <si>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</si>
  <si>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</si>
  <si>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</si>
  <si>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</si>
  <si>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</si>
  <si>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</si>
  <si>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</si>
  <si>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</si>
  <si>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</si>
  <si>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</si>
  <si>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</si>
  <si>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</si>
  <si>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</si>
  <si>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</si>
  <si>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</si>
  <si>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</si>
  <si>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</si>
  <si>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</si>
  <si>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</si>
  <si>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</si>
  <si>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</si>
  <si>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</si>
  <si>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</si>
  <si>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</si>
  <si>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</si>
  <si>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</si>
  <si>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</si>
  <si>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</si>
  <si>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</si>
  <si>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</si>
  <si>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</si>
  <si>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</si>
  <si>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</si>
  <si>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</si>
  <si>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</si>
  <si>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</si>
  <si>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</si>
  <si>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</si>
  <si>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</si>
  <si>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</si>
  <si>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</si>
  <si>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</si>
  <si>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</si>
  <si>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</si>
  <si>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</si>
  <si>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</si>
  <si>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</si>
  <si>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</si>
  <si>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</si>
  <si>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</si>
  <si>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</si>
  <si>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</si>
  <si>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</si>
  <si>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</si>
  <si>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</si>
  <si>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</si>
  <si>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</si>
  <si>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</si>
  <si>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</si>
  <si>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</si>
  <si>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</si>
  <si>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</si>
  <si>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</si>
  <si>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</si>
  <si>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</si>
  <si>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</si>
  <si>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</si>
  <si>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</si>
  <si>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</si>
  <si>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</si>
  <si>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</si>
  <si>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</si>
  <si>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</si>
  <si>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</si>
  <si>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</si>
  <si>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</si>
  <si>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</si>
  <si>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</si>
  <si>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</si>
  <si>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</si>
  <si>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</si>
  <si>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</si>
  <si>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</si>
  <si>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</si>
  <si>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</si>
  <si>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</si>
  <si>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</si>
  <si>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</si>
  <si>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</si>
  <si>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</si>
  <si>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</si>
  <si>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</si>
  <si>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</si>
  <si>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</si>
  <si>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</si>
  <si>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</si>
  <si>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1З/2ДЗ</t>
  </si>
  <si>
    <t>1З/1ДЗ</t>
  </si>
  <si>
    <t>5ДЗ</t>
  </si>
  <si>
    <t>2ДЗ</t>
  </si>
  <si>
    <t>1З</t>
  </si>
  <si>
    <t>2ДЗ/1Э</t>
  </si>
  <si>
    <t>1З/5ДЗ</t>
  </si>
  <si>
    <t>3ДЗ</t>
  </si>
  <si>
    <t>1З/4ДЗ</t>
  </si>
  <si>
    <t>7ДЗ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</si>
  <si>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</si>
  <si>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</si>
  <si>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</si>
  <si>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</si>
  <si>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</si>
  <si>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</si>
  <si>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</si>
  <si>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</si>
  <si>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</si>
  <si>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</si>
  <si>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</si>
  <si>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Итого за 5 семестр</t>
  </si>
  <si>
    <t>Итого за 6 семестр</t>
  </si>
  <si>
    <t xml:space="preserve">практика преддипломная </t>
  </si>
  <si>
    <t>2З/2ДЗ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</si>
  <si>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</si>
  <si>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</si>
  <si>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</si>
  <si>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</si>
  <si>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</si>
  <si>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 xml:space="preserve">Русский язык и литература </t>
  </si>
  <si>
    <t>ОБЖ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</si>
  <si>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</si>
  <si>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</si>
  <si>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</si>
  <si>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</si>
  <si>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</si>
  <si>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</si>
  <si>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</si>
  <si>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</si>
  <si>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</si>
  <si>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</si>
  <si>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</si>
  <si>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</si>
  <si>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</si>
  <si>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</si>
  <si>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</si>
  <si>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</si>
  <si>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</si>
  <si>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</si>
  <si>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</si>
  <si>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</si>
  <si>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</si>
  <si>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Теория государства и права</t>
  </si>
  <si>
    <t>Конституционное право</t>
  </si>
  <si>
    <t>Административное право</t>
  </si>
  <si>
    <t>ОП.11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</si>
  <si>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</si>
  <si>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</si>
  <si>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</si>
  <si>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</si>
  <si>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</si>
  <si>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</si>
  <si>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Основы экологического права</t>
  </si>
  <si>
    <t>Статистика</t>
  </si>
  <si>
    <t>ОП.15</t>
  </si>
  <si>
    <t>Обеспечение реализации прав граждан в сфере пенсионного обеспечения и социальной защиты</t>
  </si>
  <si>
    <t>МДК 01.01</t>
  </si>
  <si>
    <t>Право социального обеспечения</t>
  </si>
  <si>
    <t>Трудовое право</t>
  </si>
  <si>
    <t>ОП.06</t>
  </si>
  <si>
    <t>Гражданское право</t>
  </si>
  <si>
    <t>ОП.13</t>
  </si>
  <si>
    <t>Документационное обеспечение управления</t>
  </si>
  <si>
    <t>МДК 01.02</t>
  </si>
  <si>
    <t>Психология социально- правовой деятельности</t>
  </si>
  <si>
    <t>Семейное право</t>
  </si>
  <si>
    <t>Гражданский процесс</t>
  </si>
  <si>
    <t>Информационные технологии в профессиональной деятельности</t>
  </si>
  <si>
    <t>ОП.16</t>
  </si>
  <si>
    <t>Предпринимательское право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</si>
  <si>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</si>
  <si>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Федерациии (ПФР)</t>
  </si>
  <si>
    <t>преддипломная практика</t>
  </si>
  <si>
    <t>Страховое дело</t>
  </si>
  <si>
    <t>ОП.12</t>
  </si>
  <si>
    <t>Менеджмент</t>
  </si>
  <si>
    <t>Производственная практика (преддипломная практика)</t>
  </si>
  <si>
    <t>3Э</t>
  </si>
  <si>
    <t>ГИА.02</t>
  </si>
  <si>
    <t>ГИА.01</t>
  </si>
  <si>
    <t>2З/10ДЗ/1Э</t>
  </si>
  <si>
    <t>9ДЗ</t>
  </si>
  <si>
    <t>10ДЗ</t>
  </si>
  <si>
    <t>ОП.10</t>
  </si>
  <si>
    <t>1З/11ДЗ/3Э</t>
  </si>
  <si>
    <t>7ДЗ/3Э</t>
  </si>
  <si>
    <t>3ДЗ/1Э</t>
  </si>
  <si>
    <t>ОУДБ.10</t>
  </si>
  <si>
    <t>Литература</t>
  </si>
  <si>
    <t>ОУДп.14</t>
  </si>
  <si>
    <t>УД.15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</si>
  <si>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</si>
  <si>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</si>
  <si>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</si>
  <si>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</si>
  <si>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</si>
  <si>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</si>
  <si>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</si>
  <si>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</si>
  <si>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</si>
  <si>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 xml:space="preserve">Русский язык </t>
  </si>
  <si>
    <t xml:space="preserve">Литература </t>
  </si>
  <si>
    <t>ГИА (защита ВКР)</t>
  </si>
  <si>
    <t>ГИА (подготовка ВКР)</t>
  </si>
  <si>
    <t>ОП.14</t>
  </si>
  <si>
    <t>МДК.01.01</t>
  </si>
  <si>
    <t>МДК.01.02</t>
  </si>
  <si>
    <t>Психология социально-правовой деятельности</t>
  </si>
  <si>
    <t>Русский язык</t>
  </si>
  <si>
    <t>Астрономия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</si>
  <si>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</si>
  <si>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</si>
  <si>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</si>
  <si>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</si>
  <si>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</si>
  <si>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</si>
  <si>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</si>
  <si>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</si>
  <si>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</si>
  <si>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Основы финансовой грамотности</t>
  </si>
  <si>
    <t>Номер календарных недель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</si>
  <si>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</si>
  <si>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ГИА</t>
  </si>
  <si>
    <t xml:space="preserve">Право социального обеспечения </t>
  </si>
  <si>
    <t>1З/11ДЗ/4Э</t>
  </si>
  <si>
    <t>2З/10ДЗ/5Э</t>
  </si>
  <si>
    <t xml:space="preserve"> 2З</t>
  </si>
  <si>
    <t>2 ДЗ/2Э</t>
  </si>
  <si>
    <t>2ДЗ/2Э</t>
  </si>
  <si>
    <t>4ДЗ/3Э</t>
  </si>
  <si>
    <t xml:space="preserve">ПМ.01 </t>
  </si>
  <si>
    <t>МДК. 01.01</t>
  </si>
  <si>
    <t>МДК.01.02.</t>
  </si>
  <si>
    <t>Эк</t>
  </si>
  <si>
    <t>Эк*</t>
  </si>
  <si>
    <t>5ДЗ/1Э</t>
  </si>
  <si>
    <t>1ДЗ/ 1Э</t>
  </si>
  <si>
    <t>Итого за 3 семестр</t>
  </si>
  <si>
    <t>29.09-05.10</t>
  </si>
  <si>
    <t>26.01-01.02</t>
  </si>
  <si>
    <t>23.02.-01.03.</t>
  </si>
  <si>
    <t>Итого за 4 семестр</t>
  </si>
  <si>
    <t>29.12.-04.01.</t>
  </si>
  <si>
    <t>26.01.-01.02.</t>
  </si>
  <si>
    <t xml:space="preserve">Основы безопасности жизнедеятельности </t>
  </si>
  <si>
    <t>УД.16</t>
  </si>
  <si>
    <t>Родная литература (русская)</t>
  </si>
  <si>
    <t>ДЗ**</t>
  </si>
  <si>
    <t>1З/6ДЗ</t>
  </si>
  <si>
    <t>III курс</t>
  </si>
  <si>
    <t>Условные обозначения</t>
  </si>
  <si>
    <t>** дифференцтрованный зчет комплексный</t>
  </si>
  <si>
    <t>29.12-4.01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</si>
</sst>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0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10" borderId="1" xfId="0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0" fillId="14" borderId="0" xfId="0" applyFill="1"/>
    <xf numFmtId="0" fontId="6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2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5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/>
    <xf numFmtId="0" fontId="8" fillId="17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14" borderId="1" xfId="0" applyFont="1" applyFill="1" applyBorder="1"/>
    <xf numFmtId="0" fontId="8" fillId="14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0" fillId="24" borderId="1" xfId="0" applyFill="1" applyBorder="1"/>
    <xf numFmtId="0" fontId="1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13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3" borderId="0" xfId="0" applyFill="1"/>
    <xf numFmtId="0" fontId="13" fillId="25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0" fillId="25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5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26" borderId="1" xfId="0" applyFill="1" applyBorder="1"/>
    <xf numFmtId="0" fontId="5" fillId="1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26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11" fillId="6" borderId="0" xfId="0" applyFont="1" applyFill="1"/>
    <xf numFmtId="0" fontId="11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left" vertical="top"/>
    </xf>
    <xf numFmtId="0" fontId="5" fillId="1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17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Fo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0" xfId="0" applyFo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14" borderId="2" xfId="0" applyFont="1" applyFill="1" applyBorder="1" applyAlignment="1">
      <alignment horizontal="left" vertical="center"/>
    </xf>
    <xf numFmtId="0" fontId="5" fillId="14" borderId="3" xfId="0" applyFont="1" applyFill="1" applyBorder="1" applyAlignment="1">
      <alignment horizontal="left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8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16" fillId="0" borderId="0" xfId="0" applyFont="1" applyAlignment="1"/>
    <xf numFmtId="0" fontId="21" fillId="0" borderId="0" xfId="0" applyFont="1" applyAlignment="1"/>
    <xf numFmtId="0" fontId="5" fillId="5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5" fillId="6" borderId="4" xfId="0" applyFont="1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5" fillId="6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80" zoomScaleNormal="80" zoomScaleSheetLayoutView="120" zoomScalePageLayoutView="80" workbookViewId="0">
      <selection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2" width="4.7109375" customWidth="1"/>
    <col min="43" max="43" width="4.7109375" style="244" customWidth="1"/>
    <col min="44" max="45" width="5" style="244" customWidth="1"/>
    <col min="46" max="46" width="5.140625" style="244" customWidth="1"/>
    <col min="47" max="47" width="4.85546875" style="244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87" t="s">
        <v>0</v>
      </c>
      <c r="B1" s="287"/>
      <c r="C1" s="287"/>
      <c r="D1" s="287"/>
      <c r="E1" s="287"/>
      <c r="F1" s="287"/>
      <c r="G1" s="28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41"/>
      <c r="AR1" s="241"/>
      <c r="AS1" s="241"/>
      <c r="AT1" s="241"/>
      <c r="AU1" s="24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41"/>
      <c r="AR2" s="241"/>
      <c r="AS2" s="241"/>
      <c r="AT2" s="241"/>
      <c r="AU2" s="24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76" t="s">
        <v>1</v>
      </c>
      <c r="B3" s="276" t="s">
        <v>2</v>
      </c>
      <c r="C3" s="277" t="s">
        <v>3</v>
      </c>
      <c r="D3" s="278" t="s">
        <v>4</v>
      </c>
      <c r="E3" s="279" t="s">
        <v>5</v>
      </c>
      <c r="F3" s="279"/>
      <c r="G3" s="279"/>
      <c r="H3" s="279"/>
      <c r="I3" s="276" t="s">
        <v>255</v>
      </c>
      <c r="J3" s="279" t="s">
        <v>6</v>
      </c>
      <c r="K3" s="279"/>
      <c r="L3" s="279"/>
      <c r="M3" s="276" t="s">
        <v>7</v>
      </c>
      <c r="N3" s="279" t="s">
        <v>8</v>
      </c>
      <c r="O3" s="279"/>
      <c r="P3" s="279"/>
      <c r="Q3" s="279"/>
      <c r="R3" s="279" t="s">
        <v>9</v>
      </c>
      <c r="S3" s="279"/>
      <c r="T3" s="279"/>
      <c r="U3" s="279"/>
      <c r="V3" s="268" t="s">
        <v>117</v>
      </c>
      <c r="W3" s="276" t="s">
        <v>269</v>
      </c>
      <c r="X3" s="279" t="s">
        <v>10</v>
      </c>
      <c r="Y3" s="279"/>
      <c r="Z3" s="279"/>
      <c r="AA3" s="276" t="s">
        <v>256</v>
      </c>
      <c r="AB3" s="279" t="s">
        <v>11</v>
      </c>
      <c r="AC3" s="279"/>
      <c r="AD3" s="279"/>
      <c r="AE3" s="276" t="s">
        <v>257</v>
      </c>
      <c r="AF3" s="279" t="s">
        <v>12</v>
      </c>
      <c r="AG3" s="279"/>
      <c r="AH3" s="279"/>
      <c r="AI3" s="279"/>
      <c r="AJ3" s="281" t="s">
        <v>13</v>
      </c>
      <c r="AK3" s="282" t="s">
        <v>14</v>
      </c>
      <c r="AL3" s="282"/>
      <c r="AM3" s="282"/>
      <c r="AN3" s="281" t="s">
        <v>15</v>
      </c>
      <c r="AO3" s="283" t="s">
        <v>16</v>
      </c>
      <c r="AP3" s="284"/>
      <c r="AQ3" s="284"/>
      <c r="AR3" s="285"/>
      <c r="AS3" s="283" t="s">
        <v>17</v>
      </c>
      <c r="AT3" s="284"/>
      <c r="AU3" s="284"/>
      <c r="AV3" s="285"/>
      <c r="AW3" s="268" t="s">
        <v>118</v>
      </c>
      <c r="AX3" s="276" t="s">
        <v>18</v>
      </c>
      <c r="AY3" s="279" t="s">
        <v>19</v>
      </c>
      <c r="AZ3" s="279"/>
      <c r="BA3" s="279"/>
      <c r="BB3" s="286" t="s">
        <v>20</v>
      </c>
      <c r="BC3" s="279" t="s">
        <v>21</v>
      </c>
      <c r="BD3" s="279"/>
      <c r="BE3" s="279"/>
      <c r="BF3" s="279"/>
      <c r="BG3" s="280" t="s">
        <v>22</v>
      </c>
    </row>
    <row r="4" spans="1:59" s="4" customFormat="1" ht="66.75" customHeight="1" x14ac:dyDescent="0.25">
      <c r="A4" s="276"/>
      <c r="B4" s="276"/>
      <c r="C4" s="277"/>
      <c r="D4" s="278"/>
      <c r="E4" s="5" t="s">
        <v>32</v>
      </c>
      <c r="F4" s="5" t="s">
        <v>33</v>
      </c>
      <c r="G4" s="5" t="s">
        <v>23</v>
      </c>
      <c r="H4" s="5" t="s">
        <v>24</v>
      </c>
      <c r="I4" s="276"/>
      <c r="J4" s="5" t="s">
        <v>25</v>
      </c>
      <c r="K4" s="5" t="s">
        <v>26</v>
      </c>
      <c r="L4" s="5" t="s">
        <v>27</v>
      </c>
      <c r="M4" s="27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69"/>
      <c r="W4" s="276"/>
      <c r="X4" s="5" t="s">
        <v>34</v>
      </c>
      <c r="Y4" s="5" t="s">
        <v>35</v>
      </c>
      <c r="Z4" s="5" t="s">
        <v>36</v>
      </c>
      <c r="AA4" s="276"/>
      <c r="AB4" s="5" t="s">
        <v>37</v>
      </c>
      <c r="AC4" s="5" t="s">
        <v>38</v>
      </c>
      <c r="AD4" s="5" t="s">
        <v>39</v>
      </c>
      <c r="AE4" s="276"/>
      <c r="AF4" s="5" t="s">
        <v>37</v>
      </c>
      <c r="AG4" s="5" t="s">
        <v>38</v>
      </c>
      <c r="AH4" s="5" t="s">
        <v>39</v>
      </c>
      <c r="AI4" s="240" t="s">
        <v>40</v>
      </c>
      <c r="AJ4" s="281"/>
      <c r="AK4" s="240" t="s">
        <v>25</v>
      </c>
      <c r="AL4" s="240" t="s">
        <v>26</v>
      </c>
      <c r="AM4" s="240" t="s">
        <v>27</v>
      </c>
      <c r="AN4" s="281"/>
      <c r="AO4" s="240" t="s">
        <v>41</v>
      </c>
      <c r="AP4" s="240" t="s">
        <v>42</v>
      </c>
      <c r="AQ4" s="193" t="s">
        <v>43</v>
      </c>
      <c r="AR4" s="193" t="s">
        <v>44</v>
      </c>
      <c r="AS4" s="193" t="s">
        <v>32</v>
      </c>
      <c r="AT4" s="193" t="s">
        <v>33</v>
      </c>
      <c r="AU4" s="193" t="s">
        <v>23</v>
      </c>
      <c r="AV4" s="5" t="s">
        <v>24</v>
      </c>
      <c r="AW4" s="269"/>
      <c r="AX4" s="276"/>
      <c r="AY4" s="5" t="s">
        <v>25</v>
      </c>
      <c r="AZ4" s="5" t="s">
        <v>26</v>
      </c>
      <c r="BA4" s="5" t="s">
        <v>27</v>
      </c>
      <c r="BB4" s="276"/>
      <c r="BC4" s="5" t="s">
        <v>28</v>
      </c>
      <c r="BD4" s="5" t="s">
        <v>29</v>
      </c>
      <c r="BE4" s="5" t="s">
        <v>30</v>
      </c>
      <c r="BF4" s="5" t="s">
        <v>31</v>
      </c>
      <c r="BG4" s="280"/>
    </row>
    <row r="5" spans="1:59" s="4" customFormat="1" x14ac:dyDescent="0.25">
      <c r="A5" s="276"/>
      <c r="B5" s="276"/>
      <c r="C5" s="277"/>
      <c r="D5" s="278"/>
      <c r="E5" s="279" t="s">
        <v>46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 t="s">
        <v>47</v>
      </c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 t="s">
        <v>47</v>
      </c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80"/>
    </row>
    <row r="6" spans="1:59" s="4" customFormat="1" x14ac:dyDescent="0.25">
      <c r="A6" s="276"/>
      <c r="B6" s="276"/>
      <c r="C6" s="277"/>
      <c r="D6" s="278"/>
      <c r="E6" s="14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183">
        <v>7</v>
      </c>
      <c r="L6" s="183">
        <v>8</v>
      </c>
      <c r="M6" s="183">
        <v>9</v>
      </c>
      <c r="N6" s="183">
        <v>10</v>
      </c>
      <c r="O6" s="183">
        <v>11</v>
      </c>
      <c r="P6" s="183">
        <v>12</v>
      </c>
      <c r="Q6" s="183">
        <v>13</v>
      </c>
      <c r="R6" s="183">
        <v>14</v>
      </c>
      <c r="S6" s="183">
        <v>15</v>
      </c>
      <c r="T6" s="183">
        <v>16</v>
      </c>
      <c r="U6" s="183">
        <v>17</v>
      </c>
      <c r="V6" s="6"/>
      <c r="W6" s="14">
        <v>18</v>
      </c>
      <c r="X6" s="183">
        <v>19</v>
      </c>
      <c r="Y6" s="183">
        <v>20</v>
      </c>
      <c r="Z6" s="183">
        <v>21</v>
      </c>
      <c r="AA6" s="183">
        <v>22</v>
      </c>
      <c r="AB6" s="183">
        <v>23</v>
      </c>
      <c r="AC6" s="183">
        <v>24</v>
      </c>
      <c r="AD6" s="183">
        <v>25</v>
      </c>
      <c r="AE6" s="183">
        <v>26</v>
      </c>
      <c r="AF6" s="183">
        <v>27</v>
      </c>
      <c r="AG6" s="183">
        <v>28</v>
      </c>
      <c r="AH6" s="183">
        <v>29</v>
      </c>
      <c r="AI6" s="183">
        <v>30</v>
      </c>
      <c r="AJ6" s="183">
        <v>31</v>
      </c>
      <c r="AK6" s="183">
        <v>32</v>
      </c>
      <c r="AL6" s="183">
        <v>33</v>
      </c>
      <c r="AM6" s="183">
        <v>34</v>
      </c>
      <c r="AN6" s="183">
        <v>35</v>
      </c>
      <c r="AO6" s="183">
        <v>36</v>
      </c>
      <c r="AP6" s="183">
        <v>37</v>
      </c>
      <c r="AQ6" s="242">
        <v>38</v>
      </c>
      <c r="AR6" s="242">
        <v>39</v>
      </c>
      <c r="AS6" s="242">
        <v>40</v>
      </c>
      <c r="AT6" s="242">
        <v>41</v>
      </c>
      <c r="AU6" s="242">
        <v>42</v>
      </c>
      <c r="AV6" s="183">
        <v>43</v>
      </c>
      <c r="AW6" s="6"/>
      <c r="AX6" s="14">
        <v>44</v>
      </c>
      <c r="AY6" s="183">
        <v>45</v>
      </c>
      <c r="AZ6" s="183">
        <v>46</v>
      </c>
      <c r="BA6" s="183">
        <v>47</v>
      </c>
      <c r="BB6" s="183">
        <v>48</v>
      </c>
      <c r="BC6" s="183">
        <v>49</v>
      </c>
      <c r="BD6" s="183">
        <v>50</v>
      </c>
      <c r="BE6" s="183">
        <v>51</v>
      </c>
      <c r="BF6" s="183">
        <v>52</v>
      </c>
      <c r="BG6" s="280"/>
    </row>
    <row r="7" spans="1:59" s="4" customFormat="1" x14ac:dyDescent="0.25">
      <c r="A7" s="276"/>
      <c r="B7" s="276"/>
      <c r="C7" s="277"/>
      <c r="D7" s="278"/>
      <c r="E7" s="279" t="s">
        <v>48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15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 t="s">
        <v>48</v>
      </c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5"/>
      <c r="BG7" s="280"/>
    </row>
    <row r="8" spans="1:59" s="4" customFormat="1" x14ac:dyDescent="0.25">
      <c r="A8" s="276"/>
      <c r="B8" s="276"/>
      <c r="C8" s="277"/>
      <c r="D8" s="278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/>
      <c r="X8" s="14"/>
      <c r="Y8" s="14">
        <v>1</v>
      </c>
      <c r="Z8" s="183">
        <v>2</v>
      </c>
      <c r="AA8" s="183">
        <v>3</v>
      </c>
      <c r="AB8" s="183">
        <v>4</v>
      </c>
      <c r="AC8" s="183">
        <v>5</v>
      </c>
      <c r="AD8" s="183">
        <v>6</v>
      </c>
      <c r="AE8" s="183">
        <v>7</v>
      </c>
      <c r="AF8" s="183">
        <v>8</v>
      </c>
      <c r="AG8" s="183">
        <v>9</v>
      </c>
      <c r="AH8" s="183">
        <v>10</v>
      </c>
      <c r="AI8" s="183">
        <v>11</v>
      </c>
      <c r="AJ8" s="183">
        <v>12</v>
      </c>
      <c r="AK8" s="183">
        <v>13</v>
      </c>
      <c r="AL8" s="183">
        <v>14</v>
      </c>
      <c r="AM8" s="183">
        <v>15</v>
      </c>
      <c r="AN8" s="183">
        <v>16</v>
      </c>
      <c r="AO8" s="183">
        <v>17</v>
      </c>
      <c r="AP8" s="183">
        <v>18</v>
      </c>
      <c r="AQ8" s="242">
        <v>19</v>
      </c>
      <c r="AR8" s="242">
        <v>20</v>
      </c>
      <c r="AS8" s="242">
        <v>21</v>
      </c>
      <c r="AT8" s="242">
        <v>22</v>
      </c>
      <c r="AU8" s="242">
        <v>23</v>
      </c>
      <c r="AV8" s="183">
        <v>24</v>
      </c>
      <c r="AW8" s="6"/>
      <c r="AX8" s="14"/>
      <c r="AY8" s="14"/>
      <c r="AZ8" s="14"/>
      <c r="BA8" s="14"/>
      <c r="BB8" s="14"/>
      <c r="BC8" s="14"/>
      <c r="BD8" s="14"/>
      <c r="BE8" s="14"/>
      <c r="BF8" s="14"/>
      <c r="BG8" s="280"/>
    </row>
    <row r="9" spans="1:59" x14ac:dyDescent="0.25">
      <c r="A9" s="276" t="s">
        <v>49</v>
      </c>
      <c r="B9" s="291" t="s">
        <v>50</v>
      </c>
      <c r="C9" s="292" t="s">
        <v>133</v>
      </c>
      <c r="D9" s="66" t="s">
        <v>51</v>
      </c>
      <c r="E9" s="67">
        <f>E11+E33+E43</f>
        <v>36</v>
      </c>
      <c r="F9" s="67">
        <f t="shared" ref="F9:T9" si="0">F11+F33+F43</f>
        <v>36</v>
      </c>
      <c r="G9" s="67">
        <f t="shared" si="0"/>
        <v>36</v>
      </c>
      <c r="H9" s="67">
        <f t="shared" si="0"/>
        <v>36</v>
      </c>
      <c r="I9" s="67">
        <f t="shared" si="0"/>
        <v>36</v>
      </c>
      <c r="J9" s="67">
        <f t="shared" si="0"/>
        <v>36</v>
      </c>
      <c r="K9" s="67">
        <f t="shared" si="0"/>
        <v>36</v>
      </c>
      <c r="L9" s="67">
        <f t="shared" si="0"/>
        <v>36</v>
      </c>
      <c r="M9" s="67">
        <f t="shared" si="0"/>
        <v>36</v>
      </c>
      <c r="N9" s="67">
        <f t="shared" si="0"/>
        <v>36</v>
      </c>
      <c r="O9" s="67">
        <f t="shared" si="0"/>
        <v>36</v>
      </c>
      <c r="P9" s="67">
        <f t="shared" si="0"/>
        <v>36</v>
      </c>
      <c r="Q9" s="67">
        <f t="shared" si="0"/>
        <v>36</v>
      </c>
      <c r="R9" s="67">
        <f t="shared" si="0"/>
        <v>36</v>
      </c>
      <c r="S9" s="67">
        <f t="shared" si="0"/>
        <v>36</v>
      </c>
      <c r="T9" s="67">
        <f t="shared" si="0"/>
        <v>36</v>
      </c>
      <c r="U9" s="67">
        <v>0</v>
      </c>
      <c r="V9" s="67">
        <f>SUM(E9:U9)</f>
        <v>576</v>
      </c>
      <c r="W9" s="66">
        <v>0</v>
      </c>
      <c r="X9" s="66">
        <v>0</v>
      </c>
      <c r="Y9" s="67">
        <f>Y11+Y33+Y43</f>
        <v>25</v>
      </c>
      <c r="Z9" s="67">
        <f t="shared" ref="Z9:AU9" si="1">Z11+Z33+Z43</f>
        <v>25</v>
      </c>
      <c r="AA9" s="67">
        <f t="shared" si="1"/>
        <v>25</v>
      </c>
      <c r="AB9" s="67">
        <f t="shared" si="1"/>
        <v>25</v>
      </c>
      <c r="AC9" s="67">
        <f t="shared" si="1"/>
        <v>25</v>
      </c>
      <c r="AD9" s="67">
        <f t="shared" si="1"/>
        <v>25</v>
      </c>
      <c r="AE9" s="67">
        <f t="shared" si="1"/>
        <v>25</v>
      </c>
      <c r="AF9" s="67">
        <f t="shared" si="1"/>
        <v>25</v>
      </c>
      <c r="AG9" s="67">
        <f t="shared" si="1"/>
        <v>25</v>
      </c>
      <c r="AH9" s="67">
        <f t="shared" si="1"/>
        <v>25</v>
      </c>
      <c r="AI9" s="67">
        <f t="shared" si="1"/>
        <v>24</v>
      </c>
      <c r="AJ9" s="67">
        <f t="shared" si="1"/>
        <v>24</v>
      </c>
      <c r="AK9" s="67">
        <f t="shared" si="1"/>
        <v>24</v>
      </c>
      <c r="AL9" s="67">
        <f t="shared" si="1"/>
        <v>24</v>
      </c>
      <c r="AM9" s="67">
        <f t="shared" si="1"/>
        <v>24</v>
      </c>
      <c r="AN9" s="67">
        <f t="shared" si="1"/>
        <v>24</v>
      </c>
      <c r="AO9" s="67">
        <f t="shared" si="1"/>
        <v>24</v>
      </c>
      <c r="AP9" s="67">
        <f t="shared" si="1"/>
        <v>24</v>
      </c>
      <c r="AQ9" s="70">
        <f t="shared" si="1"/>
        <v>24</v>
      </c>
      <c r="AR9" s="70">
        <f t="shared" si="1"/>
        <v>24</v>
      </c>
      <c r="AS9" s="70">
        <f t="shared" si="1"/>
        <v>24</v>
      </c>
      <c r="AT9" s="70">
        <f t="shared" si="1"/>
        <v>24</v>
      </c>
      <c r="AU9" s="70">
        <f t="shared" si="1"/>
        <v>24</v>
      </c>
      <c r="AV9" s="66">
        <v>0</v>
      </c>
      <c r="AW9" s="67">
        <f>SUM(Y9:AU9)</f>
        <v>562</v>
      </c>
      <c r="AX9" s="66">
        <f t="shared" ref="AX9:BF9" si="2">AX11+AX33</f>
        <v>0</v>
      </c>
      <c r="AY9" s="66">
        <f t="shared" si="2"/>
        <v>0</v>
      </c>
      <c r="AZ9" s="66">
        <f t="shared" si="2"/>
        <v>0</v>
      </c>
      <c r="BA9" s="66">
        <f t="shared" si="2"/>
        <v>0</v>
      </c>
      <c r="BB9" s="66">
        <f t="shared" si="2"/>
        <v>0</v>
      </c>
      <c r="BC9" s="66">
        <f t="shared" si="2"/>
        <v>0</v>
      </c>
      <c r="BD9" s="66">
        <f t="shared" si="2"/>
        <v>0</v>
      </c>
      <c r="BE9" s="66">
        <f t="shared" si="2"/>
        <v>0</v>
      </c>
      <c r="BF9" s="66">
        <f t="shared" si="2"/>
        <v>0</v>
      </c>
      <c r="BG9" s="67">
        <f>V9+AW9</f>
        <v>1138</v>
      </c>
    </row>
    <row r="10" spans="1:59" x14ac:dyDescent="0.25">
      <c r="A10" s="276"/>
      <c r="B10" s="291"/>
      <c r="C10" s="292"/>
      <c r="D10" s="66" t="s">
        <v>52</v>
      </c>
      <c r="E10" s="67">
        <f>E12+E34+E44</f>
        <v>18</v>
      </c>
      <c r="F10" s="67">
        <f t="shared" ref="F10:T10" si="3">F12+F34+F44</f>
        <v>18</v>
      </c>
      <c r="G10" s="67">
        <f t="shared" si="3"/>
        <v>18</v>
      </c>
      <c r="H10" s="67">
        <f t="shared" si="3"/>
        <v>18</v>
      </c>
      <c r="I10" s="67">
        <f t="shared" si="3"/>
        <v>18</v>
      </c>
      <c r="J10" s="67">
        <f t="shared" si="3"/>
        <v>18</v>
      </c>
      <c r="K10" s="67">
        <f t="shared" si="3"/>
        <v>18</v>
      </c>
      <c r="L10" s="67">
        <f t="shared" si="3"/>
        <v>18</v>
      </c>
      <c r="M10" s="67">
        <f t="shared" si="3"/>
        <v>18</v>
      </c>
      <c r="N10" s="67">
        <f t="shared" si="3"/>
        <v>18</v>
      </c>
      <c r="O10" s="67">
        <f t="shared" si="3"/>
        <v>18</v>
      </c>
      <c r="P10" s="67">
        <f t="shared" si="3"/>
        <v>18</v>
      </c>
      <c r="Q10" s="67">
        <f t="shared" si="3"/>
        <v>18</v>
      </c>
      <c r="R10" s="67">
        <f t="shared" si="3"/>
        <v>18</v>
      </c>
      <c r="S10" s="67">
        <f t="shared" si="3"/>
        <v>18</v>
      </c>
      <c r="T10" s="67">
        <f t="shared" si="3"/>
        <v>18</v>
      </c>
      <c r="U10" s="67">
        <v>0</v>
      </c>
      <c r="V10" s="67">
        <f>SUM(E10:U10)</f>
        <v>288</v>
      </c>
      <c r="W10" s="66">
        <v>0</v>
      </c>
      <c r="X10" s="66">
        <v>0</v>
      </c>
      <c r="Y10" s="67">
        <f>Y12+Y34+Y44</f>
        <v>12.5</v>
      </c>
      <c r="Z10" s="67">
        <f t="shared" ref="Z10:AV10" si="4">Z12+Z34+Z44</f>
        <v>12.5</v>
      </c>
      <c r="AA10" s="67">
        <f t="shared" si="4"/>
        <v>12.5</v>
      </c>
      <c r="AB10" s="67">
        <f t="shared" si="4"/>
        <v>12.5</v>
      </c>
      <c r="AC10" s="67">
        <f t="shared" si="4"/>
        <v>12.5</v>
      </c>
      <c r="AD10" s="67">
        <f t="shared" si="4"/>
        <v>12.5</v>
      </c>
      <c r="AE10" s="67">
        <f t="shared" si="4"/>
        <v>12.5</v>
      </c>
      <c r="AF10" s="67">
        <f t="shared" si="4"/>
        <v>12.5</v>
      </c>
      <c r="AG10" s="67">
        <f t="shared" si="4"/>
        <v>12.5</v>
      </c>
      <c r="AH10" s="67">
        <f t="shared" si="4"/>
        <v>12.5</v>
      </c>
      <c r="AI10" s="67">
        <f t="shared" si="4"/>
        <v>12</v>
      </c>
      <c r="AJ10" s="67">
        <f t="shared" si="4"/>
        <v>12</v>
      </c>
      <c r="AK10" s="67">
        <f t="shared" si="4"/>
        <v>12</v>
      </c>
      <c r="AL10" s="67">
        <f t="shared" si="4"/>
        <v>12</v>
      </c>
      <c r="AM10" s="67">
        <f t="shared" si="4"/>
        <v>12</v>
      </c>
      <c r="AN10" s="67">
        <f t="shared" si="4"/>
        <v>12</v>
      </c>
      <c r="AO10" s="67">
        <f t="shared" si="4"/>
        <v>12</v>
      </c>
      <c r="AP10" s="67">
        <f t="shared" si="4"/>
        <v>12</v>
      </c>
      <c r="AQ10" s="70">
        <f t="shared" si="4"/>
        <v>12</v>
      </c>
      <c r="AR10" s="70">
        <f t="shared" si="4"/>
        <v>12</v>
      </c>
      <c r="AS10" s="70">
        <f t="shared" si="4"/>
        <v>12</v>
      </c>
      <c r="AT10" s="70">
        <f t="shared" si="4"/>
        <v>12</v>
      </c>
      <c r="AU10" s="70">
        <f t="shared" si="4"/>
        <v>12</v>
      </c>
      <c r="AV10" s="67">
        <f t="shared" si="4"/>
        <v>0</v>
      </c>
      <c r="AW10" s="67">
        <f>SUM(Y10:AU10)</f>
        <v>281</v>
      </c>
      <c r="AX10" s="66">
        <f t="shared" ref="AX10:BF10" si="5">AX12+AX34</f>
        <v>0</v>
      </c>
      <c r="AY10" s="66">
        <f t="shared" si="5"/>
        <v>0</v>
      </c>
      <c r="AZ10" s="66">
        <f t="shared" si="5"/>
        <v>0</v>
      </c>
      <c r="BA10" s="66">
        <f t="shared" si="5"/>
        <v>0</v>
      </c>
      <c r="BB10" s="66">
        <f t="shared" si="5"/>
        <v>0</v>
      </c>
      <c r="BC10" s="66">
        <f t="shared" si="5"/>
        <v>0</v>
      </c>
      <c r="BD10" s="66">
        <f t="shared" si="5"/>
        <v>0</v>
      </c>
      <c r="BE10" s="66">
        <f t="shared" si="5"/>
        <v>0</v>
      </c>
      <c r="BF10" s="66">
        <f t="shared" si="5"/>
        <v>0</v>
      </c>
      <c r="BG10" s="67">
        <f>V10+AW10</f>
        <v>569</v>
      </c>
    </row>
    <row r="11" spans="1:59" s="1" customFormat="1" x14ac:dyDescent="0.25">
      <c r="A11" s="276"/>
      <c r="B11" s="270" t="s">
        <v>134</v>
      </c>
      <c r="C11" s="272" t="s">
        <v>135</v>
      </c>
      <c r="D11" s="7" t="s">
        <v>51</v>
      </c>
      <c r="E11" s="147">
        <f>SUM(E13+E15+E17+E19+E21+E23+E25+E27+E29+E31)</f>
        <v>18</v>
      </c>
      <c r="F11" s="238">
        <f t="shared" ref="F11:T11" si="6">SUM(F13+F15+F17+F19+F21+F23+F25+F27+F29+F31)</f>
        <v>18</v>
      </c>
      <c r="G11" s="238">
        <f t="shared" si="6"/>
        <v>18</v>
      </c>
      <c r="H11" s="238">
        <f t="shared" si="6"/>
        <v>18</v>
      </c>
      <c r="I11" s="238">
        <f t="shared" si="6"/>
        <v>18</v>
      </c>
      <c r="J11" s="238">
        <f t="shared" si="6"/>
        <v>18</v>
      </c>
      <c r="K11" s="238">
        <f t="shared" si="6"/>
        <v>18</v>
      </c>
      <c r="L11" s="238">
        <f t="shared" si="6"/>
        <v>18</v>
      </c>
      <c r="M11" s="238">
        <f t="shared" si="6"/>
        <v>18</v>
      </c>
      <c r="N11" s="238">
        <f t="shared" si="6"/>
        <v>18</v>
      </c>
      <c r="O11" s="238">
        <f t="shared" si="6"/>
        <v>18</v>
      </c>
      <c r="P11" s="238">
        <f t="shared" si="6"/>
        <v>18</v>
      </c>
      <c r="Q11" s="238">
        <f t="shared" si="6"/>
        <v>18</v>
      </c>
      <c r="R11" s="238">
        <f t="shared" si="6"/>
        <v>18</v>
      </c>
      <c r="S11" s="238">
        <f t="shared" si="6"/>
        <v>18</v>
      </c>
      <c r="T11" s="238">
        <f t="shared" si="6"/>
        <v>18</v>
      </c>
      <c r="U11" s="147">
        <f t="shared" ref="U11" si="7">SUM(U13+U15+U17+U19+U21+U23+U25+U27+U29+U31)</f>
        <v>0</v>
      </c>
      <c r="V11" s="12">
        <f>SUM(V13+V15+V17+V19+V21+V23+V25+V27+V29+V31)</f>
        <v>288</v>
      </c>
      <c r="W11" s="19">
        <v>0</v>
      </c>
      <c r="X11" s="19">
        <v>0</v>
      </c>
      <c r="Y11" s="12">
        <f>Y13+Y15+Y17+Y19+Y21+Y23+Y25+Y27+Y29+Y31</f>
        <v>18</v>
      </c>
      <c r="Z11" s="238">
        <f t="shared" ref="Z11:AU11" si="8">Z13+Z15+Z17+Z19+Z21+Z23+Z25+Z27+Z29+Z31</f>
        <v>18</v>
      </c>
      <c r="AA11" s="238">
        <f t="shared" si="8"/>
        <v>18</v>
      </c>
      <c r="AB11" s="238">
        <f t="shared" si="8"/>
        <v>18</v>
      </c>
      <c r="AC11" s="238">
        <f t="shared" si="8"/>
        <v>18</v>
      </c>
      <c r="AD11" s="238">
        <f t="shared" si="8"/>
        <v>18</v>
      </c>
      <c r="AE11" s="238">
        <f t="shared" si="8"/>
        <v>18</v>
      </c>
      <c r="AF11" s="238">
        <f t="shared" si="8"/>
        <v>18</v>
      </c>
      <c r="AG11" s="238">
        <f t="shared" si="8"/>
        <v>18</v>
      </c>
      <c r="AH11" s="238">
        <f t="shared" si="8"/>
        <v>18</v>
      </c>
      <c r="AI11" s="238">
        <f t="shared" si="8"/>
        <v>17</v>
      </c>
      <c r="AJ11" s="238">
        <f t="shared" si="8"/>
        <v>17</v>
      </c>
      <c r="AK11" s="238">
        <f t="shared" si="8"/>
        <v>17</v>
      </c>
      <c r="AL11" s="238">
        <f t="shared" si="8"/>
        <v>17</v>
      </c>
      <c r="AM11" s="238">
        <f t="shared" si="8"/>
        <v>17</v>
      </c>
      <c r="AN11" s="238">
        <f t="shared" si="8"/>
        <v>17</v>
      </c>
      <c r="AO11" s="238">
        <f t="shared" si="8"/>
        <v>17</v>
      </c>
      <c r="AP11" s="238">
        <f t="shared" si="8"/>
        <v>17</v>
      </c>
      <c r="AQ11" s="238">
        <f t="shared" si="8"/>
        <v>17</v>
      </c>
      <c r="AR11" s="238">
        <f t="shared" si="8"/>
        <v>17</v>
      </c>
      <c r="AS11" s="238">
        <f t="shared" si="8"/>
        <v>18</v>
      </c>
      <c r="AT11" s="238">
        <f t="shared" si="8"/>
        <v>18</v>
      </c>
      <c r="AU11" s="247">
        <f t="shared" si="8"/>
        <v>18</v>
      </c>
      <c r="AV11" s="53">
        <f t="shared" ref="AV11" si="9">AV13+AV17+AV19+AV21+AV23+AV25+AV27+AV29+AV31</f>
        <v>0</v>
      </c>
      <c r="AW11" s="6">
        <f>SUM(Y11:AV11)</f>
        <v>404</v>
      </c>
      <c r="AX11" s="19">
        <f t="shared" ref="AX11:BF11" si="10">AX13+AX35</f>
        <v>0</v>
      </c>
      <c r="AY11" s="19">
        <f t="shared" si="10"/>
        <v>0</v>
      </c>
      <c r="AZ11" s="19">
        <f t="shared" si="10"/>
        <v>0</v>
      </c>
      <c r="BA11" s="19">
        <f t="shared" si="10"/>
        <v>0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E11" s="19">
        <f t="shared" si="10"/>
        <v>0</v>
      </c>
      <c r="BF11" s="19">
        <f t="shared" si="10"/>
        <v>0</v>
      </c>
      <c r="BG11" s="12">
        <f t="shared" ref="BG11:BG64" si="11">V11+AW11</f>
        <v>692</v>
      </c>
    </row>
    <row r="12" spans="1:59" s="1" customFormat="1" x14ac:dyDescent="0.25">
      <c r="A12" s="276"/>
      <c r="B12" s="271"/>
      <c r="C12" s="273"/>
      <c r="D12" s="7" t="s">
        <v>52</v>
      </c>
      <c r="E12" s="147">
        <f>SUM(E14+E16+E18+E20+E22+E24+E26+E28+E30+E32)</f>
        <v>9</v>
      </c>
      <c r="F12" s="238">
        <f t="shared" ref="F12:T12" si="12">SUM(F14+F16+F18+F20+F22+F24+F26+F28+F30+F32)</f>
        <v>9</v>
      </c>
      <c r="G12" s="238">
        <f t="shared" si="12"/>
        <v>9</v>
      </c>
      <c r="H12" s="238">
        <f t="shared" si="12"/>
        <v>9</v>
      </c>
      <c r="I12" s="238">
        <f t="shared" si="12"/>
        <v>9</v>
      </c>
      <c r="J12" s="238">
        <f t="shared" si="12"/>
        <v>9</v>
      </c>
      <c r="K12" s="238">
        <f t="shared" si="12"/>
        <v>9</v>
      </c>
      <c r="L12" s="238">
        <f t="shared" si="12"/>
        <v>9</v>
      </c>
      <c r="M12" s="238">
        <f t="shared" si="12"/>
        <v>9</v>
      </c>
      <c r="N12" s="238">
        <f t="shared" si="12"/>
        <v>9</v>
      </c>
      <c r="O12" s="238">
        <f t="shared" si="12"/>
        <v>9</v>
      </c>
      <c r="P12" s="238">
        <f t="shared" si="12"/>
        <v>9</v>
      </c>
      <c r="Q12" s="238">
        <f t="shared" si="12"/>
        <v>9</v>
      </c>
      <c r="R12" s="238">
        <f t="shared" si="12"/>
        <v>9</v>
      </c>
      <c r="S12" s="238">
        <f t="shared" si="12"/>
        <v>9</v>
      </c>
      <c r="T12" s="238">
        <f t="shared" si="12"/>
        <v>9.5</v>
      </c>
      <c r="U12" s="147">
        <f t="shared" ref="U12" si="13">SUM(U14+U16+U18+U20+U22+U24+U26+U28+U30+U32)</f>
        <v>0</v>
      </c>
      <c r="V12" s="12">
        <f>SUM(V14+V16+V18+V20+V22+V24+V26+V28+V30+V32)</f>
        <v>144.5</v>
      </c>
      <c r="W12" s="19">
        <v>0</v>
      </c>
      <c r="X12" s="19">
        <v>0</v>
      </c>
      <c r="Y12" s="12">
        <f>Y14+Y16+Y18+Y20+Y22+Y24+Y26+Y28+Y30+Y32</f>
        <v>9</v>
      </c>
      <c r="Z12" s="238">
        <f t="shared" ref="Z12:AU12" si="14">Z14+Z16+Z18+Z20+Z22+Z24+Z26+Z28+Z30+Z32</f>
        <v>9</v>
      </c>
      <c r="AA12" s="238">
        <f t="shared" si="14"/>
        <v>9</v>
      </c>
      <c r="AB12" s="238">
        <f t="shared" si="14"/>
        <v>9</v>
      </c>
      <c r="AC12" s="238">
        <f t="shared" si="14"/>
        <v>9</v>
      </c>
      <c r="AD12" s="238">
        <f t="shared" si="14"/>
        <v>9</v>
      </c>
      <c r="AE12" s="238">
        <f t="shared" si="14"/>
        <v>9</v>
      </c>
      <c r="AF12" s="238">
        <f t="shared" si="14"/>
        <v>9</v>
      </c>
      <c r="AG12" s="238">
        <f t="shared" si="14"/>
        <v>9</v>
      </c>
      <c r="AH12" s="238">
        <f t="shared" si="14"/>
        <v>9</v>
      </c>
      <c r="AI12" s="238">
        <f t="shared" si="14"/>
        <v>8.5</v>
      </c>
      <c r="AJ12" s="238">
        <f t="shared" si="14"/>
        <v>8.5</v>
      </c>
      <c r="AK12" s="238">
        <f t="shared" si="14"/>
        <v>8.5</v>
      </c>
      <c r="AL12" s="238">
        <f t="shared" si="14"/>
        <v>8.5</v>
      </c>
      <c r="AM12" s="238">
        <f t="shared" si="14"/>
        <v>8.5</v>
      </c>
      <c r="AN12" s="238">
        <f t="shared" si="14"/>
        <v>8.5</v>
      </c>
      <c r="AO12" s="238">
        <f t="shared" si="14"/>
        <v>8.5</v>
      </c>
      <c r="AP12" s="238">
        <f t="shared" si="14"/>
        <v>8.5</v>
      </c>
      <c r="AQ12" s="238">
        <f t="shared" si="14"/>
        <v>8.5</v>
      </c>
      <c r="AR12" s="238">
        <f t="shared" si="14"/>
        <v>8.5</v>
      </c>
      <c r="AS12" s="238">
        <f t="shared" si="14"/>
        <v>9</v>
      </c>
      <c r="AT12" s="238">
        <f t="shared" si="14"/>
        <v>9</v>
      </c>
      <c r="AU12" s="247">
        <f t="shared" si="14"/>
        <v>9</v>
      </c>
      <c r="AV12" s="19">
        <v>0</v>
      </c>
      <c r="AW12" s="6">
        <f t="shared" ref="AW12" si="15">SUM(Y12:AT12)</f>
        <v>193</v>
      </c>
      <c r="AX12" s="19">
        <f t="shared" ref="AX12:BF12" si="16">AX14+AX36</f>
        <v>0</v>
      </c>
      <c r="AY12" s="19">
        <f t="shared" si="16"/>
        <v>0</v>
      </c>
      <c r="AZ12" s="19">
        <f t="shared" si="16"/>
        <v>0</v>
      </c>
      <c r="BA12" s="19">
        <f t="shared" si="16"/>
        <v>0</v>
      </c>
      <c r="BB12" s="19">
        <f t="shared" si="16"/>
        <v>0</v>
      </c>
      <c r="BC12" s="19">
        <f t="shared" si="16"/>
        <v>0</v>
      </c>
      <c r="BD12" s="19">
        <f t="shared" si="16"/>
        <v>0</v>
      </c>
      <c r="BE12" s="19">
        <f t="shared" si="16"/>
        <v>0</v>
      </c>
      <c r="BF12" s="19">
        <f t="shared" si="16"/>
        <v>0</v>
      </c>
      <c r="BG12" s="12">
        <f t="shared" si="11"/>
        <v>337.5</v>
      </c>
    </row>
    <row r="13" spans="1:59" s="160" customFormat="1" x14ac:dyDescent="0.25">
      <c r="A13" s="276"/>
      <c r="B13" s="255" t="s">
        <v>167</v>
      </c>
      <c r="C13" s="290" t="s">
        <v>217</v>
      </c>
      <c r="D13" s="155" t="s">
        <v>51</v>
      </c>
      <c r="E13" s="155">
        <v>1</v>
      </c>
      <c r="F13" s="155">
        <v>1</v>
      </c>
      <c r="G13" s="155">
        <v>1</v>
      </c>
      <c r="H13" s="155">
        <v>1</v>
      </c>
      <c r="I13" s="155">
        <v>1</v>
      </c>
      <c r="J13" s="155">
        <v>1</v>
      </c>
      <c r="K13" s="155">
        <v>1</v>
      </c>
      <c r="L13" s="155">
        <v>1</v>
      </c>
      <c r="M13" s="155">
        <v>1</v>
      </c>
      <c r="N13" s="155">
        <v>1</v>
      </c>
      <c r="O13" s="155">
        <v>1</v>
      </c>
      <c r="P13" s="155">
        <v>1</v>
      </c>
      <c r="Q13" s="155">
        <v>1</v>
      </c>
      <c r="R13" s="155">
        <v>1</v>
      </c>
      <c r="S13" s="155">
        <v>1</v>
      </c>
      <c r="T13" s="155">
        <v>1</v>
      </c>
      <c r="U13" s="156">
        <v>0</v>
      </c>
      <c r="V13" s="157">
        <f>SUM(E13:U13)</f>
        <v>16</v>
      </c>
      <c r="W13" s="163">
        <v>0</v>
      </c>
      <c r="X13" s="163">
        <v>0</v>
      </c>
      <c r="Y13" s="155">
        <v>1</v>
      </c>
      <c r="Z13" s="155">
        <v>1</v>
      </c>
      <c r="AA13" s="155">
        <v>1</v>
      </c>
      <c r="AB13" s="155">
        <v>1</v>
      </c>
      <c r="AC13" s="155">
        <v>1</v>
      </c>
      <c r="AD13" s="155">
        <v>1</v>
      </c>
      <c r="AE13" s="155">
        <v>1</v>
      </c>
      <c r="AF13" s="155">
        <v>1</v>
      </c>
      <c r="AG13" s="155">
        <v>1</v>
      </c>
      <c r="AH13" s="155">
        <v>1</v>
      </c>
      <c r="AI13" s="155">
        <v>1</v>
      </c>
      <c r="AJ13" s="155">
        <v>1</v>
      </c>
      <c r="AK13" s="155">
        <v>1</v>
      </c>
      <c r="AL13" s="155">
        <v>1</v>
      </c>
      <c r="AM13" s="155">
        <v>1</v>
      </c>
      <c r="AN13" s="155">
        <v>1</v>
      </c>
      <c r="AO13" s="155">
        <v>1</v>
      </c>
      <c r="AP13" s="155">
        <v>1</v>
      </c>
      <c r="AQ13" s="155">
        <v>1</v>
      </c>
      <c r="AR13" s="155">
        <v>1</v>
      </c>
      <c r="AS13" s="155">
        <v>1</v>
      </c>
      <c r="AT13" s="155">
        <v>1</v>
      </c>
      <c r="AU13" s="155">
        <v>1</v>
      </c>
      <c r="AV13" s="156">
        <v>0</v>
      </c>
      <c r="AW13" s="157">
        <f>SUM(Y13:AU13)</f>
        <v>23</v>
      </c>
      <c r="AX13" s="163">
        <f t="shared" ref="AX13:BF13" si="17">AX17+AX37</f>
        <v>0</v>
      </c>
      <c r="AY13" s="163">
        <f t="shared" si="17"/>
        <v>0</v>
      </c>
      <c r="AZ13" s="163">
        <f t="shared" si="17"/>
        <v>0</v>
      </c>
      <c r="BA13" s="163">
        <f t="shared" si="17"/>
        <v>0</v>
      </c>
      <c r="BB13" s="163">
        <f t="shared" si="17"/>
        <v>0</v>
      </c>
      <c r="BC13" s="163">
        <f t="shared" si="17"/>
        <v>0</v>
      </c>
      <c r="BD13" s="163">
        <f t="shared" si="17"/>
        <v>0</v>
      </c>
      <c r="BE13" s="163">
        <f t="shared" si="17"/>
        <v>0</v>
      </c>
      <c r="BF13" s="163">
        <f t="shared" si="17"/>
        <v>0</v>
      </c>
      <c r="BG13" s="157">
        <f t="shared" si="11"/>
        <v>39</v>
      </c>
    </row>
    <row r="14" spans="1:59" x14ac:dyDescent="0.25">
      <c r="A14" s="276"/>
      <c r="B14" s="255"/>
      <c r="C14" s="290"/>
      <c r="D14" s="11" t="s">
        <v>52</v>
      </c>
      <c r="E14" s="11">
        <v>0.5</v>
      </c>
      <c r="F14" s="144">
        <v>0.5</v>
      </c>
      <c r="G14" s="144">
        <v>0.5</v>
      </c>
      <c r="H14" s="144">
        <v>0.5</v>
      </c>
      <c r="I14" s="144">
        <v>0.5</v>
      </c>
      <c r="J14" s="144">
        <v>0.5</v>
      </c>
      <c r="K14" s="144">
        <v>0.5</v>
      </c>
      <c r="L14" s="144">
        <v>0.5</v>
      </c>
      <c r="M14" s="144">
        <v>0.5</v>
      </c>
      <c r="N14" s="144">
        <v>0.5</v>
      </c>
      <c r="O14" s="144">
        <v>0.5</v>
      </c>
      <c r="P14" s="144">
        <v>0.5</v>
      </c>
      <c r="Q14" s="144">
        <v>0.5</v>
      </c>
      <c r="R14" s="144">
        <v>0.5</v>
      </c>
      <c r="S14" s="144">
        <v>0.5</v>
      </c>
      <c r="T14" s="144">
        <v>0.5</v>
      </c>
      <c r="U14" s="74">
        <v>0</v>
      </c>
      <c r="V14" s="49">
        <f t="shared" ref="V14:V32" si="18">SUM(E14:U14)</f>
        <v>8</v>
      </c>
      <c r="W14" s="164">
        <v>0</v>
      </c>
      <c r="X14" s="164">
        <v>0</v>
      </c>
      <c r="Y14" s="11">
        <f>Y13/2</f>
        <v>0.5</v>
      </c>
      <c r="Z14" s="245">
        <f t="shared" ref="Z14:AU14" si="19">Z13/2</f>
        <v>0.5</v>
      </c>
      <c r="AA14" s="245">
        <f t="shared" si="19"/>
        <v>0.5</v>
      </c>
      <c r="AB14" s="245">
        <f t="shared" si="19"/>
        <v>0.5</v>
      </c>
      <c r="AC14" s="245">
        <f t="shared" si="19"/>
        <v>0.5</v>
      </c>
      <c r="AD14" s="245">
        <f t="shared" si="19"/>
        <v>0.5</v>
      </c>
      <c r="AE14" s="245">
        <f t="shared" si="19"/>
        <v>0.5</v>
      </c>
      <c r="AF14" s="245">
        <f t="shared" si="19"/>
        <v>0.5</v>
      </c>
      <c r="AG14" s="245">
        <f t="shared" si="19"/>
        <v>0.5</v>
      </c>
      <c r="AH14" s="245">
        <f t="shared" si="19"/>
        <v>0.5</v>
      </c>
      <c r="AI14" s="245">
        <f t="shared" si="19"/>
        <v>0.5</v>
      </c>
      <c r="AJ14" s="245">
        <f t="shared" si="19"/>
        <v>0.5</v>
      </c>
      <c r="AK14" s="245">
        <f t="shared" si="19"/>
        <v>0.5</v>
      </c>
      <c r="AL14" s="245">
        <f t="shared" si="19"/>
        <v>0.5</v>
      </c>
      <c r="AM14" s="245">
        <f t="shared" si="19"/>
        <v>0.5</v>
      </c>
      <c r="AN14" s="245">
        <f t="shared" si="19"/>
        <v>0.5</v>
      </c>
      <c r="AO14" s="245">
        <f t="shared" si="19"/>
        <v>0.5</v>
      </c>
      <c r="AP14" s="245">
        <f t="shared" si="19"/>
        <v>0.5</v>
      </c>
      <c r="AQ14" s="245">
        <f t="shared" si="19"/>
        <v>0.5</v>
      </c>
      <c r="AR14" s="245">
        <f t="shared" si="19"/>
        <v>0.5</v>
      </c>
      <c r="AS14" s="245">
        <f t="shared" si="19"/>
        <v>0.5</v>
      </c>
      <c r="AT14" s="245">
        <f t="shared" si="19"/>
        <v>0.5</v>
      </c>
      <c r="AU14" s="23">
        <f t="shared" si="19"/>
        <v>0.5</v>
      </c>
      <c r="AV14" s="75">
        <v>0</v>
      </c>
      <c r="AW14" s="49">
        <f t="shared" ref="AW14:AW32" si="20">SUM(Y14:AU14)</f>
        <v>11.5</v>
      </c>
      <c r="AX14" s="164">
        <f t="shared" ref="AX14:BF14" si="21">AX18+AX38</f>
        <v>0</v>
      </c>
      <c r="AY14" s="164">
        <f t="shared" si="21"/>
        <v>0</v>
      </c>
      <c r="AZ14" s="164">
        <f t="shared" si="21"/>
        <v>0</v>
      </c>
      <c r="BA14" s="164">
        <f t="shared" si="21"/>
        <v>0</v>
      </c>
      <c r="BB14" s="164">
        <f t="shared" si="21"/>
        <v>0</v>
      </c>
      <c r="BC14" s="164">
        <f t="shared" si="21"/>
        <v>0</v>
      </c>
      <c r="BD14" s="164">
        <f t="shared" si="21"/>
        <v>0</v>
      </c>
      <c r="BE14" s="164">
        <f t="shared" si="21"/>
        <v>0</v>
      </c>
      <c r="BF14" s="164">
        <f t="shared" si="21"/>
        <v>0</v>
      </c>
      <c r="BG14" s="12">
        <f t="shared" si="11"/>
        <v>19.5</v>
      </c>
    </row>
    <row r="15" spans="1:59" s="160" customFormat="1" x14ac:dyDescent="0.25">
      <c r="A15" s="276"/>
      <c r="B15" s="255" t="s">
        <v>208</v>
      </c>
      <c r="C15" s="256" t="s">
        <v>205</v>
      </c>
      <c r="D15" s="155" t="s">
        <v>51</v>
      </c>
      <c r="E15" s="155">
        <v>1</v>
      </c>
      <c r="F15" s="155">
        <v>1</v>
      </c>
      <c r="G15" s="155">
        <v>1</v>
      </c>
      <c r="H15" s="155">
        <v>1</v>
      </c>
      <c r="I15" s="155">
        <v>1</v>
      </c>
      <c r="J15" s="155">
        <v>1</v>
      </c>
      <c r="K15" s="155">
        <v>1</v>
      </c>
      <c r="L15" s="155">
        <v>1</v>
      </c>
      <c r="M15" s="155">
        <v>1</v>
      </c>
      <c r="N15" s="155">
        <v>1</v>
      </c>
      <c r="O15" s="155">
        <v>1</v>
      </c>
      <c r="P15" s="155">
        <v>1</v>
      </c>
      <c r="Q15" s="155">
        <v>1</v>
      </c>
      <c r="R15" s="155">
        <v>1</v>
      </c>
      <c r="S15" s="155">
        <v>1</v>
      </c>
      <c r="T15" s="155">
        <v>1</v>
      </c>
      <c r="U15" s="156">
        <v>0</v>
      </c>
      <c r="V15" s="157">
        <f t="shared" ref="V15:V16" si="22">SUM(E15:U15)</f>
        <v>16</v>
      </c>
      <c r="W15" s="163">
        <v>0</v>
      </c>
      <c r="X15" s="163">
        <v>0</v>
      </c>
      <c r="Y15" s="155">
        <v>1</v>
      </c>
      <c r="Z15" s="155">
        <v>1</v>
      </c>
      <c r="AA15" s="155">
        <v>1</v>
      </c>
      <c r="AB15" s="155">
        <v>1</v>
      </c>
      <c r="AC15" s="155">
        <v>1</v>
      </c>
      <c r="AD15" s="155">
        <v>1</v>
      </c>
      <c r="AE15" s="155">
        <v>1</v>
      </c>
      <c r="AF15" s="155">
        <v>1</v>
      </c>
      <c r="AG15" s="155">
        <v>1</v>
      </c>
      <c r="AH15" s="155">
        <v>1</v>
      </c>
      <c r="AI15" s="155">
        <v>1</v>
      </c>
      <c r="AJ15" s="155">
        <v>1</v>
      </c>
      <c r="AK15" s="155">
        <v>1</v>
      </c>
      <c r="AL15" s="155">
        <v>1</v>
      </c>
      <c r="AM15" s="155">
        <v>1</v>
      </c>
      <c r="AN15" s="155">
        <v>1</v>
      </c>
      <c r="AO15" s="155">
        <v>1</v>
      </c>
      <c r="AP15" s="155">
        <v>1</v>
      </c>
      <c r="AQ15" s="155">
        <v>1</v>
      </c>
      <c r="AR15" s="155">
        <v>1</v>
      </c>
      <c r="AS15" s="155">
        <v>1</v>
      </c>
      <c r="AT15" s="155">
        <v>1</v>
      </c>
      <c r="AU15" s="155">
        <v>1</v>
      </c>
      <c r="AV15" s="156">
        <v>0</v>
      </c>
      <c r="AW15" s="157">
        <f t="shared" si="20"/>
        <v>23</v>
      </c>
      <c r="AX15" s="163">
        <f t="shared" ref="AX15:BF15" si="23">AX19+AX39</f>
        <v>0</v>
      </c>
      <c r="AY15" s="163">
        <f t="shared" si="23"/>
        <v>0</v>
      </c>
      <c r="AZ15" s="163">
        <f t="shared" si="23"/>
        <v>0</v>
      </c>
      <c r="BA15" s="163">
        <f t="shared" si="23"/>
        <v>0</v>
      </c>
      <c r="BB15" s="163">
        <f t="shared" si="23"/>
        <v>0</v>
      </c>
      <c r="BC15" s="163">
        <f t="shared" si="23"/>
        <v>0</v>
      </c>
      <c r="BD15" s="163">
        <f t="shared" si="23"/>
        <v>0</v>
      </c>
      <c r="BE15" s="163">
        <f t="shared" si="23"/>
        <v>0</v>
      </c>
      <c r="BF15" s="163">
        <f t="shared" si="23"/>
        <v>0</v>
      </c>
      <c r="BG15" s="157">
        <f t="shared" ref="BG15:BG16" si="24">V15+AW15</f>
        <v>39</v>
      </c>
    </row>
    <row r="16" spans="1:59" s="1" customFormat="1" x14ac:dyDescent="0.25">
      <c r="A16" s="276"/>
      <c r="B16" s="255"/>
      <c r="C16" s="257"/>
      <c r="D16" s="144" t="s">
        <v>52</v>
      </c>
      <c r="E16" s="144">
        <f>E15/2</f>
        <v>0.5</v>
      </c>
      <c r="F16" s="245">
        <f t="shared" ref="F16:S16" si="25">F15/2</f>
        <v>0.5</v>
      </c>
      <c r="G16" s="245">
        <f t="shared" si="25"/>
        <v>0.5</v>
      </c>
      <c r="H16" s="245">
        <f t="shared" si="25"/>
        <v>0.5</v>
      </c>
      <c r="I16" s="245">
        <f t="shared" si="25"/>
        <v>0.5</v>
      </c>
      <c r="J16" s="245">
        <f t="shared" si="25"/>
        <v>0.5</v>
      </c>
      <c r="K16" s="245">
        <f t="shared" si="25"/>
        <v>0.5</v>
      </c>
      <c r="L16" s="245">
        <f t="shared" si="25"/>
        <v>0.5</v>
      </c>
      <c r="M16" s="245">
        <f t="shared" si="25"/>
        <v>0.5</v>
      </c>
      <c r="N16" s="245">
        <f t="shared" si="25"/>
        <v>0.5</v>
      </c>
      <c r="O16" s="245">
        <f t="shared" si="25"/>
        <v>0.5</v>
      </c>
      <c r="P16" s="245">
        <f t="shared" si="25"/>
        <v>0.5</v>
      </c>
      <c r="Q16" s="245">
        <f t="shared" si="25"/>
        <v>0.5</v>
      </c>
      <c r="R16" s="245">
        <f t="shared" si="25"/>
        <v>0.5</v>
      </c>
      <c r="S16" s="245">
        <f t="shared" si="25"/>
        <v>0.5</v>
      </c>
      <c r="T16" s="245">
        <v>1</v>
      </c>
      <c r="U16" s="74">
        <v>0</v>
      </c>
      <c r="V16" s="145">
        <f t="shared" si="22"/>
        <v>8.5</v>
      </c>
      <c r="W16" s="164">
        <v>0</v>
      </c>
      <c r="X16" s="164">
        <v>0</v>
      </c>
      <c r="Y16" s="144">
        <f>Y15/2</f>
        <v>0.5</v>
      </c>
      <c r="Z16" s="245">
        <f t="shared" ref="Z16:AU16" si="26">Z15/2</f>
        <v>0.5</v>
      </c>
      <c r="AA16" s="245">
        <f t="shared" si="26"/>
        <v>0.5</v>
      </c>
      <c r="AB16" s="245">
        <f t="shared" si="26"/>
        <v>0.5</v>
      </c>
      <c r="AC16" s="245">
        <f t="shared" si="26"/>
        <v>0.5</v>
      </c>
      <c r="AD16" s="245">
        <f t="shared" si="26"/>
        <v>0.5</v>
      </c>
      <c r="AE16" s="245">
        <f t="shared" si="26"/>
        <v>0.5</v>
      </c>
      <c r="AF16" s="245">
        <f t="shared" si="26"/>
        <v>0.5</v>
      </c>
      <c r="AG16" s="245">
        <f t="shared" si="26"/>
        <v>0.5</v>
      </c>
      <c r="AH16" s="245">
        <f t="shared" si="26"/>
        <v>0.5</v>
      </c>
      <c r="AI16" s="245">
        <f t="shared" si="26"/>
        <v>0.5</v>
      </c>
      <c r="AJ16" s="245">
        <f t="shared" si="26"/>
        <v>0.5</v>
      </c>
      <c r="AK16" s="245">
        <f t="shared" si="26"/>
        <v>0.5</v>
      </c>
      <c r="AL16" s="245">
        <f t="shared" si="26"/>
        <v>0.5</v>
      </c>
      <c r="AM16" s="245">
        <f t="shared" si="26"/>
        <v>0.5</v>
      </c>
      <c r="AN16" s="245">
        <f t="shared" si="26"/>
        <v>0.5</v>
      </c>
      <c r="AO16" s="245">
        <f t="shared" si="26"/>
        <v>0.5</v>
      </c>
      <c r="AP16" s="245">
        <f t="shared" si="26"/>
        <v>0.5</v>
      </c>
      <c r="AQ16" s="245">
        <f t="shared" si="26"/>
        <v>0.5</v>
      </c>
      <c r="AR16" s="245">
        <f t="shared" si="26"/>
        <v>0.5</v>
      </c>
      <c r="AS16" s="245">
        <f t="shared" si="26"/>
        <v>0.5</v>
      </c>
      <c r="AT16" s="245">
        <f t="shared" si="26"/>
        <v>0.5</v>
      </c>
      <c r="AU16" s="23">
        <f t="shared" si="26"/>
        <v>0.5</v>
      </c>
      <c r="AV16" s="75">
        <v>0</v>
      </c>
      <c r="AW16" s="145">
        <f t="shared" si="20"/>
        <v>11.5</v>
      </c>
      <c r="AX16" s="164">
        <f t="shared" ref="AX16:BF16" si="27">AX20+AX40</f>
        <v>0</v>
      </c>
      <c r="AY16" s="164">
        <f t="shared" si="27"/>
        <v>0</v>
      </c>
      <c r="AZ16" s="164">
        <f t="shared" si="27"/>
        <v>0</v>
      </c>
      <c r="BA16" s="164">
        <f t="shared" si="27"/>
        <v>0</v>
      </c>
      <c r="BB16" s="164">
        <f t="shared" si="27"/>
        <v>0</v>
      </c>
      <c r="BC16" s="164">
        <f t="shared" si="27"/>
        <v>0</v>
      </c>
      <c r="BD16" s="164">
        <f t="shared" si="27"/>
        <v>0</v>
      </c>
      <c r="BE16" s="164">
        <f t="shared" si="27"/>
        <v>0</v>
      </c>
      <c r="BF16" s="164">
        <f t="shared" si="27"/>
        <v>0</v>
      </c>
      <c r="BG16" s="146">
        <f t="shared" si="24"/>
        <v>20</v>
      </c>
    </row>
    <row r="17" spans="1:59" s="160" customFormat="1" x14ac:dyDescent="0.25">
      <c r="A17" s="276"/>
      <c r="B17" s="255" t="s">
        <v>209</v>
      </c>
      <c r="C17" s="288" t="s">
        <v>56</v>
      </c>
      <c r="D17" s="155" t="s">
        <v>51</v>
      </c>
      <c r="E17" s="155">
        <v>3</v>
      </c>
      <c r="F17" s="155">
        <v>3</v>
      </c>
      <c r="G17" s="155">
        <v>3</v>
      </c>
      <c r="H17" s="155">
        <v>3</v>
      </c>
      <c r="I17" s="155">
        <v>3</v>
      </c>
      <c r="J17" s="155">
        <v>3</v>
      </c>
      <c r="K17" s="155">
        <v>3</v>
      </c>
      <c r="L17" s="155">
        <v>3</v>
      </c>
      <c r="M17" s="155">
        <v>3</v>
      </c>
      <c r="N17" s="155">
        <v>3</v>
      </c>
      <c r="O17" s="155">
        <v>3</v>
      </c>
      <c r="P17" s="155">
        <v>3</v>
      </c>
      <c r="Q17" s="155">
        <v>3</v>
      </c>
      <c r="R17" s="155">
        <v>3</v>
      </c>
      <c r="S17" s="155">
        <v>3</v>
      </c>
      <c r="T17" s="155">
        <v>3</v>
      </c>
      <c r="U17" s="156">
        <v>0</v>
      </c>
      <c r="V17" s="157">
        <f t="shared" si="18"/>
        <v>48</v>
      </c>
      <c r="W17" s="163">
        <v>0</v>
      </c>
      <c r="X17" s="163">
        <v>0</v>
      </c>
      <c r="Y17" s="155">
        <v>3</v>
      </c>
      <c r="Z17" s="155">
        <v>3</v>
      </c>
      <c r="AA17" s="155">
        <v>3</v>
      </c>
      <c r="AB17" s="155">
        <v>3</v>
      </c>
      <c r="AC17" s="155">
        <v>3</v>
      </c>
      <c r="AD17" s="155">
        <v>3</v>
      </c>
      <c r="AE17" s="155">
        <v>3</v>
      </c>
      <c r="AF17" s="155">
        <v>3</v>
      </c>
      <c r="AG17" s="155">
        <v>3</v>
      </c>
      <c r="AH17" s="155">
        <v>3</v>
      </c>
      <c r="AI17" s="155">
        <v>3</v>
      </c>
      <c r="AJ17" s="155">
        <v>3</v>
      </c>
      <c r="AK17" s="155">
        <v>3</v>
      </c>
      <c r="AL17" s="155">
        <v>3</v>
      </c>
      <c r="AM17" s="155">
        <v>3</v>
      </c>
      <c r="AN17" s="155">
        <v>3</v>
      </c>
      <c r="AO17" s="155">
        <v>3</v>
      </c>
      <c r="AP17" s="155">
        <v>3</v>
      </c>
      <c r="AQ17" s="155">
        <v>2</v>
      </c>
      <c r="AR17" s="155">
        <v>2</v>
      </c>
      <c r="AS17" s="155">
        <v>4</v>
      </c>
      <c r="AT17" s="155">
        <v>4</v>
      </c>
      <c r="AU17" s="155">
        <v>3</v>
      </c>
      <c r="AV17" s="156">
        <v>0</v>
      </c>
      <c r="AW17" s="157">
        <f t="shared" si="20"/>
        <v>69</v>
      </c>
      <c r="AX17" s="163">
        <f t="shared" ref="AX17:BF17" si="28">AX19+AX39</f>
        <v>0</v>
      </c>
      <c r="AY17" s="163">
        <f t="shared" si="28"/>
        <v>0</v>
      </c>
      <c r="AZ17" s="163">
        <f t="shared" si="28"/>
        <v>0</v>
      </c>
      <c r="BA17" s="163">
        <f t="shared" si="28"/>
        <v>0</v>
      </c>
      <c r="BB17" s="163">
        <f t="shared" si="28"/>
        <v>0</v>
      </c>
      <c r="BC17" s="163">
        <f t="shared" si="28"/>
        <v>0</v>
      </c>
      <c r="BD17" s="163">
        <f t="shared" si="28"/>
        <v>0</v>
      </c>
      <c r="BE17" s="163">
        <f t="shared" si="28"/>
        <v>0</v>
      </c>
      <c r="BF17" s="163">
        <f t="shared" si="28"/>
        <v>0</v>
      </c>
      <c r="BG17" s="157">
        <f t="shared" si="11"/>
        <v>117</v>
      </c>
    </row>
    <row r="18" spans="1:59" x14ac:dyDescent="0.25">
      <c r="A18" s="276"/>
      <c r="B18" s="255"/>
      <c r="C18" s="289"/>
      <c r="D18" s="11" t="s">
        <v>52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74">
        <v>0</v>
      </c>
      <c r="V18" s="49">
        <f t="shared" si="18"/>
        <v>24</v>
      </c>
      <c r="W18" s="164">
        <v>0</v>
      </c>
      <c r="X18" s="164">
        <v>0</v>
      </c>
      <c r="Y18" s="11">
        <f>Y17/2</f>
        <v>1.5</v>
      </c>
      <c r="Z18" s="245">
        <f t="shared" ref="Z18:AT18" si="29">Z17/2</f>
        <v>1.5</v>
      </c>
      <c r="AA18" s="245">
        <f t="shared" si="29"/>
        <v>1.5</v>
      </c>
      <c r="AB18" s="245">
        <f t="shared" si="29"/>
        <v>1.5</v>
      </c>
      <c r="AC18" s="245">
        <f t="shared" si="29"/>
        <v>1.5</v>
      </c>
      <c r="AD18" s="245">
        <f t="shared" si="29"/>
        <v>1.5</v>
      </c>
      <c r="AE18" s="245">
        <f t="shared" si="29"/>
        <v>1.5</v>
      </c>
      <c r="AF18" s="245">
        <f t="shared" si="29"/>
        <v>1.5</v>
      </c>
      <c r="AG18" s="245">
        <f t="shared" si="29"/>
        <v>1.5</v>
      </c>
      <c r="AH18" s="245">
        <f t="shared" si="29"/>
        <v>1.5</v>
      </c>
      <c r="AI18" s="245">
        <f t="shared" si="29"/>
        <v>1.5</v>
      </c>
      <c r="AJ18" s="245">
        <f t="shared" si="29"/>
        <v>1.5</v>
      </c>
      <c r="AK18" s="245">
        <f t="shared" si="29"/>
        <v>1.5</v>
      </c>
      <c r="AL18" s="245">
        <f t="shared" si="29"/>
        <v>1.5</v>
      </c>
      <c r="AM18" s="245">
        <f t="shared" si="29"/>
        <v>1.5</v>
      </c>
      <c r="AN18" s="245">
        <f t="shared" si="29"/>
        <v>1.5</v>
      </c>
      <c r="AO18" s="245">
        <f t="shared" si="29"/>
        <v>1.5</v>
      </c>
      <c r="AP18" s="245">
        <f t="shared" si="29"/>
        <v>1.5</v>
      </c>
      <c r="AQ18" s="245">
        <f t="shared" si="29"/>
        <v>1</v>
      </c>
      <c r="AR18" s="245">
        <f t="shared" si="29"/>
        <v>1</v>
      </c>
      <c r="AS18" s="245">
        <f t="shared" si="29"/>
        <v>2</v>
      </c>
      <c r="AT18" s="245">
        <f t="shared" si="29"/>
        <v>2</v>
      </c>
      <c r="AU18" s="245">
        <v>1</v>
      </c>
      <c r="AV18" s="75">
        <v>0</v>
      </c>
      <c r="AW18" s="49">
        <f t="shared" si="20"/>
        <v>34</v>
      </c>
      <c r="AX18" s="164">
        <f t="shared" ref="AX18:BF18" si="30">AX20+AX40</f>
        <v>0</v>
      </c>
      <c r="AY18" s="164">
        <f t="shared" si="30"/>
        <v>0</v>
      </c>
      <c r="AZ18" s="164">
        <f t="shared" si="30"/>
        <v>0</v>
      </c>
      <c r="BA18" s="164">
        <f t="shared" si="30"/>
        <v>0</v>
      </c>
      <c r="BB18" s="164">
        <f t="shared" si="30"/>
        <v>0</v>
      </c>
      <c r="BC18" s="164">
        <f t="shared" si="30"/>
        <v>0</v>
      </c>
      <c r="BD18" s="164">
        <f t="shared" si="30"/>
        <v>0</v>
      </c>
      <c r="BE18" s="164">
        <f t="shared" si="30"/>
        <v>0</v>
      </c>
      <c r="BF18" s="164">
        <f t="shared" si="30"/>
        <v>0</v>
      </c>
      <c r="BG18" s="12">
        <f t="shared" si="11"/>
        <v>58</v>
      </c>
    </row>
    <row r="19" spans="1:59" s="160" customFormat="1" x14ac:dyDescent="0.25">
      <c r="A19" s="276"/>
      <c r="B19" s="255" t="s">
        <v>210</v>
      </c>
      <c r="C19" s="290" t="s">
        <v>60</v>
      </c>
      <c r="D19" s="155" t="s">
        <v>51</v>
      </c>
      <c r="E19" s="155">
        <v>3</v>
      </c>
      <c r="F19" s="155">
        <v>3</v>
      </c>
      <c r="G19" s="155">
        <v>3</v>
      </c>
      <c r="H19" s="155">
        <v>3</v>
      </c>
      <c r="I19" s="155">
        <v>3</v>
      </c>
      <c r="J19" s="155">
        <v>3</v>
      </c>
      <c r="K19" s="155">
        <v>3</v>
      </c>
      <c r="L19" s="155">
        <v>3</v>
      </c>
      <c r="M19" s="155">
        <v>3</v>
      </c>
      <c r="N19" s="155">
        <v>3</v>
      </c>
      <c r="O19" s="155">
        <v>3</v>
      </c>
      <c r="P19" s="155">
        <v>3</v>
      </c>
      <c r="Q19" s="155">
        <v>3</v>
      </c>
      <c r="R19" s="155">
        <v>3</v>
      </c>
      <c r="S19" s="155">
        <v>3</v>
      </c>
      <c r="T19" s="155">
        <v>3</v>
      </c>
      <c r="U19" s="156">
        <v>0</v>
      </c>
      <c r="V19" s="157">
        <f t="shared" si="18"/>
        <v>48</v>
      </c>
      <c r="W19" s="163">
        <v>0</v>
      </c>
      <c r="X19" s="163">
        <v>0</v>
      </c>
      <c r="Y19" s="155">
        <v>3</v>
      </c>
      <c r="Z19" s="155">
        <v>3</v>
      </c>
      <c r="AA19" s="155">
        <v>3</v>
      </c>
      <c r="AB19" s="155">
        <v>3</v>
      </c>
      <c r="AC19" s="155">
        <v>3</v>
      </c>
      <c r="AD19" s="155">
        <v>3</v>
      </c>
      <c r="AE19" s="155">
        <v>3</v>
      </c>
      <c r="AF19" s="155">
        <v>3</v>
      </c>
      <c r="AG19" s="155">
        <v>3</v>
      </c>
      <c r="AH19" s="155">
        <v>3</v>
      </c>
      <c r="AI19" s="155">
        <v>3</v>
      </c>
      <c r="AJ19" s="155">
        <v>3</v>
      </c>
      <c r="AK19" s="155">
        <v>3</v>
      </c>
      <c r="AL19" s="155">
        <v>3</v>
      </c>
      <c r="AM19" s="155">
        <v>3</v>
      </c>
      <c r="AN19" s="155">
        <v>3</v>
      </c>
      <c r="AO19" s="155">
        <v>3</v>
      </c>
      <c r="AP19" s="155">
        <v>3</v>
      </c>
      <c r="AQ19" s="155">
        <v>3</v>
      </c>
      <c r="AR19" s="155">
        <v>3</v>
      </c>
      <c r="AS19" s="155">
        <v>4</v>
      </c>
      <c r="AT19" s="155">
        <v>4</v>
      </c>
      <c r="AU19" s="155">
        <v>4</v>
      </c>
      <c r="AV19" s="156">
        <v>0</v>
      </c>
      <c r="AW19" s="157">
        <f>SUM(Y19:AU19)</f>
        <v>72</v>
      </c>
      <c r="AX19" s="163">
        <f t="shared" ref="AX19:BF19" si="31">AX21+AX65</f>
        <v>0</v>
      </c>
      <c r="AY19" s="163">
        <f t="shared" si="31"/>
        <v>0</v>
      </c>
      <c r="AZ19" s="163">
        <f t="shared" si="31"/>
        <v>0</v>
      </c>
      <c r="BA19" s="163">
        <f t="shared" si="31"/>
        <v>0</v>
      </c>
      <c r="BB19" s="163">
        <f t="shared" si="31"/>
        <v>0</v>
      </c>
      <c r="BC19" s="163">
        <f t="shared" si="31"/>
        <v>0</v>
      </c>
      <c r="BD19" s="163">
        <f t="shared" si="31"/>
        <v>0</v>
      </c>
      <c r="BE19" s="163">
        <f t="shared" si="31"/>
        <v>0</v>
      </c>
      <c r="BF19" s="163">
        <f t="shared" si="31"/>
        <v>0</v>
      </c>
      <c r="BG19" s="157">
        <f t="shared" si="11"/>
        <v>120</v>
      </c>
    </row>
    <row r="20" spans="1:59" x14ac:dyDescent="0.25">
      <c r="A20" s="276"/>
      <c r="B20" s="255"/>
      <c r="C20" s="290"/>
      <c r="D20" s="11" t="s">
        <v>52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4">
        <v>0</v>
      </c>
      <c r="V20" s="49">
        <f t="shared" si="18"/>
        <v>24</v>
      </c>
      <c r="W20" s="164">
        <v>0</v>
      </c>
      <c r="X20" s="164">
        <v>0</v>
      </c>
      <c r="Y20" s="11">
        <f>Y19/2</f>
        <v>1.5</v>
      </c>
      <c r="Z20" s="245">
        <f t="shared" ref="Z20:AU20" si="32">Z19/2</f>
        <v>1.5</v>
      </c>
      <c r="AA20" s="245">
        <f t="shared" si="32"/>
        <v>1.5</v>
      </c>
      <c r="AB20" s="245">
        <f t="shared" si="32"/>
        <v>1.5</v>
      </c>
      <c r="AC20" s="245">
        <f t="shared" si="32"/>
        <v>1.5</v>
      </c>
      <c r="AD20" s="245">
        <f t="shared" si="32"/>
        <v>1.5</v>
      </c>
      <c r="AE20" s="245">
        <f t="shared" si="32"/>
        <v>1.5</v>
      </c>
      <c r="AF20" s="245">
        <f t="shared" si="32"/>
        <v>1.5</v>
      </c>
      <c r="AG20" s="245">
        <f t="shared" si="32"/>
        <v>1.5</v>
      </c>
      <c r="AH20" s="245">
        <f t="shared" si="32"/>
        <v>1.5</v>
      </c>
      <c r="AI20" s="245">
        <f t="shared" si="32"/>
        <v>1.5</v>
      </c>
      <c r="AJ20" s="245">
        <f t="shared" si="32"/>
        <v>1.5</v>
      </c>
      <c r="AK20" s="245">
        <f t="shared" si="32"/>
        <v>1.5</v>
      </c>
      <c r="AL20" s="245">
        <f t="shared" si="32"/>
        <v>1.5</v>
      </c>
      <c r="AM20" s="245">
        <f t="shared" si="32"/>
        <v>1.5</v>
      </c>
      <c r="AN20" s="245">
        <f t="shared" si="32"/>
        <v>1.5</v>
      </c>
      <c r="AO20" s="245">
        <f t="shared" si="32"/>
        <v>1.5</v>
      </c>
      <c r="AP20" s="245">
        <f t="shared" si="32"/>
        <v>1.5</v>
      </c>
      <c r="AQ20" s="245">
        <f t="shared" si="32"/>
        <v>1.5</v>
      </c>
      <c r="AR20" s="245">
        <f t="shared" si="32"/>
        <v>1.5</v>
      </c>
      <c r="AS20" s="245">
        <f t="shared" si="32"/>
        <v>2</v>
      </c>
      <c r="AT20" s="245">
        <f t="shared" si="32"/>
        <v>2</v>
      </c>
      <c r="AU20" s="245">
        <f t="shared" si="32"/>
        <v>2</v>
      </c>
      <c r="AV20" s="75">
        <v>0</v>
      </c>
      <c r="AW20" s="49">
        <f t="shared" si="20"/>
        <v>36</v>
      </c>
      <c r="AX20" s="164">
        <f t="shared" ref="AX20:BF20" si="33">AX22+AX66</f>
        <v>0</v>
      </c>
      <c r="AY20" s="164">
        <f t="shared" si="33"/>
        <v>0</v>
      </c>
      <c r="AZ20" s="164">
        <f t="shared" si="33"/>
        <v>0</v>
      </c>
      <c r="BA20" s="164">
        <f t="shared" si="33"/>
        <v>0</v>
      </c>
      <c r="BB20" s="164">
        <f t="shared" si="33"/>
        <v>0</v>
      </c>
      <c r="BC20" s="164">
        <f t="shared" si="33"/>
        <v>0</v>
      </c>
      <c r="BD20" s="164">
        <f t="shared" si="33"/>
        <v>0</v>
      </c>
      <c r="BE20" s="164">
        <f t="shared" si="33"/>
        <v>0</v>
      </c>
      <c r="BF20" s="164">
        <f t="shared" si="33"/>
        <v>0</v>
      </c>
      <c r="BG20" s="12">
        <f t="shared" si="11"/>
        <v>60</v>
      </c>
    </row>
    <row r="21" spans="1:59" s="160" customFormat="1" x14ac:dyDescent="0.25">
      <c r="A21" s="276"/>
      <c r="B21" s="255" t="s">
        <v>211</v>
      </c>
      <c r="C21" s="290" t="s">
        <v>59</v>
      </c>
      <c r="D21" s="155" t="s">
        <v>51</v>
      </c>
      <c r="E21" s="155">
        <v>3</v>
      </c>
      <c r="F21" s="155">
        <v>3</v>
      </c>
      <c r="G21" s="155">
        <v>3</v>
      </c>
      <c r="H21" s="155">
        <v>3</v>
      </c>
      <c r="I21" s="155">
        <v>3</v>
      </c>
      <c r="J21" s="155">
        <v>3</v>
      </c>
      <c r="K21" s="155">
        <v>3</v>
      </c>
      <c r="L21" s="155">
        <v>3</v>
      </c>
      <c r="M21" s="155">
        <v>3</v>
      </c>
      <c r="N21" s="155">
        <v>3</v>
      </c>
      <c r="O21" s="155">
        <v>3</v>
      </c>
      <c r="P21" s="155">
        <v>3</v>
      </c>
      <c r="Q21" s="155">
        <v>3</v>
      </c>
      <c r="R21" s="155">
        <v>3</v>
      </c>
      <c r="S21" s="155">
        <v>3</v>
      </c>
      <c r="T21" s="155">
        <v>3</v>
      </c>
      <c r="U21" s="156">
        <v>0</v>
      </c>
      <c r="V21" s="157">
        <f t="shared" si="18"/>
        <v>48</v>
      </c>
      <c r="W21" s="163">
        <v>0</v>
      </c>
      <c r="X21" s="163">
        <v>0</v>
      </c>
      <c r="Y21" s="155">
        <v>3</v>
      </c>
      <c r="Z21" s="155">
        <v>3</v>
      </c>
      <c r="AA21" s="155">
        <v>3</v>
      </c>
      <c r="AB21" s="155">
        <v>3</v>
      </c>
      <c r="AC21" s="155">
        <v>3</v>
      </c>
      <c r="AD21" s="155">
        <v>3</v>
      </c>
      <c r="AE21" s="155">
        <v>3</v>
      </c>
      <c r="AF21" s="155">
        <v>3</v>
      </c>
      <c r="AG21" s="155">
        <v>3</v>
      </c>
      <c r="AH21" s="155">
        <v>3</v>
      </c>
      <c r="AI21" s="155">
        <v>3</v>
      </c>
      <c r="AJ21" s="155">
        <v>3</v>
      </c>
      <c r="AK21" s="155">
        <v>3</v>
      </c>
      <c r="AL21" s="155">
        <v>3</v>
      </c>
      <c r="AM21" s="155">
        <v>3</v>
      </c>
      <c r="AN21" s="155">
        <v>3</v>
      </c>
      <c r="AO21" s="155">
        <v>3</v>
      </c>
      <c r="AP21" s="155">
        <v>3</v>
      </c>
      <c r="AQ21" s="155">
        <v>3</v>
      </c>
      <c r="AR21" s="155">
        <v>3</v>
      </c>
      <c r="AS21" s="155">
        <v>3</v>
      </c>
      <c r="AT21" s="155">
        <v>3</v>
      </c>
      <c r="AU21" s="155">
        <v>3</v>
      </c>
      <c r="AV21" s="156">
        <v>0</v>
      </c>
      <c r="AW21" s="157">
        <f t="shared" si="20"/>
        <v>69</v>
      </c>
      <c r="AX21" s="163">
        <f t="shared" ref="AX21:BF21" si="34">AX23+AX67</f>
        <v>0</v>
      </c>
      <c r="AY21" s="163">
        <f t="shared" si="34"/>
        <v>0</v>
      </c>
      <c r="AZ21" s="163">
        <f t="shared" si="34"/>
        <v>0</v>
      </c>
      <c r="BA21" s="163">
        <f t="shared" si="34"/>
        <v>0</v>
      </c>
      <c r="BB21" s="163">
        <f t="shared" si="34"/>
        <v>0</v>
      </c>
      <c r="BC21" s="163">
        <f t="shared" si="34"/>
        <v>0</v>
      </c>
      <c r="BD21" s="163">
        <f t="shared" si="34"/>
        <v>0</v>
      </c>
      <c r="BE21" s="163">
        <f t="shared" si="34"/>
        <v>0</v>
      </c>
      <c r="BF21" s="163">
        <f t="shared" si="34"/>
        <v>0</v>
      </c>
      <c r="BG21" s="157">
        <f t="shared" si="11"/>
        <v>117</v>
      </c>
    </row>
    <row r="22" spans="1:59" x14ac:dyDescent="0.25">
      <c r="A22" s="276"/>
      <c r="B22" s="255"/>
      <c r="C22" s="290"/>
      <c r="D22" s="11" t="s">
        <v>52</v>
      </c>
      <c r="E22" s="11">
        <v>1.5</v>
      </c>
      <c r="F22" s="48">
        <v>1.5</v>
      </c>
      <c r="G22" s="48">
        <v>1.5</v>
      </c>
      <c r="H22" s="48">
        <v>1.5</v>
      </c>
      <c r="I22" s="48">
        <v>1.5</v>
      </c>
      <c r="J22" s="48">
        <v>1.5</v>
      </c>
      <c r="K22" s="48">
        <v>1.5</v>
      </c>
      <c r="L22" s="48">
        <v>1.5</v>
      </c>
      <c r="M22" s="48">
        <v>1.5</v>
      </c>
      <c r="N22" s="48">
        <v>1.5</v>
      </c>
      <c r="O22" s="48">
        <v>1.5</v>
      </c>
      <c r="P22" s="48">
        <v>1.5</v>
      </c>
      <c r="Q22" s="48">
        <v>1.5</v>
      </c>
      <c r="R22" s="48">
        <v>1.5</v>
      </c>
      <c r="S22" s="48">
        <v>1.5</v>
      </c>
      <c r="T22" s="48">
        <v>1.5</v>
      </c>
      <c r="U22" s="74">
        <v>0</v>
      </c>
      <c r="V22" s="49">
        <f t="shared" si="18"/>
        <v>24</v>
      </c>
      <c r="W22" s="164">
        <v>0</v>
      </c>
      <c r="X22" s="164">
        <v>0</v>
      </c>
      <c r="Y22" s="11">
        <f>Y21/2</f>
        <v>1.5</v>
      </c>
      <c r="Z22" s="245">
        <f t="shared" ref="Z22:AT22" si="35">Z21/2</f>
        <v>1.5</v>
      </c>
      <c r="AA22" s="245">
        <f t="shared" si="35"/>
        <v>1.5</v>
      </c>
      <c r="AB22" s="245">
        <f t="shared" si="35"/>
        <v>1.5</v>
      </c>
      <c r="AC22" s="245">
        <f t="shared" si="35"/>
        <v>1.5</v>
      </c>
      <c r="AD22" s="245">
        <f t="shared" si="35"/>
        <v>1.5</v>
      </c>
      <c r="AE22" s="245">
        <f t="shared" si="35"/>
        <v>1.5</v>
      </c>
      <c r="AF22" s="245">
        <f t="shared" si="35"/>
        <v>1.5</v>
      </c>
      <c r="AG22" s="245">
        <f t="shared" si="35"/>
        <v>1.5</v>
      </c>
      <c r="AH22" s="245">
        <f t="shared" si="35"/>
        <v>1.5</v>
      </c>
      <c r="AI22" s="245">
        <f t="shared" si="35"/>
        <v>1.5</v>
      </c>
      <c r="AJ22" s="245">
        <f t="shared" si="35"/>
        <v>1.5</v>
      </c>
      <c r="AK22" s="245">
        <f t="shared" si="35"/>
        <v>1.5</v>
      </c>
      <c r="AL22" s="245">
        <f t="shared" si="35"/>
        <v>1.5</v>
      </c>
      <c r="AM22" s="245">
        <f t="shared" si="35"/>
        <v>1.5</v>
      </c>
      <c r="AN22" s="245">
        <f t="shared" si="35"/>
        <v>1.5</v>
      </c>
      <c r="AO22" s="245">
        <f t="shared" si="35"/>
        <v>1.5</v>
      </c>
      <c r="AP22" s="245">
        <f t="shared" si="35"/>
        <v>1.5</v>
      </c>
      <c r="AQ22" s="245">
        <f t="shared" si="35"/>
        <v>1.5</v>
      </c>
      <c r="AR22" s="245">
        <f t="shared" si="35"/>
        <v>1.5</v>
      </c>
      <c r="AS22" s="245">
        <f t="shared" si="35"/>
        <v>1.5</v>
      </c>
      <c r="AT22" s="245">
        <f t="shared" si="35"/>
        <v>1.5</v>
      </c>
      <c r="AU22" s="245">
        <v>2</v>
      </c>
      <c r="AV22" s="75">
        <v>0</v>
      </c>
      <c r="AW22" s="49">
        <f t="shared" si="20"/>
        <v>35</v>
      </c>
      <c r="AX22" s="164">
        <f t="shared" ref="AX22:BF22" si="36">AX24+AX68</f>
        <v>0</v>
      </c>
      <c r="AY22" s="164">
        <f t="shared" si="36"/>
        <v>0</v>
      </c>
      <c r="AZ22" s="164">
        <f t="shared" si="36"/>
        <v>0</v>
      </c>
      <c r="BA22" s="164">
        <f t="shared" si="36"/>
        <v>0</v>
      </c>
      <c r="BB22" s="164">
        <f t="shared" si="36"/>
        <v>0</v>
      </c>
      <c r="BC22" s="164">
        <f t="shared" si="36"/>
        <v>0</v>
      </c>
      <c r="BD22" s="164">
        <f t="shared" si="36"/>
        <v>0</v>
      </c>
      <c r="BE22" s="164">
        <f t="shared" si="36"/>
        <v>0</v>
      </c>
      <c r="BF22" s="164">
        <f t="shared" si="36"/>
        <v>0</v>
      </c>
      <c r="BG22" s="12">
        <f t="shared" si="11"/>
        <v>59</v>
      </c>
    </row>
    <row r="23" spans="1:59" s="160" customFormat="1" x14ac:dyDescent="0.25">
      <c r="A23" s="276"/>
      <c r="B23" s="255" t="s">
        <v>212</v>
      </c>
      <c r="C23" s="290" t="s">
        <v>261</v>
      </c>
      <c r="D23" s="155" t="s">
        <v>51</v>
      </c>
      <c r="E23" s="155">
        <v>2</v>
      </c>
      <c r="F23" s="155">
        <v>2</v>
      </c>
      <c r="G23" s="155">
        <v>2</v>
      </c>
      <c r="H23" s="155">
        <v>2</v>
      </c>
      <c r="I23" s="155">
        <v>2</v>
      </c>
      <c r="J23" s="155">
        <v>2</v>
      </c>
      <c r="K23" s="155">
        <v>2</v>
      </c>
      <c r="L23" s="155">
        <v>2</v>
      </c>
      <c r="M23" s="155">
        <v>2</v>
      </c>
      <c r="N23" s="155">
        <v>2</v>
      </c>
      <c r="O23" s="155">
        <v>2</v>
      </c>
      <c r="P23" s="155">
        <v>2</v>
      </c>
      <c r="Q23" s="155">
        <v>2</v>
      </c>
      <c r="R23" s="155">
        <v>2</v>
      </c>
      <c r="S23" s="155">
        <v>2</v>
      </c>
      <c r="T23" s="155">
        <v>2</v>
      </c>
      <c r="U23" s="156">
        <v>0</v>
      </c>
      <c r="V23" s="157">
        <f t="shared" si="18"/>
        <v>32</v>
      </c>
      <c r="W23" s="163">
        <v>0</v>
      </c>
      <c r="X23" s="163">
        <v>0</v>
      </c>
      <c r="Y23" s="158">
        <v>2</v>
      </c>
      <c r="Z23" s="158">
        <v>2</v>
      </c>
      <c r="AA23" s="158">
        <v>2</v>
      </c>
      <c r="AB23" s="158">
        <v>2</v>
      </c>
      <c r="AC23" s="158">
        <v>2</v>
      </c>
      <c r="AD23" s="158">
        <v>2</v>
      </c>
      <c r="AE23" s="158">
        <v>2</v>
      </c>
      <c r="AF23" s="158">
        <v>2</v>
      </c>
      <c r="AG23" s="158">
        <v>2</v>
      </c>
      <c r="AH23" s="158">
        <v>2</v>
      </c>
      <c r="AI23" s="158">
        <v>1</v>
      </c>
      <c r="AJ23" s="158">
        <v>1</v>
      </c>
      <c r="AK23" s="158">
        <v>1</v>
      </c>
      <c r="AL23" s="158">
        <v>1</v>
      </c>
      <c r="AM23" s="158">
        <v>1</v>
      </c>
      <c r="AN23" s="158">
        <v>1</v>
      </c>
      <c r="AO23" s="158">
        <v>1</v>
      </c>
      <c r="AP23" s="158">
        <v>1</v>
      </c>
      <c r="AQ23" s="158">
        <v>2</v>
      </c>
      <c r="AR23" s="158">
        <v>2</v>
      </c>
      <c r="AS23" s="158">
        <v>2</v>
      </c>
      <c r="AT23" s="158">
        <v>2</v>
      </c>
      <c r="AU23" s="158">
        <v>2</v>
      </c>
      <c r="AV23" s="156">
        <v>0</v>
      </c>
      <c r="AW23" s="157">
        <f t="shared" si="20"/>
        <v>38</v>
      </c>
      <c r="AX23" s="163">
        <f t="shared" ref="AX23:BF23" si="37">AX25+AX69</f>
        <v>0</v>
      </c>
      <c r="AY23" s="163">
        <f t="shared" si="37"/>
        <v>0</v>
      </c>
      <c r="AZ23" s="163">
        <f t="shared" si="37"/>
        <v>0</v>
      </c>
      <c r="BA23" s="163">
        <f t="shared" si="37"/>
        <v>0</v>
      </c>
      <c r="BB23" s="163">
        <f t="shared" si="37"/>
        <v>0</v>
      </c>
      <c r="BC23" s="163">
        <f t="shared" si="37"/>
        <v>0</v>
      </c>
      <c r="BD23" s="163">
        <f t="shared" si="37"/>
        <v>0</v>
      </c>
      <c r="BE23" s="163">
        <f t="shared" si="37"/>
        <v>0</v>
      </c>
      <c r="BF23" s="163">
        <f t="shared" si="37"/>
        <v>0</v>
      </c>
      <c r="BG23" s="157">
        <f t="shared" si="11"/>
        <v>70</v>
      </c>
    </row>
    <row r="24" spans="1:59" x14ac:dyDescent="0.25">
      <c r="A24" s="276"/>
      <c r="B24" s="255"/>
      <c r="C24" s="290"/>
      <c r="D24" s="11" t="s">
        <v>52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4">
        <v>0</v>
      </c>
      <c r="V24" s="49">
        <f t="shared" si="18"/>
        <v>16</v>
      </c>
      <c r="W24" s="164">
        <v>0</v>
      </c>
      <c r="X24" s="164">
        <v>0</v>
      </c>
      <c r="Y24" s="11">
        <f>Y23/2</f>
        <v>1</v>
      </c>
      <c r="Z24" s="51">
        <f t="shared" ref="Z24:AU24" si="38">Z23/2</f>
        <v>1</v>
      </c>
      <c r="AA24" s="51">
        <f t="shared" si="38"/>
        <v>1</v>
      </c>
      <c r="AB24" s="51">
        <f t="shared" si="38"/>
        <v>1</v>
      </c>
      <c r="AC24" s="51">
        <f t="shared" si="38"/>
        <v>1</v>
      </c>
      <c r="AD24" s="51">
        <f t="shared" si="38"/>
        <v>1</v>
      </c>
      <c r="AE24" s="51">
        <f t="shared" si="38"/>
        <v>1</v>
      </c>
      <c r="AF24" s="51">
        <f t="shared" si="38"/>
        <v>1</v>
      </c>
      <c r="AG24" s="51">
        <f t="shared" si="38"/>
        <v>1</v>
      </c>
      <c r="AH24" s="51">
        <f t="shared" si="38"/>
        <v>1</v>
      </c>
      <c r="AI24" s="51">
        <f t="shared" si="38"/>
        <v>0.5</v>
      </c>
      <c r="AJ24" s="51">
        <f t="shared" si="38"/>
        <v>0.5</v>
      </c>
      <c r="AK24" s="51">
        <f t="shared" si="38"/>
        <v>0.5</v>
      </c>
      <c r="AL24" s="51">
        <f t="shared" si="38"/>
        <v>0.5</v>
      </c>
      <c r="AM24" s="51">
        <f t="shared" si="38"/>
        <v>0.5</v>
      </c>
      <c r="AN24" s="51">
        <f t="shared" si="38"/>
        <v>0.5</v>
      </c>
      <c r="AO24" s="51">
        <f t="shared" si="38"/>
        <v>0.5</v>
      </c>
      <c r="AP24" s="51">
        <f t="shared" si="38"/>
        <v>0.5</v>
      </c>
      <c r="AQ24" s="23">
        <f t="shared" si="38"/>
        <v>1</v>
      </c>
      <c r="AR24" s="23">
        <f t="shared" si="38"/>
        <v>1</v>
      </c>
      <c r="AS24" s="23">
        <f t="shared" si="38"/>
        <v>1</v>
      </c>
      <c r="AT24" s="23">
        <f t="shared" si="38"/>
        <v>1</v>
      </c>
      <c r="AU24" s="23">
        <f t="shared" si="38"/>
        <v>1</v>
      </c>
      <c r="AV24" s="75">
        <v>0</v>
      </c>
      <c r="AW24" s="49">
        <f t="shared" si="20"/>
        <v>19</v>
      </c>
      <c r="AX24" s="164">
        <f t="shared" ref="AX24:BF24" si="39">AX26+AX70</f>
        <v>0</v>
      </c>
      <c r="AY24" s="164">
        <f t="shared" si="39"/>
        <v>0</v>
      </c>
      <c r="AZ24" s="164">
        <f t="shared" si="39"/>
        <v>0</v>
      </c>
      <c r="BA24" s="164">
        <f t="shared" si="39"/>
        <v>0</v>
      </c>
      <c r="BB24" s="164">
        <f t="shared" si="39"/>
        <v>0</v>
      </c>
      <c r="BC24" s="164">
        <f t="shared" si="39"/>
        <v>0</v>
      </c>
      <c r="BD24" s="164">
        <f t="shared" si="39"/>
        <v>0</v>
      </c>
      <c r="BE24" s="164">
        <f t="shared" si="39"/>
        <v>0</v>
      </c>
      <c r="BF24" s="164">
        <f t="shared" si="39"/>
        <v>0</v>
      </c>
      <c r="BG24" s="12">
        <f t="shared" si="11"/>
        <v>35</v>
      </c>
    </row>
    <row r="25" spans="1:59" s="160" customFormat="1" x14ac:dyDescent="0.25">
      <c r="A25" s="276"/>
      <c r="B25" s="255" t="s">
        <v>213</v>
      </c>
      <c r="C25" s="290" t="s">
        <v>138</v>
      </c>
      <c r="D25" s="155" t="s">
        <v>51</v>
      </c>
      <c r="E25" s="155">
        <v>2</v>
      </c>
      <c r="F25" s="155">
        <v>2</v>
      </c>
      <c r="G25" s="155">
        <v>2</v>
      </c>
      <c r="H25" s="155">
        <v>2</v>
      </c>
      <c r="I25" s="155">
        <v>2</v>
      </c>
      <c r="J25" s="155">
        <v>2</v>
      </c>
      <c r="K25" s="155">
        <v>2</v>
      </c>
      <c r="L25" s="155">
        <v>2</v>
      </c>
      <c r="M25" s="155">
        <v>2</v>
      </c>
      <c r="N25" s="155">
        <v>2</v>
      </c>
      <c r="O25" s="155">
        <v>2</v>
      </c>
      <c r="P25" s="155">
        <v>2</v>
      </c>
      <c r="Q25" s="155">
        <v>2</v>
      </c>
      <c r="R25" s="155">
        <v>2</v>
      </c>
      <c r="S25" s="155">
        <v>2</v>
      </c>
      <c r="T25" s="155">
        <v>2</v>
      </c>
      <c r="U25" s="156">
        <v>0</v>
      </c>
      <c r="V25" s="157">
        <f t="shared" si="18"/>
        <v>32</v>
      </c>
      <c r="W25" s="163">
        <v>0</v>
      </c>
      <c r="X25" s="163">
        <v>0</v>
      </c>
      <c r="Y25" s="155">
        <v>2</v>
      </c>
      <c r="Z25" s="155">
        <v>2</v>
      </c>
      <c r="AA25" s="155">
        <v>2</v>
      </c>
      <c r="AB25" s="155">
        <v>2</v>
      </c>
      <c r="AC25" s="155">
        <v>2</v>
      </c>
      <c r="AD25" s="155">
        <v>2</v>
      </c>
      <c r="AE25" s="155">
        <v>2</v>
      </c>
      <c r="AF25" s="155">
        <v>2</v>
      </c>
      <c r="AG25" s="155">
        <v>2</v>
      </c>
      <c r="AH25" s="155">
        <v>2</v>
      </c>
      <c r="AI25" s="155">
        <v>2</v>
      </c>
      <c r="AJ25" s="155">
        <v>2</v>
      </c>
      <c r="AK25" s="155">
        <v>2</v>
      </c>
      <c r="AL25" s="155">
        <v>2</v>
      </c>
      <c r="AM25" s="155">
        <v>2</v>
      </c>
      <c r="AN25" s="155">
        <v>2</v>
      </c>
      <c r="AO25" s="155">
        <v>2</v>
      </c>
      <c r="AP25" s="155">
        <v>2</v>
      </c>
      <c r="AQ25" s="155">
        <v>2</v>
      </c>
      <c r="AR25" s="155">
        <v>2</v>
      </c>
      <c r="AS25" s="155">
        <v>2</v>
      </c>
      <c r="AT25" s="155">
        <v>2</v>
      </c>
      <c r="AU25" s="155">
        <v>2</v>
      </c>
      <c r="AV25" s="156">
        <v>0</v>
      </c>
      <c r="AW25" s="157">
        <f t="shared" si="20"/>
        <v>46</v>
      </c>
      <c r="AX25" s="163">
        <f t="shared" ref="AX25:BF25" si="40">AX27+AX71</f>
        <v>0</v>
      </c>
      <c r="AY25" s="163">
        <f t="shared" si="40"/>
        <v>0</v>
      </c>
      <c r="AZ25" s="163">
        <f t="shared" si="40"/>
        <v>0</v>
      </c>
      <c r="BA25" s="163">
        <f t="shared" si="40"/>
        <v>0</v>
      </c>
      <c r="BB25" s="163">
        <f t="shared" si="40"/>
        <v>0</v>
      </c>
      <c r="BC25" s="163">
        <f t="shared" si="40"/>
        <v>0</v>
      </c>
      <c r="BD25" s="163">
        <f t="shared" si="40"/>
        <v>0</v>
      </c>
      <c r="BE25" s="163">
        <f t="shared" si="40"/>
        <v>0</v>
      </c>
      <c r="BF25" s="163">
        <f t="shared" si="40"/>
        <v>0</v>
      </c>
      <c r="BG25" s="157">
        <f t="shared" si="11"/>
        <v>78</v>
      </c>
    </row>
    <row r="26" spans="1:59" x14ac:dyDescent="0.25">
      <c r="A26" s="276"/>
      <c r="B26" s="255"/>
      <c r="C26" s="290"/>
      <c r="D26" s="11" t="s">
        <v>52</v>
      </c>
      <c r="E26" s="11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74">
        <v>0</v>
      </c>
      <c r="V26" s="49">
        <f t="shared" si="18"/>
        <v>16</v>
      </c>
      <c r="W26" s="164">
        <v>0</v>
      </c>
      <c r="X26" s="164">
        <v>0</v>
      </c>
      <c r="Y26" s="11">
        <v>1</v>
      </c>
      <c r="Z26" s="48">
        <v>1</v>
      </c>
      <c r="AA26" s="48">
        <v>1</v>
      </c>
      <c r="AB26" s="48">
        <v>1</v>
      </c>
      <c r="AC26" s="48">
        <v>1</v>
      </c>
      <c r="AD26" s="48">
        <v>1</v>
      </c>
      <c r="AE26" s="48">
        <v>1</v>
      </c>
      <c r="AF26" s="48">
        <v>1</v>
      </c>
      <c r="AG26" s="48">
        <v>1</v>
      </c>
      <c r="AH26" s="48">
        <v>1</v>
      </c>
      <c r="AI26" s="48">
        <v>1</v>
      </c>
      <c r="AJ26" s="48">
        <v>1</v>
      </c>
      <c r="AK26" s="48">
        <v>1</v>
      </c>
      <c r="AL26" s="48">
        <v>1</v>
      </c>
      <c r="AM26" s="48">
        <v>1</v>
      </c>
      <c r="AN26" s="48">
        <v>1</v>
      </c>
      <c r="AO26" s="48">
        <v>1</v>
      </c>
      <c r="AP26" s="48">
        <v>1</v>
      </c>
      <c r="AQ26" s="23">
        <v>1</v>
      </c>
      <c r="AR26" s="23">
        <v>1</v>
      </c>
      <c r="AS26" s="23">
        <v>1</v>
      </c>
      <c r="AT26" s="23">
        <v>1</v>
      </c>
      <c r="AU26" s="23">
        <v>1</v>
      </c>
      <c r="AV26" s="75">
        <v>0</v>
      </c>
      <c r="AW26" s="49">
        <f t="shared" si="20"/>
        <v>23</v>
      </c>
      <c r="AX26" s="164">
        <f t="shared" ref="AX26:BF26" si="41">AX28+AX72</f>
        <v>0</v>
      </c>
      <c r="AY26" s="164">
        <f t="shared" si="41"/>
        <v>0</v>
      </c>
      <c r="AZ26" s="164">
        <f t="shared" si="41"/>
        <v>0</v>
      </c>
      <c r="BA26" s="164">
        <f t="shared" si="41"/>
        <v>0</v>
      </c>
      <c r="BB26" s="164">
        <f t="shared" si="41"/>
        <v>0</v>
      </c>
      <c r="BC26" s="164">
        <f t="shared" si="41"/>
        <v>0</v>
      </c>
      <c r="BD26" s="164">
        <f t="shared" si="41"/>
        <v>0</v>
      </c>
      <c r="BE26" s="164">
        <f t="shared" si="41"/>
        <v>0</v>
      </c>
      <c r="BF26" s="164">
        <f t="shared" si="41"/>
        <v>0</v>
      </c>
      <c r="BG26" s="12">
        <f t="shared" si="11"/>
        <v>39</v>
      </c>
    </row>
    <row r="27" spans="1:59" s="160" customFormat="1" x14ac:dyDescent="0.25">
      <c r="A27" s="276"/>
      <c r="B27" s="255" t="s">
        <v>214</v>
      </c>
      <c r="C27" s="290" t="s">
        <v>58</v>
      </c>
      <c r="D27" s="155" t="s">
        <v>51</v>
      </c>
      <c r="E27" s="155">
        <v>1</v>
      </c>
      <c r="F27" s="155">
        <v>1</v>
      </c>
      <c r="G27" s="155">
        <v>1</v>
      </c>
      <c r="H27" s="155">
        <v>1</v>
      </c>
      <c r="I27" s="155">
        <v>1</v>
      </c>
      <c r="J27" s="155">
        <v>1</v>
      </c>
      <c r="K27" s="155">
        <v>1</v>
      </c>
      <c r="L27" s="155">
        <v>1</v>
      </c>
      <c r="M27" s="155">
        <v>1</v>
      </c>
      <c r="N27" s="155">
        <v>1</v>
      </c>
      <c r="O27" s="155">
        <v>1</v>
      </c>
      <c r="P27" s="155">
        <v>1</v>
      </c>
      <c r="Q27" s="155">
        <v>1</v>
      </c>
      <c r="R27" s="155">
        <v>1</v>
      </c>
      <c r="S27" s="155">
        <v>1</v>
      </c>
      <c r="T27" s="155">
        <v>1</v>
      </c>
      <c r="U27" s="156">
        <v>0</v>
      </c>
      <c r="V27" s="157">
        <f t="shared" si="18"/>
        <v>16</v>
      </c>
      <c r="W27" s="163">
        <v>0</v>
      </c>
      <c r="X27" s="163">
        <v>0</v>
      </c>
      <c r="Y27" s="155">
        <v>1</v>
      </c>
      <c r="Z27" s="155">
        <v>1</v>
      </c>
      <c r="AA27" s="155">
        <v>1</v>
      </c>
      <c r="AB27" s="155">
        <v>1</v>
      </c>
      <c r="AC27" s="155">
        <v>1</v>
      </c>
      <c r="AD27" s="155">
        <v>1</v>
      </c>
      <c r="AE27" s="155">
        <v>1</v>
      </c>
      <c r="AF27" s="155">
        <v>1</v>
      </c>
      <c r="AG27" s="155">
        <v>1</v>
      </c>
      <c r="AH27" s="155">
        <v>1</v>
      </c>
      <c r="AI27" s="155">
        <v>1</v>
      </c>
      <c r="AJ27" s="155">
        <v>1</v>
      </c>
      <c r="AK27" s="155">
        <v>1</v>
      </c>
      <c r="AL27" s="155">
        <v>1</v>
      </c>
      <c r="AM27" s="155">
        <v>1</v>
      </c>
      <c r="AN27" s="155">
        <v>1</v>
      </c>
      <c r="AO27" s="155">
        <v>1</v>
      </c>
      <c r="AP27" s="155">
        <v>1</v>
      </c>
      <c r="AQ27" s="155">
        <v>1</v>
      </c>
      <c r="AR27" s="155">
        <v>1</v>
      </c>
      <c r="AS27" s="155">
        <v>1</v>
      </c>
      <c r="AT27" s="158">
        <v>1</v>
      </c>
      <c r="AU27" s="158">
        <v>2</v>
      </c>
      <c r="AV27" s="156">
        <v>0</v>
      </c>
      <c r="AW27" s="157">
        <f t="shared" si="20"/>
        <v>24</v>
      </c>
      <c r="AX27" s="163">
        <f t="shared" ref="AX27:BF27" si="42">AX29+AX73</f>
        <v>0</v>
      </c>
      <c r="AY27" s="163">
        <f t="shared" si="42"/>
        <v>0</v>
      </c>
      <c r="AZ27" s="163">
        <f t="shared" si="42"/>
        <v>0</v>
      </c>
      <c r="BA27" s="163">
        <f t="shared" si="42"/>
        <v>0</v>
      </c>
      <c r="BB27" s="163">
        <f t="shared" si="42"/>
        <v>0</v>
      </c>
      <c r="BC27" s="163">
        <f t="shared" si="42"/>
        <v>0</v>
      </c>
      <c r="BD27" s="163">
        <f t="shared" si="42"/>
        <v>0</v>
      </c>
      <c r="BE27" s="163">
        <f t="shared" si="42"/>
        <v>0</v>
      </c>
      <c r="BF27" s="163">
        <f t="shared" si="42"/>
        <v>0</v>
      </c>
      <c r="BG27" s="157">
        <f t="shared" si="11"/>
        <v>40</v>
      </c>
    </row>
    <row r="28" spans="1:59" x14ac:dyDescent="0.25">
      <c r="A28" s="276"/>
      <c r="B28" s="255"/>
      <c r="C28" s="290"/>
      <c r="D28" s="11" t="s">
        <v>52</v>
      </c>
      <c r="E28" s="11">
        <f>E27/2</f>
        <v>0.5</v>
      </c>
      <c r="F28" s="232">
        <f t="shared" ref="F28:T28" si="43">F27/2</f>
        <v>0.5</v>
      </c>
      <c r="G28" s="232">
        <f t="shared" si="43"/>
        <v>0.5</v>
      </c>
      <c r="H28" s="232">
        <f t="shared" si="43"/>
        <v>0.5</v>
      </c>
      <c r="I28" s="232">
        <f t="shared" si="43"/>
        <v>0.5</v>
      </c>
      <c r="J28" s="232">
        <f t="shared" si="43"/>
        <v>0.5</v>
      </c>
      <c r="K28" s="232">
        <f t="shared" si="43"/>
        <v>0.5</v>
      </c>
      <c r="L28" s="232">
        <f t="shared" si="43"/>
        <v>0.5</v>
      </c>
      <c r="M28" s="232">
        <f t="shared" si="43"/>
        <v>0.5</v>
      </c>
      <c r="N28" s="232">
        <f t="shared" si="43"/>
        <v>0.5</v>
      </c>
      <c r="O28" s="232">
        <f t="shared" si="43"/>
        <v>0.5</v>
      </c>
      <c r="P28" s="232">
        <f t="shared" si="43"/>
        <v>0.5</v>
      </c>
      <c r="Q28" s="232">
        <f t="shared" si="43"/>
        <v>0.5</v>
      </c>
      <c r="R28" s="232">
        <f t="shared" si="43"/>
        <v>0.5</v>
      </c>
      <c r="S28" s="232">
        <f t="shared" si="43"/>
        <v>0.5</v>
      </c>
      <c r="T28" s="232">
        <f t="shared" si="43"/>
        <v>0.5</v>
      </c>
      <c r="U28" s="74">
        <v>0</v>
      </c>
      <c r="V28" s="49">
        <f t="shared" si="18"/>
        <v>8</v>
      </c>
      <c r="W28" s="164">
        <v>0</v>
      </c>
      <c r="X28" s="164">
        <v>0</v>
      </c>
      <c r="Y28" s="11">
        <f>Y27/2</f>
        <v>0.5</v>
      </c>
      <c r="Z28" s="245">
        <f t="shared" ref="Z28:AU28" si="44">Z27/2</f>
        <v>0.5</v>
      </c>
      <c r="AA28" s="245">
        <f t="shared" si="44"/>
        <v>0.5</v>
      </c>
      <c r="AB28" s="245">
        <f t="shared" si="44"/>
        <v>0.5</v>
      </c>
      <c r="AC28" s="245">
        <f t="shared" si="44"/>
        <v>0.5</v>
      </c>
      <c r="AD28" s="245">
        <f t="shared" si="44"/>
        <v>0.5</v>
      </c>
      <c r="AE28" s="245">
        <f t="shared" si="44"/>
        <v>0.5</v>
      </c>
      <c r="AF28" s="245">
        <f t="shared" si="44"/>
        <v>0.5</v>
      </c>
      <c r="AG28" s="245">
        <f t="shared" si="44"/>
        <v>0.5</v>
      </c>
      <c r="AH28" s="245">
        <f t="shared" si="44"/>
        <v>0.5</v>
      </c>
      <c r="AI28" s="245">
        <f t="shared" si="44"/>
        <v>0.5</v>
      </c>
      <c r="AJ28" s="245">
        <f t="shared" si="44"/>
        <v>0.5</v>
      </c>
      <c r="AK28" s="245">
        <f t="shared" si="44"/>
        <v>0.5</v>
      </c>
      <c r="AL28" s="245">
        <f t="shared" si="44"/>
        <v>0.5</v>
      </c>
      <c r="AM28" s="245">
        <f t="shared" si="44"/>
        <v>0.5</v>
      </c>
      <c r="AN28" s="245">
        <f t="shared" si="44"/>
        <v>0.5</v>
      </c>
      <c r="AO28" s="245">
        <f t="shared" si="44"/>
        <v>0.5</v>
      </c>
      <c r="AP28" s="245">
        <f t="shared" si="44"/>
        <v>0.5</v>
      </c>
      <c r="AQ28" s="245">
        <f t="shared" si="44"/>
        <v>0.5</v>
      </c>
      <c r="AR28" s="245">
        <f t="shared" si="44"/>
        <v>0.5</v>
      </c>
      <c r="AS28" s="245">
        <f t="shared" si="44"/>
        <v>0.5</v>
      </c>
      <c r="AT28" s="245">
        <f t="shared" si="44"/>
        <v>0.5</v>
      </c>
      <c r="AU28" s="245">
        <f t="shared" si="44"/>
        <v>1</v>
      </c>
      <c r="AV28" s="75">
        <v>0</v>
      </c>
      <c r="AW28" s="49">
        <f t="shared" si="20"/>
        <v>12</v>
      </c>
      <c r="AX28" s="164">
        <f t="shared" ref="AX28:BF28" si="45">AX30+AX74</f>
        <v>0</v>
      </c>
      <c r="AY28" s="164">
        <f t="shared" si="45"/>
        <v>0</v>
      </c>
      <c r="AZ28" s="164">
        <f t="shared" si="45"/>
        <v>0</v>
      </c>
      <c r="BA28" s="164">
        <f t="shared" si="45"/>
        <v>0</v>
      </c>
      <c r="BB28" s="164">
        <f t="shared" si="45"/>
        <v>0</v>
      </c>
      <c r="BC28" s="164">
        <f t="shared" si="45"/>
        <v>0</v>
      </c>
      <c r="BD28" s="164">
        <f t="shared" si="45"/>
        <v>0</v>
      </c>
      <c r="BE28" s="164">
        <f t="shared" si="45"/>
        <v>0</v>
      </c>
      <c r="BF28" s="164">
        <f t="shared" si="45"/>
        <v>0</v>
      </c>
      <c r="BG28" s="12">
        <f t="shared" si="11"/>
        <v>20</v>
      </c>
    </row>
    <row r="29" spans="1:59" s="160" customFormat="1" x14ac:dyDescent="0.25">
      <c r="A29" s="276"/>
      <c r="B29" s="255" t="s">
        <v>215</v>
      </c>
      <c r="C29" s="290" t="s">
        <v>139</v>
      </c>
      <c r="D29" s="155" t="s">
        <v>51</v>
      </c>
      <c r="E29" s="155">
        <v>1</v>
      </c>
      <c r="F29" s="155">
        <v>1</v>
      </c>
      <c r="G29" s="155">
        <v>1</v>
      </c>
      <c r="H29" s="155">
        <v>1</v>
      </c>
      <c r="I29" s="155">
        <v>1</v>
      </c>
      <c r="J29" s="155">
        <v>1</v>
      </c>
      <c r="K29" s="155">
        <v>1</v>
      </c>
      <c r="L29" s="155">
        <v>1</v>
      </c>
      <c r="M29" s="155">
        <v>1</v>
      </c>
      <c r="N29" s="155">
        <v>1</v>
      </c>
      <c r="O29" s="155">
        <v>1</v>
      </c>
      <c r="P29" s="155">
        <v>1</v>
      </c>
      <c r="Q29" s="155">
        <v>1</v>
      </c>
      <c r="R29" s="155">
        <v>1</v>
      </c>
      <c r="S29" s="155">
        <v>1</v>
      </c>
      <c r="T29" s="155">
        <v>1</v>
      </c>
      <c r="U29" s="156">
        <v>0</v>
      </c>
      <c r="V29" s="157">
        <f t="shared" si="18"/>
        <v>16</v>
      </c>
      <c r="W29" s="163">
        <v>0</v>
      </c>
      <c r="X29" s="163">
        <v>0</v>
      </c>
      <c r="Y29" s="155">
        <v>1</v>
      </c>
      <c r="Z29" s="155">
        <v>1</v>
      </c>
      <c r="AA29" s="155">
        <v>1</v>
      </c>
      <c r="AB29" s="155">
        <v>1</v>
      </c>
      <c r="AC29" s="155">
        <v>1</v>
      </c>
      <c r="AD29" s="155">
        <v>1</v>
      </c>
      <c r="AE29" s="155">
        <v>1</v>
      </c>
      <c r="AF29" s="155">
        <v>1</v>
      </c>
      <c r="AG29" s="155">
        <v>1</v>
      </c>
      <c r="AH29" s="155">
        <v>1</v>
      </c>
      <c r="AI29" s="155">
        <v>1</v>
      </c>
      <c r="AJ29" s="155">
        <v>1</v>
      </c>
      <c r="AK29" s="155">
        <v>1</v>
      </c>
      <c r="AL29" s="155">
        <v>1</v>
      </c>
      <c r="AM29" s="155">
        <v>1</v>
      </c>
      <c r="AN29" s="155">
        <v>1</v>
      </c>
      <c r="AO29" s="155">
        <v>1</v>
      </c>
      <c r="AP29" s="155">
        <v>1</v>
      </c>
      <c r="AQ29" s="155">
        <v>1</v>
      </c>
      <c r="AR29" s="155">
        <v>1</v>
      </c>
      <c r="AS29" s="158">
        <v>0</v>
      </c>
      <c r="AT29" s="158">
        <v>0</v>
      </c>
      <c r="AU29" s="158">
        <v>0</v>
      </c>
      <c r="AV29" s="156">
        <v>0</v>
      </c>
      <c r="AW29" s="157">
        <f t="shared" si="20"/>
        <v>20</v>
      </c>
      <c r="AX29" s="163">
        <f t="shared" ref="AX29:BF29" si="46">AX31+AX75</f>
        <v>0</v>
      </c>
      <c r="AY29" s="163">
        <f t="shared" si="46"/>
        <v>0</v>
      </c>
      <c r="AZ29" s="163">
        <f t="shared" si="46"/>
        <v>0</v>
      </c>
      <c r="BA29" s="163">
        <f t="shared" si="46"/>
        <v>0</v>
      </c>
      <c r="BB29" s="163">
        <f t="shared" si="46"/>
        <v>0</v>
      </c>
      <c r="BC29" s="163">
        <f t="shared" si="46"/>
        <v>0</v>
      </c>
      <c r="BD29" s="163">
        <f t="shared" si="46"/>
        <v>0</v>
      </c>
      <c r="BE29" s="163">
        <f t="shared" si="46"/>
        <v>0</v>
      </c>
      <c r="BF29" s="163">
        <f t="shared" si="46"/>
        <v>0</v>
      </c>
      <c r="BG29" s="157">
        <f t="shared" si="11"/>
        <v>36</v>
      </c>
    </row>
    <row r="30" spans="1:59" x14ac:dyDescent="0.25">
      <c r="A30" s="276"/>
      <c r="B30" s="255"/>
      <c r="C30" s="290"/>
      <c r="D30" s="11" t="s">
        <v>52</v>
      </c>
      <c r="E30" s="11">
        <v>0.5</v>
      </c>
      <c r="F30" s="48">
        <v>0.5</v>
      </c>
      <c r="G30" s="48">
        <v>0.5</v>
      </c>
      <c r="H30" s="48">
        <v>0.5</v>
      </c>
      <c r="I30" s="48">
        <v>0.5</v>
      </c>
      <c r="J30" s="48">
        <v>0.5</v>
      </c>
      <c r="K30" s="48">
        <v>0.5</v>
      </c>
      <c r="L30" s="48">
        <v>0.5</v>
      </c>
      <c r="M30" s="48">
        <v>0.5</v>
      </c>
      <c r="N30" s="48">
        <v>0.5</v>
      </c>
      <c r="O30" s="48">
        <v>0.5</v>
      </c>
      <c r="P30" s="48">
        <v>0.5</v>
      </c>
      <c r="Q30" s="48">
        <v>0.5</v>
      </c>
      <c r="R30" s="48">
        <v>0.5</v>
      </c>
      <c r="S30" s="48">
        <v>0.5</v>
      </c>
      <c r="T30" s="48">
        <v>0.5</v>
      </c>
      <c r="U30" s="74">
        <v>0</v>
      </c>
      <c r="V30" s="49">
        <f t="shared" si="18"/>
        <v>8</v>
      </c>
      <c r="W30" s="164">
        <v>0</v>
      </c>
      <c r="X30" s="164">
        <v>0</v>
      </c>
      <c r="Y30" s="11">
        <f>Y29/2</f>
        <v>0.5</v>
      </c>
      <c r="Z30" s="245">
        <f t="shared" ref="Z30:AU30" si="47">Z29/2</f>
        <v>0.5</v>
      </c>
      <c r="AA30" s="245">
        <f t="shared" si="47"/>
        <v>0.5</v>
      </c>
      <c r="AB30" s="245">
        <f t="shared" si="47"/>
        <v>0.5</v>
      </c>
      <c r="AC30" s="245">
        <f t="shared" si="47"/>
        <v>0.5</v>
      </c>
      <c r="AD30" s="245">
        <f t="shared" si="47"/>
        <v>0.5</v>
      </c>
      <c r="AE30" s="245">
        <f t="shared" si="47"/>
        <v>0.5</v>
      </c>
      <c r="AF30" s="245">
        <f t="shared" si="47"/>
        <v>0.5</v>
      </c>
      <c r="AG30" s="245">
        <f t="shared" si="47"/>
        <v>0.5</v>
      </c>
      <c r="AH30" s="245">
        <f t="shared" si="47"/>
        <v>0.5</v>
      </c>
      <c r="AI30" s="245">
        <f t="shared" si="47"/>
        <v>0.5</v>
      </c>
      <c r="AJ30" s="245">
        <f t="shared" si="47"/>
        <v>0.5</v>
      </c>
      <c r="AK30" s="245">
        <f t="shared" si="47"/>
        <v>0.5</v>
      </c>
      <c r="AL30" s="245">
        <f t="shared" si="47"/>
        <v>0.5</v>
      </c>
      <c r="AM30" s="245">
        <f t="shared" si="47"/>
        <v>0.5</v>
      </c>
      <c r="AN30" s="245">
        <f t="shared" si="47"/>
        <v>0.5</v>
      </c>
      <c r="AO30" s="245">
        <f t="shared" si="47"/>
        <v>0.5</v>
      </c>
      <c r="AP30" s="245">
        <f t="shared" si="47"/>
        <v>0.5</v>
      </c>
      <c r="AQ30" s="245">
        <f t="shared" si="47"/>
        <v>0.5</v>
      </c>
      <c r="AR30" s="245">
        <f t="shared" si="47"/>
        <v>0.5</v>
      </c>
      <c r="AS30" s="245">
        <f t="shared" si="47"/>
        <v>0</v>
      </c>
      <c r="AT30" s="245">
        <f t="shared" si="47"/>
        <v>0</v>
      </c>
      <c r="AU30" s="245">
        <f t="shared" si="47"/>
        <v>0</v>
      </c>
      <c r="AV30" s="75">
        <v>0</v>
      </c>
      <c r="AW30" s="49">
        <f t="shared" si="20"/>
        <v>10</v>
      </c>
      <c r="AX30" s="164">
        <f t="shared" ref="AX30:BF30" si="48">AX32+AX76</f>
        <v>0</v>
      </c>
      <c r="AY30" s="164">
        <f t="shared" si="48"/>
        <v>0</v>
      </c>
      <c r="AZ30" s="164">
        <f t="shared" si="48"/>
        <v>0</v>
      </c>
      <c r="BA30" s="164">
        <f t="shared" si="48"/>
        <v>0</v>
      </c>
      <c r="BB30" s="164">
        <f t="shared" si="48"/>
        <v>0</v>
      </c>
      <c r="BC30" s="164">
        <f t="shared" si="48"/>
        <v>0</v>
      </c>
      <c r="BD30" s="164">
        <f t="shared" si="48"/>
        <v>0</v>
      </c>
      <c r="BE30" s="164">
        <f t="shared" si="48"/>
        <v>0</v>
      </c>
      <c r="BF30" s="164">
        <f t="shared" si="48"/>
        <v>0</v>
      </c>
      <c r="BG30" s="12">
        <f t="shared" si="11"/>
        <v>18</v>
      </c>
    </row>
    <row r="31" spans="1:59" s="160" customFormat="1" x14ac:dyDescent="0.25">
      <c r="A31" s="276"/>
      <c r="B31" s="255" t="s">
        <v>216</v>
      </c>
      <c r="C31" s="288" t="s">
        <v>140</v>
      </c>
      <c r="D31" s="155" t="s">
        <v>51</v>
      </c>
      <c r="E31" s="155">
        <v>1</v>
      </c>
      <c r="F31" s="155">
        <v>1</v>
      </c>
      <c r="G31" s="155">
        <v>1</v>
      </c>
      <c r="H31" s="155">
        <v>1</v>
      </c>
      <c r="I31" s="155">
        <v>1</v>
      </c>
      <c r="J31" s="155">
        <v>1</v>
      </c>
      <c r="K31" s="155">
        <v>1</v>
      </c>
      <c r="L31" s="155">
        <v>1</v>
      </c>
      <c r="M31" s="155">
        <v>1</v>
      </c>
      <c r="N31" s="155">
        <v>1</v>
      </c>
      <c r="O31" s="155">
        <v>1</v>
      </c>
      <c r="P31" s="155">
        <v>1</v>
      </c>
      <c r="Q31" s="155">
        <v>1</v>
      </c>
      <c r="R31" s="155">
        <v>1</v>
      </c>
      <c r="S31" s="155">
        <v>1</v>
      </c>
      <c r="T31" s="155">
        <v>1</v>
      </c>
      <c r="U31" s="156">
        <v>0</v>
      </c>
      <c r="V31" s="157">
        <f t="shared" si="18"/>
        <v>16</v>
      </c>
      <c r="W31" s="163">
        <v>0</v>
      </c>
      <c r="X31" s="163">
        <v>0</v>
      </c>
      <c r="Y31" s="155">
        <v>1</v>
      </c>
      <c r="Z31" s="155">
        <v>1</v>
      </c>
      <c r="AA31" s="155">
        <v>1</v>
      </c>
      <c r="AB31" s="155">
        <v>1</v>
      </c>
      <c r="AC31" s="155">
        <v>1</v>
      </c>
      <c r="AD31" s="155">
        <v>1</v>
      </c>
      <c r="AE31" s="155">
        <v>1</v>
      </c>
      <c r="AF31" s="155">
        <v>1</v>
      </c>
      <c r="AG31" s="155">
        <v>1</v>
      </c>
      <c r="AH31" s="155">
        <v>1</v>
      </c>
      <c r="AI31" s="155">
        <v>1</v>
      </c>
      <c r="AJ31" s="155">
        <v>1</v>
      </c>
      <c r="AK31" s="155">
        <v>1</v>
      </c>
      <c r="AL31" s="155">
        <v>1</v>
      </c>
      <c r="AM31" s="155">
        <v>1</v>
      </c>
      <c r="AN31" s="155">
        <v>1</v>
      </c>
      <c r="AO31" s="155">
        <v>1</v>
      </c>
      <c r="AP31" s="155">
        <v>1</v>
      </c>
      <c r="AQ31" s="155">
        <v>1</v>
      </c>
      <c r="AR31" s="155">
        <v>1</v>
      </c>
      <c r="AS31" s="158">
        <v>0</v>
      </c>
      <c r="AT31" s="158">
        <v>0</v>
      </c>
      <c r="AU31" s="158">
        <v>0</v>
      </c>
      <c r="AV31" s="156">
        <v>0</v>
      </c>
      <c r="AW31" s="157">
        <f t="shared" si="20"/>
        <v>20</v>
      </c>
      <c r="AX31" s="163">
        <f t="shared" ref="AX31:BF31" si="49">AX33+AX77</f>
        <v>0</v>
      </c>
      <c r="AY31" s="163">
        <f t="shared" si="49"/>
        <v>0</v>
      </c>
      <c r="AZ31" s="163">
        <f t="shared" si="49"/>
        <v>0</v>
      </c>
      <c r="BA31" s="163">
        <f t="shared" si="49"/>
        <v>0</v>
      </c>
      <c r="BB31" s="163">
        <f t="shared" si="49"/>
        <v>0</v>
      </c>
      <c r="BC31" s="163">
        <f t="shared" si="49"/>
        <v>0</v>
      </c>
      <c r="BD31" s="163">
        <f t="shared" si="49"/>
        <v>0</v>
      </c>
      <c r="BE31" s="163">
        <f t="shared" si="49"/>
        <v>0</v>
      </c>
      <c r="BF31" s="163">
        <f t="shared" si="49"/>
        <v>0</v>
      </c>
      <c r="BG31" s="157">
        <f t="shared" si="11"/>
        <v>36</v>
      </c>
    </row>
    <row r="32" spans="1:59" x14ac:dyDescent="0.25">
      <c r="A32" s="276"/>
      <c r="B32" s="255"/>
      <c r="C32" s="289"/>
      <c r="D32" s="11" t="s">
        <v>52</v>
      </c>
      <c r="E32" s="11">
        <v>0.5</v>
      </c>
      <c r="F32" s="48">
        <v>0.5</v>
      </c>
      <c r="G32" s="48">
        <v>0.5</v>
      </c>
      <c r="H32" s="48">
        <v>0.5</v>
      </c>
      <c r="I32" s="48">
        <v>0.5</v>
      </c>
      <c r="J32" s="48">
        <v>0.5</v>
      </c>
      <c r="K32" s="48">
        <v>0.5</v>
      </c>
      <c r="L32" s="48">
        <v>0.5</v>
      </c>
      <c r="M32" s="48">
        <v>0.5</v>
      </c>
      <c r="N32" s="48">
        <v>0.5</v>
      </c>
      <c r="O32" s="48">
        <v>0.5</v>
      </c>
      <c r="P32" s="48">
        <v>0.5</v>
      </c>
      <c r="Q32" s="48">
        <v>0.5</v>
      </c>
      <c r="R32" s="48">
        <v>0.5</v>
      </c>
      <c r="S32" s="48">
        <v>0.5</v>
      </c>
      <c r="T32" s="48">
        <v>0.5</v>
      </c>
      <c r="U32" s="74">
        <v>0</v>
      </c>
      <c r="V32" s="49">
        <f t="shared" si="18"/>
        <v>8</v>
      </c>
      <c r="W32" s="164">
        <v>0</v>
      </c>
      <c r="X32" s="164">
        <v>0</v>
      </c>
      <c r="Y32" s="11">
        <f>Y31/2</f>
        <v>0.5</v>
      </c>
      <c r="Z32" s="245">
        <f t="shared" ref="Z32:AU32" si="50">Z31/2</f>
        <v>0.5</v>
      </c>
      <c r="AA32" s="245">
        <f t="shared" si="50"/>
        <v>0.5</v>
      </c>
      <c r="AB32" s="245">
        <f t="shared" si="50"/>
        <v>0.5</v>
      </c>
      <c r="AC32" s="245">
        <f t="shared" si="50"/>
        <v>0.5</v>
      </c>
      <c r="AD32" s="245">
        <f t="shared" si="50"/>
        <v>0.5</v>
      </c>
      <c r="AE32" s="245">
        <f t="shared" si="50"/>
        <v>0.5</v>
      </c>
      <c r="AF32" s="245">
        <f t="shared" si="50"/>
        <v>0.5</v>
      </c>
      <c r="AG32" s="245">
        <f t="shared" si="50"/>
        <v>0.5</v>
      </c>
      <c r="AH32" s="245">
        <f t="shared" si="50"/>
        <v>0.5</v>
      </c>
      <c r="AI32" s="245">
        <f t="shared" si="50"/>
        <v>0.5</v>
      </c>
      <c r="AJ32" s="245">
        <f t="shared" si="50"/>
        <v>0.5</v>
      </c>
      <c r="AK32" s="245">
        <f t="shared" si="50"/>
        <v>0.5</v>
      </c>
      <c r="AL32" s="245">
        <f t="shared" si="50"/>
        <v>0.5</v>
      </c>
      <c r="AM32" s="245">
        <f t="shared" si="50"/>
        <v>0.5</v>
      </c>
      <c r="AN32" s="245">
        <f t="shared" si="50"/>
        <v>0.5</v>
      </c>
      <c r="AO32" s="245">
        <f t="shared" si="50"/>
        <v>0.5</v>
      </c>
      <c r="AP32" s="245">
        <f t="shared" si="50"/>
        <v>0.5</v>
      </c>
      <c r="AQ32" s="245">
        <f t="shared" si="50"/>
        <v>0.5</v>
      </c>
      <c r="AR32" s="245">
        <f t="shared" si="50"/>
        <v>0.5</v>
      </c>
      <c r="AS32" s="245">
        <f t="shared" si="50"/>
        <v>0</v>
      </c>
      <c r="AT32" s="245">
        <f t="shared" si="50"/>
        <v>0</v>
      </c>
      <c r="AU32" s="245">
        <f t="shared" si="50"/>
        <v>0</v>
      </c>
      <c r="AV32" s="75">
        <v>0</v>
      </c>
      <c r="AW32" s="49">
        <f t="shared" si="20"/>
        <v>10</v>
      </c>
      <c r="AX32" s="164">
        <f t="shared" ref="AX32:BF32" si="51">AX34+AX78</f>
        <v>0</v>
      </c>
      <c r="AY32" s="164">
        <f t="shared" si="51"/>
        <v>0</v>
      </c>
      <c r="AZ32" s="164">
        <f t="shared" si="51"/>
        <v>0</v>
      </c>
      <c r="BA32" s="164">
        <f t="shared" si="51"/>
        <v>0</v>
      </c>
      <c r="BB32" s="164">
        <f t="shared" si="51"/>
        <v>0</v>
      </c>
      <c r="BC32" s="164">
        <f t="shared" si="51"/>
        <v>0</v>
      </c>
      <c r="BD32" s="164">
        <f t="shared" si="51"/>
        <v>0</v>
      </c>
      <c r="BE32" s="164">
        <f t="shared" si="51"/>
        <v>0</v>
      </c>
      <c r="BF32" s="164">
        <f t="shared" si="51"/>
        <v>0</v>
      </c>
      <c r="BG32" s="12">
        <f t="shared" si="11"/>
        <v>18</v>
      </c>
    </row>
    <row r="33" spans="1:59" s="1" customFormat="1" x14ac:dyDescent="0.25">
      <c r="A33" s="276"/>
      <c r="B33" s="270" t="s">
        <v>168</v>
      </c>
      <c r="C33" s="274" t="s">
        <v>150</v>
      </c>
      <c r="D33" s="7" t="s">
        <v>51</v>
      </c>
      <c r="E33" s="6">
        <f>E35+E37+E39+E41</f>
        <v>16</v>
      </c>
      <c r="F33" s="6">
        <f t="shared" ref="F33:T33" si="52">F35+F37+F39+F41</f>
        <v>16</v>
      </c>
      <c r="G33" s="6">
        <f t="shared" si="52"/>
        <v>16</v>
      </c>
      <c r="H33" s="6">
        <f t="shared" si="52"/>
        <v>16</v>
      </c>
      <c r="I33" s="6">
        <f t="shared" si="52"/>
        <v>16</v>
      </c>
      <c r="J33" s="6">
        <f t="shared" si="52"/>
        <v>16</v>
      </c>
      <c r="K33" s="6">
        <f t="shared" si="52"/>
        <v>16</v>
      </c>
      <c r="L33" s="6">
        <f t="shared" si="52"/>
        <v>16</v>
      </c>
      <c r="M33" s="6">
        <f t="shared" si="52"/>
        <v>16</v>
      </c>
      <c r="N33" s="6">
        <f t="shared" si="52"/>
        <v>16</v>
      </c>
      <c r="O33" s="6">
        <f t="shared" si="52"/>
        <v>16</v>
      </c>
      <c r="P33" s="6">
        <f t="shared" si="52"/>
        <v>16</v>
      </c>
      <c r="Q33" s="6">
        <f t="shared" si="52"/>
        <v>16</v>
      </c>
      <c r="R33" s="6">
        <f t="shared" si="52"/>
        <v>16</v>
      </c>
      <c r="S33" s="6">
        <f t="shared" si="52"/>
        <v>16</v>
      </c>
      <c r="T33" s="6">
        <f t="shared" si="52"/>
        <v>16</v>
      </c>
      <c r="U33" s="6">
        <f t="shared" ref="U33:AV33" si="53">U35+U37+U39</f>
        <v>0</v>
      </c>
      <c r="V33" s="6">
        <f t="shared" ref="V33:V44" si="54">SUM(E33:U33)</f>
        <v>256</v>
      </c>
      <c r="W33" s="19">
        <v>0</v>
      </c>
      <c r="X33" s="19">
        <v>0</v>
      </c>
      <c r="Y33" s="6">
        <f>Y35+Y37+Y39</f>
        <v>5</v>
      </c>
      <c r="Z33" s="6">
        <f t="shared" ref="Z33:AU33" si="55">Z35+Z37+Z39</f>
        <v>5</v>
      </c>
      <c r="AA33" s="6">
        <f t="shared" si="55"/>
        <v>5</v>
      </c>
      <c r="AB33" s="6">
        <f t="shared" si="55"/>
        <v>5</v>
      </c>
      <c r="AC33" s="6">
        <f t="shared" si="55"/>
        <v>5</v>
      </c>
      <c r="AD33" s="6">
        <f t="shared" si="55"/>
        <v>5</v>
      </c>
      <c r="AE33" s="6">
        <f t="shared" si="55"/>
        <v>5</v>
      </c>
      <c r="AF33" s="6">
        <f t="shared" si="55"/>
        <v>5</v>
      </c>
      <c r="AG33" s="6">
        <f t="shared" si="55"/>
        <v>5</v>
      </c>
      <c r="AH33" s="6">
        <f t="shared" si="55"/>
        <v>5</v>
      </c>
      <c r="AI33" s="6">
        <f t="shared" si="55"/>
        <v>5</v>
      </c>
      <c r="AJ33" s="6">
        <f t="shared" si="55"/>
        <v>5</v>
      </c>
      <c r="AK33" s="6">
        <f t="shared" si="55"/>
        <v>5</v>
      </c>
      <c r="AL33" s="6">
        <f t="shared" si="55"/>
        <v>5</v>
      </c>
      <c r="AM33" s="6">
        <f t="shared" si="55"/>
        <v>5</v>
      </c>
      <c r="AN33" s="6">
        <f t="shared" si="55"/>
        <v>5</v>
      </c>
      <c r="AO33" s="6">
        <f t="shared" si="55"/>
        <v>5</v>
      </c>
      <c r="AP33" s="6">
        <f t="shared" si="55"/>
        <v>5</v>
      </c>
      <c r="AQ33" s="6">
        <f t="shared" si="55"/>
        <v>5</v>
      </c>
      <c r="AR33" s="6">
        <f t="shared" si="55"/>
        <v>5</v>
      </c>
      <c r="AS33" s="6">
        <f t="shared" si="55"/>
        <v>6</v>
      </c>
      <c r="AT33" s="6">
        <f t="shared" si="55"/>
        <v>6</v>
      </c>
      <c r="AU33" s="72">
        <f t="shared" si="55"/>
        <v>6</v>
      </c>
      <c r="AV33" s="6">
        <f t="shared" si="53"/>
        <v>0</v>
      </c>
      <c r="AW33" s="6">
        <f>SUM(Y33:AV33)</f>
        <v>118</v>
      </c>
      <c r="AX33" s="19">
        <f t="shared" ref="AX33:BF33" si="56">AX35+AX79</f>
        <v>0</v>
      </c>
      <c r="AY33" s="19">
        <f t="shared" si="56"/>
        <v>0</v>
      </c>
      <c r="AZ33" s="19">
        <f t="shared" si="56"/>
        <v>0</v>
      </c>
      <c r="BA33" s="19">
        <f t="shared" si="56"/>
        <v>0</v>
      </c>
      <c r="BB33" s="19">
        <f t="shared" si="56"/>
        <v>0</v>
      </c>
      <c r="BC33" s="19">
        <f t="shared" si="56"/>
        <v>0</v>
      </c>
      <c r="BD33" s="19">
        <f t="shared" si="56"/>
        <v>0</v>
      </c>
      <c r="BE33" s="19">
        <f t="shared" si="56"/>
        <v>0</v>
      </c>
      <c r="BF33" s="19">
        <f t="shared" si="56"/>
        <v>0</v>
      </c>
      <c r="BG33" s="12">
        <f t="shared" si="11"/>
        <v>374</v>
      </c>
    </row>
    <row r="34" spans="1:59" s="1" customFormat="1" x14ac:dyDescent="0.25">
      <c r="A34" s="276"/>
      <c r="B34" s="271"/>
      <c r="C34" s="275"/>
      <c r="D34" s="7" t="s">
        <v>52</v>
      </c>
      <c r="E34" s="6">
        <f>E36+E38+E40+E42</f>
        <v>8</v>
      </c>
      <c r="F34" s="6">
        <f t="shared" ref="F34:T34" si="57">F36+F38+F40+F42</f>
        <v>8</v>
      </c>
      <c r="G34" s="6">
        <f t="shared" si="57"/>
        <v>8</v>
      </c>
      <c r="H34" s="6">
        <f t="shared" si="57"/>
        <v>8</v>
      </c>
      <c r="I34" s="6">
        <f t="shared" si="57"/>
        <v>8</v>
      </c>
      <c r="J34" s="6">
        <f t="shared" si="57"/>
        <v>8</v>
      </c>
      <c r="K34" s="6">
        <f t="shared" si="57"/>
        <v>8</v>
      </c>
      <c r="L34" s="6">
        <f t="shared" si="57"/>
        <v>8</v>
      </c>
      <c r="M34" s="6">
        <f t="shared" si="57"/>
        <v>8</v>
      </c>
      <c r="N34" s="6">
        <f t="shared" si="57"/>
        <v>8</v>
      </c>
      <c r="O34" s="6">
        <f t="shared" si="57"/>
        <v>8</v>
      </c>
      <c r="P34" s="6">
        <f t="shared" si="57"/>
        <v>8</v>
      </c>
      <c r="Q34" s="6">
        <f t="shared" si="57"/>
        <v>8</v>
      </c>
      <c r="R34" s="6">
        <f t="shared" si="57"/>
        <v>8</v>
      </c>
      <c r="S34" s="6">
        <f t="shared" si="57"/>
        <v>8</v>
      </c>
      <c r="T34" s="6">
        <f t="shared" si="57"/>
        <v>7.5</v>
      </c>
      <c r="U34" s="6">
        <f>U36+U38+U40</f>
        <v>0</v>
      </c>
      <c r="V34" s="6">
        <f t="shared" si="54"/>
        <v>127.5</v>
      </c>
      <c r="W34" s="19">
        <v>0</v>
      </c>
      <c r="X34" s="19">
        <v>0</v>
      </c>
      <c r="Y34" s="6">
        <f>Y36+Y38+Y40</f>
        <v>2.5</v>
      </c>
      <c r="Z34" s="6">
        <f t="shared" ref="Z34:AU34" si="58">Z36+Z38+Z40</f>
        <v>2.5</v>
      </c>
      <c r="AA34" s="6">
        <f t="shared" si="58"/>
        <v>2.5</v>
      </c>
      <c r="AB34" s="6">
        <f t="shared" si="58"/>
        <v>2.5</v>
      </c>
      <c r="AC34" s="6">
        <f t="shared" si="58"/>
        <v>2.5</v>
      </c>
      <c r="AD34" s="6">
        <f t="shared" si="58"/>
        <v>2.5</v>
      </c>
      <c r="AE34" s="6">
        <f t="shared" si="58"/>
        <v>2.5</v>
      </c>
      <c r="AF34" s="6">
        <f t="shared" si="58"/>
        <v>2.5</v>
      </c>
      <c r="AG34" s="6">
        <f t="shared" si="58"/>
        <v>2.5</v>
      </c>
      <c r="AH34" s="6">
        <f t="shared" si="58"/>
        <v>2.5</v>
      </c>
      <c r="AI34" s="6">
        <f t="shared" si="58"/>
        <v>2.5</v>
      </c>
      <c r="AJ34" s="6">
        <f t="shared" si="58"/>
        <v>2.5</v>
      </c>
      <c r="AK34" s="6">
        <f t="shared" si="58"/>
        <v>2.5</v>
      </c>
      <c r="AL34" s="6">
        <f t="shared" si="58"/>
        <v>2.5</v>
      </c>
      <c r="AM34" s="6">
        <f t="shared" si="58"/>
        <v>2.5</v>
      </c>
      <c r="AN34" s="6">
        <f t="shared" si="58"/>
        <v>2.5</v>
      </c>
      <c r="AO34" s="6">
        <f t="shared" si="58"/>
        <v>2.5</v>
      </c>
      <c r="AP34" s="6">
        <f t="shared" si="58"/>
        <v>2.5</v>
      </c>
      <c r="AQ34" s="6">
        <f t="shared" si="58"/>
        <v>2.5</v>
      </c>
      <c r="AR34" s="6">
        <f t="shared" si="58"/>
        <v>2.5</v>
      </c>
      <c r="AS34" s="6">
        <f t="shared" si="58"/>
        <v>3</v>
      </c>
      <c r="AT34" s="6">
        <f t="shared" si="58"/>
        <v>3</v>
      </c>
      <c r="AU34" s="72">
        <f t="shared" si="58"/>
        <v>3</v>
      </c>
      <c r="AV34" s="6">
        <f t="shared" ref="AV34" si="59">AV36+AV38+AV40</f>
        <v>0</v>
      </c>
      <c r="AW34" s="6">
        <f>SUM(Y34:AV34)</f>
        <v>59</v>
      </c>
      <c r="AX34" s="19">
        <f t="shared" ref="AX34:BF34" si="60">AX36+AX80</f>
        <v>0</v>
      </c>
      <c r="AY34" s="19">
        <f t="shared" si="60"/>
        <v>0</v>
      </c>
      <c r="AZ34" s="19">
        <f t="shared" si="60"/>
        <v>0</v>
      </c>
      <c r="BA34" s="19">
        <f t="shared" si="60"/>
        <v>0</v>
      </c>
      <c r="BB34" s="19">
        <f t="shared" si="60"/>
        <v>0</v>
      </c>
      <c r="BC34" s="19">
        <f t="shared" si="60"/>
        <v>0</v>
      </c>
      <c r="BD34" s="19">
        <f t="shared" si="60"/>
        <v>0</v>
      </c>
      <c r="BE34" s="19">
        <f t="shared" si="60"/>
        <v>0</v>
      </c>
      <c r="BF34" s="19">
        <f t="shared" si="60"/>
        <v>0</v>
      </c>
      <c r="BG34" s="12">
        <f t="shared" si="11"/>
        <v>186.5</v>
      </c>
    </row>
    <row r="35" spans="1:59" s="160" customFormat="1" x14ac:dyDescent="0.25">
      <c r="A35" s="276"/>
      <c r="B35" s="255" t="s">
        <v>151</v>
      </c>
      <c r="C35" s="288" t="s">
        <v>164</v>
      </c>
      <c r="D35" s="155" t="s">
        <v>51</v>
      </c>
      <c r="E35" s="155">
        <v>3</v>
      </c>
      <c r="F35" s="155">
        <v>3</v>
      </c>
      <c r="G35" s="155">
        <v>3</v>
      </c>
      <c r="H35" s="155">
        <v>3</v>
      </c>
      <c r="I35" s="155">
        <v>3</v>
      </c>
      <c r="J35" s="155">
        <v>3</v>
      </c>
      <c r="K35" s="155">
        <v>3</v>
      </c>
      <c r="L35" s="155">
        <v>3</v>
      </c>
      <c r="M35" s="155">
        <v>3</v>
      </c>
      <c r="N35" s="155">
        <v>3</v>
      </c>
      <c r="O35" s="155">
        <v>3</v>
      </c>
      <c r="P35" s="155">
        <v>3</v>
      </c>
      <c r="Q35" s="155">
        <v>3</v>
      </c>
      <c r="R35" s="155">
        <v>3</v>
      </c>
      <c r="S35" s="155">
        <v>3</v>
      </c>
      <c r="T35" s="155">
        <v>3</v>
      </c>
      <c r="U35" s="156">
        <v>0</v>
      </c>
      <c r="V35" s="157">
        <f t="shared" si="54"/>
        <v>48</v>
      </c>
      <c r="W35" s="163">
        <v>0</v>
      </c>
      <c r="X35" s="163">
        <v>0</v>
      </c>
      <c r="Y35" s="155">
        <v>3</v>
      </c>
      <c r="Z35" s="155">
        <v>3</v>
      </c>
      <c r="AA35" s="155">
        <v>3</v>
      </c>
      <c r="AB35" s="155">
        <v>3</v>
      </c>
      <c r="AC35" s="155">
        <v>3</v>
      </c>
      <c r="AD35" s="155">
        <v>3</v>
      </c>
      <c r="AE35" s="155">
        <v>3</v>
      </c>
      <c r="AF35" s="155">
        <v>3</v>
      </c>
      <c r="AG35" s="155">
        <v>3</v>
      </c>
      <c r="AH35" s="155">
        <v>3</v>
      </c>
      <c r="AI35" s="155">
        <v>3</v>
      </c>
      <c r="AJ35" s="155">
        <v>3</v>
      </c>
      <c r="AK35" s="155">
        <v>3</v>
      </c>
      <c r="AL35" s="155">
        <v>3</v>
      </c>
      <c r="AM35" s="155">
        <v>3</v>
      </c>
      <c r="AN35" s="155">
        <v>3</v>
      </c>
      <c r="AO35" s="155">
        <v>3</v>
      </c>
      <c r="AP35" s="155">
        <v>3</v>
      </c>
      <c r="AQ35" s="155">
        <v>3</v>
      </c>
      <c r="AR35" s="155">
        <v>3</v>
      </c>
      <c r="AS35" s="155">
        <v>3</v>
      </c>
      <c r="AT35" s="155">
        <v>3</v>
      </c>
      <c r="AU35" s="155">
        <v>3</v>
      </c>
      <c r="AV35" s="156">
        <v>0</v>
      </c>
      <c r="AW35" s="157">
        <f>SUM(Y35:AU35)</f>
        <v>69</v>
      </c>
      <c r="AX35" s="163">
        <f t="shared" ref="AX35:BF35" si="61">AX37+AX81</f>
        <v>0</v>
      </c>
      <c r="AY35" s="163">
        <f t="shared" si="61"/>
        <v>0</v>
      </c>
      <c r="AZ35" s="163">
        <f t="shared" si="61"/>
        <v>0</v>
      </c>
      <c r="BA35" s="163">
        <f t="shared" si="61"/>
        <v>0</v>
      </c>
      <c r="BB35" s="163">
        <f t="shared" si="61"/>
        <v>0</v>
      </c>
      <c r="BC35" s="163">
        <f t="shared" si="61"/>
        <v>0</v>
      </c>
      <c r="BD35" s="163">
        <f t="shared" si="61"/>
        <v>0</v>
      </c>
      <c r="BE35" s="163">
        <f t="shared" si="61"/>
        <v>0</v>
      </c>
      <c r="BF35" s="163">
        <f t="shared" si="61"/>
        <v>0</v>
      </c>
      <c r="BG35" s="157">
        <f t="shared" si="11"/>
        <v>117</v>
      </c>
    </row>
    <row r="36" spans="1:59" x14ac:dyDescent="0.25">
      <c r="A36" s="276"/>
      <c r="B36" s="255"/>
      <c r="C36" s="289"/>
      <c r="D36" s="11" t="s">
        <v>52</v>
      </c>
      <c r="E36" s="11">
        <f>E35/2</f>
        <v>1.5</v>
      </c>
      <c r="F36" s="51">
        <f t="shared" ref="F36:T36" si="62">F35/2</f>
        <v>1.5</v>
      </c>
      <c r="G36" s="51">
        <f t="shared" si="62"/>
        <v>1.5</v>
      </c>
      <c r="H36" s="51">
        <f t="shared" si="62"/>
        <v>1.5</v>
      </c>
      <c r="I36" s="51">
        <f t="shared" si="62"/>
        <v>1.5</v>
      </c>
      <c r="J36" s="51">
        <f t="shared" si="62"/>
        <v>1.5</v>
      </c>
      <c r="K36" s="51">
        <f t="shared" si="62"/>
        <v>1.5</v>
      </c>
      <c r="L36" s="51">
        <f t="shared" si="62"/>
        <v>1.5</v>
      </c>
      <c r="M36" s="51">
        <f t="shared" si="62"/>
        <v>1.5</v>
      </c>
      <c r="N36" s="51">
        <f t="shared" si="62"/>
        <v>1.5</v>
      </c>
      <c r="O36" s="51">
        <f t="shared" si="62"/>
        <v>1.5</v>
      </c>
      <c r="P36" s="51">
        <f t="shared" si="62"/>
        <v>1.5</v>
      </c>
      <c r="Q36" s="51">
        <f t="shared" si="62"/>
        <v>1.5</v>
      </c>
      <c r="R36" s="51">
        <f t="shared" si="62"/>
        <v>1.5</v>
      </c>
      <c r="S36" s="51">
        <f t="shared" si="62"/>
        <v>1.5</v>
      </c>
      <c r="T36" s="51">
        <f t="shared" si="62"/>
        <v>1.5</v>
      </c>
      <c r="U36" s="74">
        <v>0</v>
      </c>
      <c r="V36" s="12">
        <f t="shared" si="54"/>
        <v>24</v>
      </c>
      <c r="W36" s="164">
        <v>0</v>
      </c>
      <c r="X36" s="164">
        <v>0</v>
      </c>
      <c r="Y36" s="11">
        <f>Y35/2</f>
        <v>1.5</v>
      </c>
      <c r="Z36" s="245">
        <f t="shared" ref="Z36:AT36" si="63">Z35/2</f>
        <v>1.5</v>
      </c>
      <c r="AA36" s="245">
        <f t="shared" si="63"/>
        <v>1.5</v>
      </c>
      <c r="AB36" s="245">
        <f t="shared" si="63"/>
        <v>1.5</v>
      </c>
      <c r="AC36" s="245">
        <f t="shared" si="63"/>
        <v>1.5</v>
      </c>
      <c r="AD36" s="245">
        <f t="shared" si="63"/>
        <v>1.5</v>
      </c>
      <c r="AE36" s="245">
        <f t="shared" si="63"/>
        <v>1.5</v>
      </c>
      <c r="AF36" s="245">
        <f t="shared" si="63"/>
        <v>1.5</v>
      </c>
      <c r="AG36" s="245">
        <f t="shared" si="63"/>
        <v>1.5</v>
      </c>
      <c r="AH36" s="245">
        <f t="shared" si="63"/>
        <v>1.5</v>
      </c>
      <c r="AI36" s="245">
        <f t="shared" si="63"/>
        <v>1.5</v>
      </c>
      <c r="AJ36" s="245">
        <f t="shared" si="63"/>
        <v>1.5</v>
      </c>
      <c r="AK36" s="245">
        <f t="shared" si="63"/>
        <v>1.5</v>
      </c>
      <c r="AL36" s="245">
        <f t="shared" si="63"/>
        <v>1.5</v>
      </c>
      <c r="AM36" s="245">
        <f t="shared" si="63"/>
        <v>1.5</v>
      </c>
      <c r="AN36" s="245">
        <f t="shared" si="63"/>
        <v>1.5</v>
      </c>
      <c r="AO36" s="245">
        <f t="shared" si="63"/>
        <v>1.5</v>
      </c>
      <c r="AP36" s="245">
        <f t="shared" si="63"/>
        <v>1.5</v>
      </c>
      <c r="AQ36" s="245">
        <f t="shared" si="63"/>
        <v>1.5</v>
      </c>
      <c r="AR36" s="245">
        <f t="shared" si="63"/>
        <v>1.5</v>
      </c>
      <c r="AS36" s="245">
        <f t="shared" si="63"/>
        <v>1.5</v>
      </c>
      <c r="AT36" s="245">
        <f t="shared" si="63"/>
        <v>1.5</v>
      </c>
      <c r="AU36" s="245">
        <f>AU35/2</f>
        <v>1.5</v>
      </c>
      <c r="AV36" s="75">
        <v>0</v>
      </c>
      <c r="AW36" s="49">
        <f t="shared" ref="AW36:AW43" si="64">SUM(Y36:AU36)</f>
        <v>34.5</v>
      </c>
      <c r="AX36" s="164">
        <f t="shared" ref="AX36:BF36" si="65">AX38+AX82</f>
        <v>0</v>
      </c>
      <c r="AY36" s="164">
        <f t="shared" si="65"/>
        <v>0</v>
      </c>
      <c r="AZ36" s="164">
        <f t="shared" si="65"/>
        <v>0</v>
      </c>
      <c r="BA36" s="164">
        <f t="shared" si="65"/>
        <v>0</v>
      </c>
      <c r="BB36" s="164">
        <f t="shared" si="65"/>
        <v>0</v>
      </c>
      <c r="BC36" s="164">
        <f t="shared" si="65"/>
        <v>0</v>
      </c>
      <c r="BD36" s="164">
        <f t="shared" si="65"/>
        <v>0</v>
      </c>
      <c r="BE36" s="164">
        <f t="shared" si="65"/>
        <v>0</v>
      </c>
      <c r="BF36" s="164">
        <f t="shared" si="65"/>
        <v>0</v>
      </c>
      <c r="BG36" s="12">
        <f t="shared" si="11"/>
        <v>58.5</v>
      </c>
    </row>
    <row r="37" spans="1:59" s="160" customFormat="1" x14ac:dyDescent="0.25">
      <c r="A37" s="276"/>
      <c r="B37" s="255" t="s">
        <v>152</v>
      </c>
      <c r="C37" s="256" t="s">
        <v>165</v>
      </c>
      <c r="D37" s="155" t="s">
        <v>51</v>
      </c>
      <c r="E37" s="155">
        <v>3</v>
      </c>
      <c r="F37" s="155">
        <v>3</v>
      </c>
      <c r="G37" s="155">
        <v>3</v>
      </c>
      <c r="H37" s="155">
        <v>3</v>
      </c>
      <c r="I37" s="155">
        <v>3</v>
      </c>
      <c r="J37" s="155">
        <v>3</v>
      </c>
      <c r="K37" s="155">
        <v>3</v>
      </c>
      <c r="L37" s="155">
        <v>3</v>
      </c>
      <c r="M37" s="155">
        <v>3</v>
      </c>
      <c r="N37" s="155">
        <v>3</v>
      </c>
      <c r="O37" s="155">
        <v>3</v>
      </c>
      <c r="P37" s="155">
        <v>3</v>
      </c>
      <c r="Q37" s="155">
        <v>3</v>
      </c>
      <c r="R37" s="155">
        <v>4</v>
      </c>
      <c r="S37" s="155">
        <v>4</v>
      </c>
      <c r="T37" s="155">
        <v>4</v>
      </c>
      <c r="U37" s="156">
        <v>0</v>
      </c>
      <c r="V37" s="157">
        <f t="shared" si="54"/>
        <v>51</v>
      </c>
      <c r="W37" s="163">
        <v>0</v>
      </c>
      <c r="X37" s="163">
        <v>0</v>
      </c>
      <c r="Y37" s="155">
        <v>2</v>
      </c>
      <c r="Z37" s="155">
        <v>2</v>
      </c>
      <c r="AA37" s="155">
        <v>2</v>
      </c>
      <c r="AB37" s="155">
        <v>2</v>
      </c>
      <c r="AC37" s="155">
        <v>2</v>
      </c>
      <c r="AD37" s="155">
        <v>2</v>
      </c>
      <c r="AE37" s="155">
        <v>2</v>
      </c>
      <c r="AF37" s="155">
        <v>2</v>
      </c>
      <c r="AG37" s="155">
        <v>2</v>
      </c>
      <c r="AH37" s="155">
        <v>2</v>
      </c>
      <c r="AI37" s="155">
        <v>2</v>
      </c>
      <c r="AJ37" s="155">
        <v>2</v>
      </c>
      <c r="AK37" s="155">
        <v>2</v>
      </c>
      <c r="AL37" s="155">
        <v>2</v>
      </c>
      <c r="AM37" s="155">
        <v>2</v>
      </c>
      <c r="AN37" s="155">
        <v>2</v>
      </c>
      <c r="AO37" s="155">
        <v>2</v>
      </c>
      <c r="AP37" s="155">
        <v>2</v>
      </c>
      <c r="AQ37" s="155">
        <v>2</v>
      </c>
      <c r="AR37" s="155">
        <v>2</v>
      </c>
      <c r="AS37" s="158">
        <v>3</v>
      </c>
      <c r="AT37" s="158">
        <v>3</v>
      </c>
      <c r="AU37" s="158">
        <v>3</v>
      </c>
      <c r="AV37" s="156">
        <v>0</v>
      </c>
      <c r="AW37" s="157">
        <f t="shared" si="64"/>
        <v>49</v>
      </c>
      <c r="AX37" s="163">
        <f t="shared" ref="AX37:BF37" si="66">AX39+AX83</f>
        <v>0</v>
      </c>
      <c r="AY37" s="163">
        <f t="shared" si="66"/>
        <v>0</v>
      </c>
      <c r="AZ37" s="163">
        <f t="shared" si="66"/>
        <v>0</v>
      </c>
      <c r="BA37" s="163">
        <f t="shared" si="66"/>
        <v>0</v>
      </c>
      <c r="BB37" s="163">
        <f t="shared" si="66"/>
        <v>0</v>
      </c>
      <c r="BC37" s="163">
        <f t="shared" si="66"/>
        <v>0</v>
      </c>
      <c r="BD37" s="163">
        <f t="shared" si="66"/>
        <v>0</v>
      </c>
      <c r="BE37" s="163">
        <f t="shared" si="66"/>
        <v>0</v>
      </c>
      <c r="BF37" s="163">
        <f t="shared" si="66"/>
        <v>0</v>
      </c>
      <c r="BG37" s="157">
        <f t="shared" si="11"/>
        <v>100</v>
      </c>
    </row>
    <row r="38" spans="1:59" x14ac:dyDescent="0.25">
      <c r="A38" s="276"/>
      <c r="B38" s="255"/>
      <c r="C38" s="257"/>
      <c r="D38" s="11" t="s">
        <v>52</v>
      </c>
      <c r="E38" s="11">
        <f>E37/2</f>
        <v>1.5</v>
      </c>
      <c r="F38" s="51">
        <f t="shared" ref="F38:T38" si="67">F37/2</f>
        <v>1.5</v>
      </c>
      <c r="G38" s="51">
        <f t="shared" si="67"/>
        <v>1.5</v>
      </c>
      <c r="H38" s="51">
        <f t="shared" si="67"/>
        <v>1.5</v>
      </c>
      <c r="I38" s="51">
        <f t="shared" si="67"/>
        <v>1.5</v>
      </c>
      <c r="J38" s="245">
        <f t="shared" si="67"/>
        <v>1.5</v>
      </c>
      <c r="K38" s="245">
        <f t="shared" si="67"/>
        <v>1.5</v>
      </c>
      <c r="L38" s="245">
        <f t="shared" si="67"/>
        <v>1.5</v>
      </c>
      <c r="M38" s="245">
        <f t="shared" si="67"/>
        <v>1.5</v>
      </c>
      <c r="N38" s="245">
        <f t="shared" si="67"/>
        <v>1.5</v>
      </c>
      <c r="O38" s="245">
        <f t="shared" si="67"/>
        <v>1.5</v>
      </c>
      <c r="P38" s="245">
        <f t="shared" si="67"/>
        <v>1.5</v>
      </c>
      <c r="Q38" s="245">
        <f t="shared" si="67"/>
        <v>1.5</v>
      </c>
      <c r="R38" s="245">
        <f t="shared" si="67"/>
        <v>2</v>
      </c>
      <c r="S38" s="245">
        <f t="shared" si="67"/>
        <v>2</v>
      </c>
      <c r="T38" s="245">
        <f t="shared" si="67"/>
        <v>2</v>
      </c>
      <c r="U38" s="74">
        <v>0</v>
      </c>
      <c r="V38" s="12">
        <f t="shared" si="54"/>
        <v>25.5</v>
      </c>
      <c r="W38" s="164">
        <v>0</v>
      </c>
      <c r="X38" s="164">
        <v>0</v>
      </c>
      <c r="Y38" s="11">
        <f>Y37/2</f>
        <v>1</v>
      </c>
      <c r="Z38" s="51">
        <f t="shared" ref="Z38:AQ38" si="68">Z37/2</f>
        <v>1</v>
      </c>
      <c r="AA38" s="51">
        <f t="shared" si="68"/>
        <v>1</v>
      </c>
      <c r="AB38" s="51">
        <f t="shared" si="68"/>
        <v>1</v>
      </c>
      <c r="AC38" s="51">
        <f t="shared" si="68"/>
        <v>1</v>
      </c>
      <c r="AD38" s="51">
        <f t="shared" si="68"/>
        <v>1</v>
      </c>
      <c r="AE38" s="51">
        <f t="shared" si="68"/>
        <v>1</v>
      </c>
      <c r="AF38" s="51">
        <f t="shared" si="68"/>
        <v>1</v>
      </c>
      <c r="AG38" s="51">
        <f t="shared" si="68"/>
        <v>1</v>
      </c>
      <c r="AH38" s="51">
        <f t="shared" si="68"/>
        <v>1</v>
      </c>
      <c r="AI38" s="51">
        <f t="shared" si="68"/>
        <v>1</v>
      </c>
      <c r="AJ38" s="51">
        <f t="shared" si="68"/>
        <v>1</v>
      </c>
      <c r="AK38" s="51">
        <f t="shared" si="68"/>
        <v>1</v>
      </c>
      <c r="AL38" s="51">
        <f t="shared" si="68"/>
        <v>1</v>
      </c>
      <c r="AM38" s="51">
        <f t="shared" si="68"/>
        <v>1</v>
      </c>
      <c r="AN38" s="51">
        <f t="shared" si="68"/>
        <v>1</v>
      </c>
      <c r="AO38" s="51">
        <f t="shared" si="68"/>
        <v>1</v>
      </c>
      <c r="AP38" s="51">
        <f t="shared" si="68"/>
        <v>1</v>
      </c>
      <c r="AQ38" s="23">
        <f t="shared" si="68"/>
        <v>1</v>
      </c>
      <c r="AR38" s="23">
        <f>AR37/2</f>
        <v>1</v>
      </c>
      <c r="AS38" s="23">
        <f t="shared" ref="AS38:AU38" si="69">AS37/2</f>
        <v>1.5</v>
      </c>
      <c r="AT38" s="23">
        <f t="shared" si="69"/>
        <v>1.5</v>
      </c>
      <c r="AU38" s="23">
        <f t="shared" si="69"/>
        <v>1.5</v>
      </c>
      <c r="AV38" s="75">
        <v>0</v>
      </c>
      <c r="AW38" s="49">
        <f t="shared" si="64"/>
        <v>24.5</v>
      </c>
      <c r="AX38" s="164">
        <f t="shared" ref="AX38:BF38" si="70">AX40+AX84</f>
        <v>0</v>
      </c>
      <c r="AY38" s="164">
        <f t="shared" si="70"/>
        <v>0</v>
      </c>
      <c r="AZ38" s="164">
        <f t="shared" si="70"/>
        <v>0</v>
      </c>
      <c r="BA38" s="164">
        <f t="shared" si="70"/>
        <v>0</v>
      </c>
      <c r="BB38" s="164">
        <f t="shared" si="70"/>
        <v>0</v>
      </c>
      <c r="BC38" s="164">
        <f t="shared" si="70"/>
        <v>0</v>
      </c>
      <c r="BD38" s="164">
        <f t="shared" si="70"/>
        <v>0</v>
      </c>
      <c r="BE38" s="164">
        <f t="shared" si="70"/>
        <v>0</v>
      </c>
      <c r="BF38" s="164">
        <f t="shared" si="70"/>
        <v>0</v>
      </c>
      <c r="BG38" s="12">
        <f t="shared" si="11"/>
        <v>50</v>
      </c>
    </row>
    <row r="39" spans="1:59" s="160" customFormat="1" x14ac:dyDescent="0.25">
      <c r="A39" s="276"/>
      <c r="B39" s="255" t="s">
        <v>153</v>
      </c>
      <c r="C39" s="256" t="s">
        <v>166</v>
      </c>
      <c r="D39" s="155" t="s">
        <v>51</v>
      </c>
      <c r="E39" s="155">
        <v>4</v>
      </c>
      <c r="F39" s="155">
        <v>4</v>
      </c>
      <c r="G39" s="155">
        <v>4</v>
      </c>
      <c r="H39" s="155">
        <v>4</v>
      </c>
      <c r="I39" s="155">
        <v>4</v>
      </c>
      <c r="J39" s="155">
        <v>5</v>
      </c>
      <c r="K39" s="155">
        <v>5</v>
      </c>
      <c r="L39" s="155">
        <v>5</v>
      </c>
      <c r="M39" s="155">
        <v>5</v>
      </c>
      <c r="N39" s="155">
        <v>5</v>
      </c>
      <c r="O39" s="155">
        <v>5</v>
      </c>
      <c r="P39" s="155">
        <v>5</v>
      </c>
      <c r="Q39" s="155">
        <v>5</v>
      </c>
      <c r="R39" s="155">
        <v>4</v>
      </c>
      <c r="S39" s="155">
        <v>4</v>
      </c>
      <c r="T39" s="155">
        <v>4</v>
      </c>
      <c r="U39" s="156">
        <v>0</v>
      </c>
      <c r="V39" s="157">
        <f t="shared" si="54"/>
        <v>72</v>
      </c>
      <c r="W39" s="163">
        <v>0</v>
      </c>
      <c r="X39" s="163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6">
        <v>0</v>
      </c>
      <c r="AW39" s="157">
        <f t="shared" si="64"/>
        <v>0</v>
      </c>
      <c r="AX39" s="163">
        <f t="shared" ref="AX39:BF39" si="71">AX65+AX85</f>
        <v>0</v>
      </c>
      <c r="AY39" s="163">
        <f t="shared" si="71"/>
        <v>0</v>
      </c>
      <c r="AZ39" s="163">
        <f t="shared" si="71"/>
        <v>0</v>
      </c>
      <c r="BA39" s="163">
        <f t="shared" si="71"/>
        <v>0</v>
      </c>
      <c r="BB39" s="163">
        <f t="shared" si="71"/>
        <v>0</v>
      </c>
      <c r="BC39" s="163">
        <f t="shared" si="71"/>
        <v>0</v>
      </c>
      <c r="BD39" s="163">
        <f t="shared" si="71"/>
        <v>0</v>
      </c>
      <c r="BE39" s="163">
        <f t="shared" si="71"/>
        <v>0</v>
      </c>
      <c r="BF39" s="163">
        <f t="shared" si="71"/>
        <v>0</v>
      </c>
      <c r="BG39" s="157">
        <f t="shared" si="11"/>
        <v>72</v>
      </c>
    </row>
    <row r="40" spans="1:59" x14ac:dyDescent="0.25">
      <c r="A40" s="276"/>
      <c r="B40" s="255"/>
      <c r="C40" s="257"/>
      <c r="D40" s="11" t="s">
        <v>52</v>
      </c>
      <c r="E40" s="11">
        <f>E39/2</f>
        <v>2</v>
      </c>
      <c r="F40" s="51">
        <f t="shared" ref="F40:U40" si="72">F39/2</f>
        <v>2</v>
      </c>
      <c r="G40" s="51">
        <f t="shared" si="72"/>
        <v>2</v>
      </c>
      <c r="H40" s="51">
        <f t="shared" si="72"/>
        <v>2</v>
      </c>
      <c r="I40" s="51">
        <f t="shared" si="72"/>
        <v>2</v>
      </c>
      <c r="J40" s="51">
        <f t="shared" si="72"/>
        <v>2.5</v>
      </c>
      <c r="K40" s="51">
        <f t="shared" si="72"/>
        <v>2.5</v>
      </c>
      <c r="L40" s="51">
        <f t="shared" si="72"/>
        <v>2.5</v>
      </c>
      <c r="M40" s="51">
        <f t="shared" si="72"/>
        <v>2.5</v>
      </c>
      <c r="N40" s="51">
        <f t="shared" si="72"/>
        <v>2.5</v>
      </c>
      <c r="O40" s="51">
        <f t="shared" si="72"/>
        <v>2.5</v>
      </c>
      <c r="P40" s="51">
        <f t="shared" si="72"/>
        <v>2.5</v>
      </c>
      <c r="Q40" s="51">
        <f t="shared" si="72"/>
        <v>2.5</v>
      </c>
      <c r="R40" s="51">
        <f t="shared" si="72"/>
        <v>2</v>
      </c>
      <c r="S40" s="51">
        <f t="shared" si="72"/>
        <v>2</v>
      </c>
      <c r="T40" s="51">
        <f t="shared" si="72"/>
        <v>2</v>
      </c>
      <c r="U40" s="75">
        <f t="shared" si="72"/>
        <v>0</v>
      </c>
      <c r="V40" s="49">
        <f t="shared" si="54"/>
        <v>36</v>
      </c>
      <c r="W40" s="164">
        <v>0</v>
      </c>
      <c r="X40" s="164">
        <v>0</v>
      </c>
      <c r="Y40" s="11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23">
        <v>0</v>
      </c>
      <c r="AR40" s="23">
        <v>0</v>
      </c>
      <c r="AS40" s="23">
        <v>0</v>
      </c>
      <c r="AT40" s="23">
        <v>0</v>
      </c>
      <c r="AU40" s="50">
        <v>0</v>
      </c>
      <c r="AV40" s="75">
        <v>0</v>
      </c>
      <c r="AW40" s="49">
        <f t="shared" si="64"/>
        <v>0</v>
      </c>
      <c r="AX40" s="164">
        <f t="shared" ref="AX40:BF40" si="73">AX66+AX86</f>
        <v>0</v>
      </c>
      <c r="AY40" s="164">
        <f t="shared" si="73"/>
        <v>0</v>
      </c>
      <c r="AZ40" s="164">
        <f t="shared" si="73"/>
        <v>0</v>
      </c>
      <c r="BA40" s="164">
        <f t="shared" si="73"/>
        <v>0</v>
      </c>
      <c r="BB40" s="164">
        <f t="shared" si="73"/>
        <v>0</v>
      </c>
      <c r="BC40" s="164">
        <f t="shared" si="73"/>
        <v>0</v>
      </c>
      <c r="BD40" s="164">
        <f t="shared" si="73"/>
        <v>0</v>
      </c>
      <c r="BE40" s="164">
        <f t="shared" si="73"/>
        <v>0</v>
      </c>
      <c r="BF40" s="164">
        <f t="shared" si="73"/>
        <v>0</v>
      </c>
      <c r="BG40" s="12">
        <f t="shared" si="11"/>
        <v>36</v>
      </c>
    </row>
    <row r="41" spans="1:59" s="160" customFormat="1" x14ac:dyDescent="0.25">
      <c r="A41" s="276"/>
      <c r="B41" s="255" t="s">
        <v>206</v>
      </c>
      <c r="C41" s="256" t="s">
        <v>154</v>
      </c>
      <c r="D41" s="155" t="s">
        <v>51</v>
      </c>
      <c r="E41" s="155">
        <v>6</v>
      </c>
      <c r="F41" s="155">
        <v>6</v>
      </c>
      <c r="G41" s="155">
        <v>6</v>
      </c>
      <c r="H41" s="155">
        <v>6</v>
      </c>
      <c r="I41" s="155">
        <v>6</v>
      </c>
      <c r="J41" s="155">
        <v>5</v>
      </c>
      <c r="K41" s="155">
        <v>5</v>
      </c>
      <c r="L41" s="155">
        <v>5</v>
      </c>
      <c r="M41" s="155">
        <v>5</v>
      </c>
      <c r="N41" s="155">
        <v>5</v>
      </c>
      <c r="O41" s="155">
        <v>5</v>
      </c>
      <c r="P41" s="155">
        <v>5</v>
      </c>
      <c r="Q41" s="155">
        <v>5</v>
      </c>
      <c r="R41" s="155">
        <v>5</v>
      </c>
      <c r="S41" s="155">
        <v>5</v>
      </c>
      <c r="T41" s="155">
        <v>5</v>
      </c>
      <c r="U41" s="156">
        <v>0</v>
      </c>
      <c r="V41" s="157">
        <f t="shared" si="54"/>
        <v>85</v>
      </c>
      <c r="W41" s="163">
        <v>0</v>
      </c>
      <c r="X41" s="163">
        <v>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0</v>
      </c>
      <c r="AE41" s="155">
        <v>0</v>
      </c>
      <c r="AF41" s="155">
        <v>0</v>
      </c>
      <c r="AG41" s="155">
        <v>0</v>
      </c>
      <c r="AH41" s="155">
        <v>0</v>
      </c>
      <c r="AI41" s="155">
        <v>0</v>
      </c>
      <c r="AJ41" s="155">
        <v>0</v>
      </c>
      <c r="AK41" s="155">
        <v>0</v>
      </c>
      <c r="AL41" s="155">
        <v>0</v>
      </c>
      <c r="AM41" s="155">
        <v>0</v>
      </c>
      <c r="AN41" s="155">
        <v>0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6">
        <v>0</v>
      </c>
      <c r="AW41" s="157">
        <f t="shared" si="64"/>
        <v>0</v>
      </c>
      <c r="AX41" s="163">
        <v>0</v>
      </c>
      <c r="AY41" s="163">
        <v>0</v>
      </c>
      <c r="AZ41" s="163">
        <v>0</v>
      </c>
      <c r="BA41" s="163">
        <v>0</v>
      </c>
      <c r="BB41" s="163">
        <v>0</v>
      </c>
      <c r="BC41" s="163">
        <v>0</v>
      </c>
      <c r="BD41" s="163">
        <v>0</v>
      </c>
      <c r="BE41" s="163">
        <v>0</v>
      </c>
      <c r="BF41" s="163">
        <v>0</v>
      </c>
      <c r="BG41" s="157">
        <f t="shared" si="11"/>
        <v>85</v>
      </c>
    </row>
    <row r="42" spans="1:59" s="1" customFormat="1" x14ac:dyDescent="0.25">
      <c r="A42" s="276"/>
      <c r="B42" s="255"/>
      <c r="C42" s="257"/>
      <c r="D42" s="48" t="s">
        <v>52</v>
      </c>
      <c r="E42" s="48">
        <f>E41/2</f>
        <v>3</v>
      </c>
      <c r="F42" s="245">
        <f t="shared" ref="F42:S42" si="74">F41/2</f>
        <v>3</v>
      </c>
      <c r="G42" s="245">
        <f t="shared" si="74"/>
        <v>3</v>
      </c>
      <c r="H42" s="245">
        <f t="shared" si="74"/>
        <v>3</v>
      </c>
      <c r="I42" s="245">
        <f t="shared" si="74"/>
        <v>3</v>
      </c>
      <c r="J42" s="245">
        <f t="shared" si="74"/>
        <v>2.5</v>
      </c>
      <c r="K42" s="245">
        <f t="shared" si="74"/>
        <v>2.5</v>
      </c>
      <c r="L42" s="245">
        <f t="shared" si="74"/>
        <v>2.5</v>
      </c>
      <c r="M42" s="245">
        <f t="shared" si="74"/>
        <v>2.5</v>
      </c>
      <c r="N42" s="245">
        <f t="shared" si="74"/>
        <v>2.5</v>
      </c>
      <c r="O42" s="245">
        <f t="shared" si="74"/>
        <v>2.5</v>
      </c>
      <c r="P42" s="245">
        <f t="shared" si="74"/>
        <v>2.5</v>
      </c>
      <c r="Q42" s="245">
        <f t="shared" si="74"/>
        <v>2.5</v>
      </c>
      <c r="R42" s="245">
        <f t="shared" si="74"/>
        <v>2.5</v>
      </c>
      <c r="S42" s="245">
        <f t="shared" si="74"/>
        <v>2.5</v>
      </c>
      <c r="T42" s="245">
        <v>2</v>
      </c>
      <c r="U42" s="74">
        <v>0</v>
      </c>
      <c r="V42" s="49">
        <f t="shared" si="54"/>
        <v>42</v>
      </c>
      <c r="W42" s="164">
        <v>0</v>
      </c>
      <c r="X42" s="164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75">
        <v>0</v>
      </c>
      <c r="AW42" s="49">
        <f t="shared" si="64"/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49">
        <f t="shared" si="11"/>
        <v>42</v>
      </c>
    </row>
    <row r="43" spans="1:59" s="1" customFormat="1" x14ac:dyDescent="0.25">
      <c r="A43" s="276"/>
      <c r="B43" s="262" t="s">
        <v>155</v>
      </c>
      <c r="C43" s="263" t="s">
        <v>156</v>
      </c>
      <c r="D43" s="56" t="s">
        <v>51</v>
      </c>
      <c r="E43" s="56">
        <f>E45+E47</f>
        <v>2</v>
      </c>
      <c r="F43" s="56">
        <f t="shared" ref="F43:T43" si="75">F45+F47</f>
        <v>2</v>
      </c>
      <c r="G43" s="56">
        <f t="shared" si="75"/>
        <v>2</v>
      </c>
      <c r="H43" s="56">
        <f t="shared" si="75"/>
        <v>2</v>
      </c>
      <c r="I43" s="56">
        <f t="shared" si="75"/>
        <v>2</v>
      </c>
      <c r="J43" s="56">
        <f t="shared" si="75"/>
        <v>2</v>
      </c>
      <c r="K43" s="56">
        <f t="shared" si="75"/>
        <v>2</v>
      </c>
      <c r="L43" s="56">
        <f t="shared" si="75"/>
        <v>2</v>
      </c>
      <c r="M43" s="56">
        <f t="shared" si="75"/>
        <v>2</v>
      </c>
      <c r="N43" s="56">
        <f t="shared" si="75"/>
        <v>2</v>
      </c>
      <c r="O43" s="56">
        <f t="shared" si="75"/>
        <v>2</v>
      </c>
      <c r="P43" s="56">
        <f t="shared" si="75"/>
        <v>2</v>
      </c>
      <c r="Q43" s="56">
        <f t="shared" si="75"/>
        <v>2</v>
      </c>
      <c r="R43" s="56">
        <f t="shared" si="75"/>
        <v>2</v>
      </c>
      <c r="S43" s="56">
        <f t="shared" si="75"/>
        <v>2</v>
      </c>
      <c r="T43" s="56">
        <f t="shared" si="75"/>
        <v>2</v>
      </c>
      <c r="U43" s="57">
        <v>0</v>
      </c>
      <c r="V43" s="235">
        <f t="shared" si="54"/>
        <v>32</v>
      </c>
      <c r="W43" s="56">
        <v>0</v>
      </c>
      <c r="X43" s="56">
        <v>0</v>
      </c>
      <c r="Y43" s="56">
        <f>Y45+Y47</f>
        <v>2</v>
      </c>
      <c r="Z43" s="56">
        <f t="shared" ref="Z43:AU43" si="76">Z45+Z47</f>
        <v>2</v>
      </c>
      <c r="AA43" s="56">
        <f t="shared" si="76"/>
        <v>2</v>
      </c>
      <c r="AB43" s="56">
        <f t="shared" si="76"/>
        <v>2</v>
      </c>
      <c r="AC43" s="56">
        <f t="shared" si="76"/>
        <v>2</v>
      </c>
      <c r="AD43" s="56">
        <f t="shared" si="76"/>
        <v>2</v>
      </c>
      <c r="AE43" s="56">
        <f t="shared" si="76"/>
        <v>2</v>
      </c>
      <c r="AF43" s="56">
        <f t="shared" si="76"/>
        <v>2</v>
      </c>
      <c r="AG43" s="56">
        <f t="shared" si="76"/>
        <v>2</v>
      </c>
      <c r="AH43" s="56">
        <f t="shared" si="76"/>
        <v>2</v>
      </c>
      <c r="AI43" s="56">
        <f t="shared" si="76"/>
        <v>2</v>
      </c>
      <c r="AJ43" s="56">
        <f t="shared" si="76"/>
        <v>2</v>
      </c>
      <c r="AK43" s="56">
        <f t="shared" si="76"/>
        <v>2</v>
      </c>
      <c r="AL43" s="56">
        <f t="shared" si="76"/>
        <v>2</v>
      </c>
      <c r="AM43" s="56">
        <f t="shared" si="76"/>
        <v>2</v>
      </c>
      <c r="AN43" s="56">
        <f t="shared" si="76"/>
        <v>2</v>
      </c>
      <c r="AO43" s="56">
        <f t="shared" si="76"/>
        <v>2</v>
      </c>
      <c r="AP43" s="56">
        <f t="shared" si="76"/>
        <v>2</v>
      </c>
      <c r="AQ43" s="63">
        <f t="shared" si="76"/>
        <v>2</v>
      </c>
      <c r="AR43" s="63">
        <f t="shared" si="76"/>
        <v>2</v>
      </c>
      <c r="AS43" s="63">
        <f t="shared" si="76"/>
        <v>0</v>
      </c>
      <c r="AT43" s="63">
        <f t="shared" si="76"/>
        <v>0</v>
      </c>
      <c r="AU43" s="63">
        <f t="shared" si="76"/>
        <v>0</v>
      </c>
      <c r="AV43" s="56">
        <v>0</v>
      </c>
      <c r="AW43" s="57">
        <f t="shared" si="64"/>
        <v>40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3">
        <f t="shared" si="11"/>
        <v>72</v>
      </c>
    </row>
    <row r="44" spans="1:59" s="1" customFormat="1" x14ac:dyDescent="0.25">
      <c r="A44" s="276"/>
      <c r="B44" s="262"/>
      <c r="C44" s="264"/>
      <c r="D44" s="56" t="s">
        <v>52</v>
      </c>
      <c r="E44" s="56">
        <f>E46+E48</f>
        <v>1</v>
      </c>
      <c r="F44" s="56">
        <f t="shared" ref="F44:T44" si="77">F46+F48</f>
        <v>1</v>
      </c>
      <c r="G44" s="56">
        <f t="shared" si="77"/>
        <v>1</v>
      </c>
      <c r="H44" s="56">
        <f t="shared" si="77"/>
        <v>1</v>
      </c>
      <c r="I44" s="56">
        <f t="shared" si="77"/>
        <v>1</v>
      </c>
      <c r="J44" s="56">
        <f t="shared" si="77"/>
        <v>1</v>
      </c>
      <c r="K44" s="56">
        <f t="shared" si="77"/>
        <v>1</v>
      </c>
      <c r="L44" s="56">
        <f t="shared" si="77"/>
        <v>1</v>
      </c>
      <c r="M44" s="56">
        <f t="shared" si="77"/>
        <v>1</v>
      </c>
      <c r="N44" s="56">
        <f t="shared" si="77"/>
        <v>1</v>
      </c>
      <c r="O44" s="56">
        <f t="shared" si="77"/>
        <v>1</v>
      </c>
      <c r="P44" s="56">
        <f t="shared" si="77"/>
        <v>1</v>
      </c>
      <c r="Q44" s="56">
        <f t="shared" si="77"/>
        <v>1</v>
      </c>
      <c r="R44" s="56">
        <f t="shared" si="77"/>
        <v>1</v>
      </c>
      <c r="S44" s="56">
        <f t="shared" si="77"/>
        <v>1</v>
      </c>
      <c r="T44" s="56">
        <f t="shared" si="77"/>
        <v>1</v>
      </c>
      <c r="U44" s="57">
        <v>0</v>
      </c>
      <c r="V44" s="234">
        <f t="shared" si="54"/>
        <v>16</v>
      </c>
      <c r="W44" s="56">
        <v>0</v>
      </c>
      <c r="X44" s="56">
        <v>0</v>
      </c>
      <c r="Y44" s="56">
        <f>Y46+Y48</f>
        <v>1</v>
      </c>
      <c r="Z44" s="56">
        <f t="shared" ref="Z44:AU44" si="78">Z46+Z48</f>
        <v>1</v>
      </c>
      <c r="AA44" s="56">
        <f t="shared" si="78"/>
        <v>1</v>
      </c>
      <c r="AB44" s="56">
        <f t="shared" si="78"/>
        <v>1</v>
      </c>
      <c r="AC44" s="56">
        <f t="shared" si="78"/>
        <v>1</v>
      </c>
      <c r="AD44" s="56">
        <f t="shared" si="78"/>
        <v>1</v>
      </c>
      <c r="AE44" s="56">
        <f t="shared" si="78"/>
        <v>1</v>
      </c>
      <c r="AF44" s="56">
        <f t="shared" si="78"/>
        <v>1</v>
      </c>
      <c r="AG44" s="56">
        <f t="shared" si="78"/>
        <v>1</v>
      </c>
      <c r="AH44" s="56">
        <f t="shared" si="78"/>
        <v>1</v>
      </c>
      <c r="AI44" s="56">
        <f t="shared" si="78"/>
        <v>1</v>
      </c>
      <c r="AJ44" s="56">
        <f t="shared" si="78"/>
        <v>1</v>
      </c>
      <c r="AK44" s="56">
        <f t="shared" si="78"/>
        <v>1</v>
      </c>
      <c r="AL44" s="56">
        <f t="shared" si="78"/>
        <v>1</v>
      </c>
      <c r="AM44" s="56">
        <f t="shared" si="78"/>
        <v>1</v>
      </c>
      <c r="AN44" s="56">
        <f t="shared" si="78"/>
        <v>1</v>
      </c>
      <c r="AO44" s="56">
        <f t="shared" si="78"/>
        <v>1</v>
      </c>
      <c r="AP44" s="56">
        <f t="shared" si="78"/>
        <v>1</v>
      </c>
      <c r="AQ44" s="63">
        <f t="shared" si="78"/>
        <v>1</v>
      </c>
      <c r="AR44" s="63">
        <f t="shared" si="78"/>
        <v>1</v>
      </c>
      <c r="AS44" s="63">
        <f t="shared" si="78"/>
        <v>0</v>
      </c>
      <c r="AT44" s="63">
        <f t="shared" si="78"/>
        <v>0</v>
      </c>
      <c r="AU44" s="63">
        <f t="shared" si="78"/>
        <v>0</v>
      </c>
      <c r="AV44" s="56">
        <v>0</v>
      </c>
      <c r="AW44" s="57">
        <f>SUM(Y44:AV44)</f>
        <v>20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3">
        <f t="shared" si="11"/>
        <v>36</v>
      </c>
    </row>
    <row r="45" spans="1:59" s="160" customFormat="1" x14ac:dyDescent="0.25">
      <c r="A45" s="276"/>
      <c r="B45" s="255" t="s">
        <v>207</v>
      </c>
      <c r="C45" s="256" t="s">
        <v>226</v>
      </c>
      <c r="D45" s="155" t="s">
        <v>51</v>
      </c>
      <c r="E45" s="159">
        <v>1</v>
      </c>
      <c r="F45" s="159">
        <v>1</v>
      </c>
      <c r="G45" s="159">
        <v>1</v>
      </c>
      <c r="H45" s="159">
        <v>1</v>
      </c>
      <c r="I45" s="159">
        <v>1</v>
      </c>
      <c r="J45" s="159">
        <v>1</v>
      </c>
      <c r="K45" s="159">
        <v>1</v>
      </c>
      <c r="L45" s="159">
        <v>1</v>
      </c>
      <c r="M45" s="159">
        <v>1</v>
      </c>
      <c r="N45" s="159">
        <v>1</v>
      </c>
      <c r="O45" s="159">
        <v>1</v>
      </c>
      <c r="P45" s="159">
        <v>1</v>
      </c>
      <c r="Q45" s="159">
        <v>1</v>
      </c>
      <c r="R45" s="159">
        <v>1</v>
      </c>
      <c r="S45" s="159">
        <v>1</v>
      </c>
      <c r="T45" s="159">
        <v>1</v>
      </c>
      <c r="U45" s="156">
        <v>0</v>
      </c>
      <c r="V45" s="157">
        <f>SUM(E45:U45)</f>
        <v>16</v>
      </c>
      <c r="W45" s="163">
        <v>0</v>
      </c>
      <c r="X45" s="163">
        <v>0</v>
      </c>
      <c r="Y45" s="155">
        <v>1</v>
      </c>
      <c r="Z45" s="155">
        <v>1</v>
      </c>
      <c r="AA45" s="155">
        <v>1</v>
      </c>
      <c r="AB45" s="155">
        <v>1</v>
      </c>
      <c r="AC45" s="155">
        <v>1</v>
      </c>
      <c r="AD45" s="155">
        <v>1</v>
      </c>
      <c r="AE45" s="155">
        <v>1</v>
      </c>
      <c r="AF45" s="155">
        <v>1</v>
      </c>
      <c r="AG45" s="155">
        <v>1</v>
      </c>
      <c r="AH45" s="155">
        <v>1</v>
      </c>
      <c r="AI45" s="155">
        <v>1</v>
      </c>
      <c r="AJ45" s="155">
        <v>1</v>
      </c>
      <c r="AK45" s="155">
        <v>1</v>
      </c>
      <c r="AL45" s="155">
        <v>1</v>
      </c>
      <c r="AM45" s="155">
        <v>1</v>
      </c>
      <c r="AN45" s="155">
        <v>1</v>
      </c>
      <c r="AO45" s="155">
        <v>1</v>
      </c>
      <c r="AP45" s="155">
        <v>1</v>
      </c>
      <c r="AQ45" s="155">
        <v>1</v>
      </c>
      <c r="AR45" s="155">
        <v>1</v>
      </c>
      <c r="AS45" s="155">
        <v>0</v>
      </c>
      <c r="AT45" s="155">
        <v>0</v>
      </c>
      <c r="AU45" s="155">
        <v>0</v>
      </c>
      <c r="AV45" s="156">
        <v>0</v>
      </c>
      <c r="AW45" s="157">
        <f>SUM(W45:AV45)</f>
        <v>20</v>
      </c>
      <c r="AX45" s="163">
        <v>0</v>
      </c>
      <c r="AY45" s="163">
        <v>0</v>
      </c>
      <c r="AZ45" s="163">
        <v>0</v>
      </c>
      <c r="BA45" s="163">
        <v>0</v>
      </c>
      <c r="BB45" s="163">
        <v>0</v>
      </c>
      <c r="BC45" s="163">
        <v>0</v>
      </c>
      <c r="BD45" s="163">
        <v>0</v>
      </c>
      <c r="BE45" s="163">
        <v>0</v>
      </c>
      <c r="BF45" s="163">
        <v>0</v>
      </c>
      <c r="BG45" s="157">
        <f t="shared" si="11"/>
        <v>36</v>
      </c>
    </row>
    <row r="46" spans="1:59" s="1" customFormat="1" x14ac:dyDescent="0.25">
      <c r="A46" s="276"/>
      <c r="B46" s="255"/>
      <c r="C46" s="257"/>
      <c r="D46" s="48" t="s">
        <v>52</v>
      </c>
      <c r="E46" s="33">
        <v>0.5</v>
      </c>
      <c r="F46" s="33">
        <v>0.5</v>
      </c>
      <c r="G46" s="33">
        <v>0.5</v>
      </c>
      <c r="H46" s="33">
        <v>0.5</v>
      </c>
      <c r="I46" s="33">
        <v>0.5</v>
      </c>
      <c r="J46" s="33">
        <v>0.5</v>
      </c>
      <c r="K46" s="33">
        <v>0.5</v>
      </c>
      <c r="L46" s="33">
        <v>0.5</v>
      </c>
      <c r="M46" s="33">
        <v>0.5</v>
      </c>
      <c r="N46" s="33">
        <v>0.5</v>
      </c>
      <c r="O46" s="33">
        <v>0.5</v>
      </c>
      <c r="P46" s="33">
        <v>0.5</v>
      </c>
      <c r="Q46" s="33">
        <v>0.5</v>
      </c>
      <c r="R46" s="33">
        <v>0.5</v>
      </c>
      <c r="S46" s="33">
        <v>0.5</v>
      </c>
      <c r="T46" s="33">
        <v>0.5</v>
      </c>
      <c r="U46" s="74">
        <v>0</v>
      </c>
      <c r="V46" s="49">
        <f>SUM(E46:U46)</f>
        <v>8</v>
      </c>
      <c r="W46" s="164">
        <v>0</v>
      </c>
      <c r="X46" s="164">
        <v>0</v>
      </c>
      <c r="Y46" s="48">
        <v>0.5</v>
      </c>
      <c r="Z46" s="48">
        <v>0.5</v>
      </c>
      <c r="AA46" s="48">
        <v>0.5</v>
      </c>
      <c r="AB46" s="48">
        <v>0.5</v>
      </c>
      <c r="AC46" s="48">
        <v>0.5</v>
      </c>
      <c r="AD46" s="48">
        <v>0.5</v>
      </c>
      <c r="AE46" s="48">
        <v>0.5</v>
      </c>
      <c r="AF46" s="48">
        <v>0.5</v>
      </c>
      <c r="AG46" s="48">
        <v>0.5</v>
      </c>
      <c r="AH46" s="48">
        <v>0.5</v>
      </c>
      <c r="AI46" s="48">
        <v>0.5</v>
      </c>
      <c r="AJ46" s="48">
        <v>0.5</v>
      </c>
      <c r="AK46" s="48">
        <v>0.5</v>
      </c>
      <c r="AL46" s="48">
        <v>0.5</v>
      </c>
      <c r="AM46" s="48">
        <v>0.5</v>
      </c>
      <c r="AN46" s="48">
        <v>0.5</v>
      </c>
      <c r="AO46" s="48">
        <v>0.5</v>
      </c>
      <c r="AP46" s="48">
        <v>0.5</v>
      </c>
      <c r="AQ46" s="23">
        <v>0.5</v>
      </c>
      <c r="AR46" s="23">
        <v>0.5</v>
      </c>
      <c r="AS46" s="23">
        <v>0</v>
      </c>
      <c r="AT46" s="23">
        <v>0</v>
      </c>
      <c r="AU46" s="23">
        <v>0</v>
      </c>
      <c r="AV46" s="75">
        <v>0</v>
      </c>
      <c r="AW46" s="49">
        <f>SUM(W46:AV46)</f>
        <v>10</v>
      </c>
      <c r="AX46" s="164">
        <v>0</v>
      </c>
      <c r="AY46" s="164">
        <v>0</v>
      </c>
      <c r="AZ46" s="164">
        <v>0</v>
      </c>
      <c r="BA46" s="164">
        <v>0</v>
      </c>
      <c r="BB46" s="164">
        <v>0</v>
      </c>
      <c r="BC46" s="164">
        <v>0</v>
      </c>
      <c r="BD46" s="164">
        <v>0</v>
      </c>
      <c r="BE46" s="164">
        <v>0</v>
      </c>
      <c r="BF46" s="164">
        <v>0</v>
      </c>
      <c r="BG46" s="53">
        <f t="shared" si="11"/>
        <v>18</v>
      </c>
    </row>
    <row r="47" spans="1:59" s="1" customFormat="1" x14ac:dyDescent="0.25">
      <c r="A47" s="276"/>
      <c r="B47" s="265" t="s">
        <v>262</v>
      </c>
      <c r="C47" s="256" t="s">
        <v>263</v>
      </c>
      <c r="D47" s="155" t="s">
        <v>51</v>
      </c>
      <c r="E47" s="159">
        <v>1</v>
      </c>
      <c r="F47" s="159">
        <v>1</v>
      </c>
      <c r="G47" s="159">
        <v>1</v>
      </c>
      <c r="H47" s="159">
        <v>1</v>
      </c>
      <c r="I47" s="159">
        <v>1</v>
      </c>
      <c r="J47" s="159">
        <v>1</v>
      </c>
      <c r="K47" s="159">
        <v>1</v>
      </c>
      <c r="L47" s="159">
        <v>1</v>
      </c>
      <c r="M47" s="159">
        <v>1</v>
      </c>
      <c r="N47" s="159">
        <v>1</v>
      </c>
      <c r="O47" s="159">
        <v>1</v>
      </c>
      <c r="P47" s="159">
        <v>1</v>
      </c>
      <c r="Q47" s="159">
        <v>1</v>
      </c>
      <c r="R47" s="159">
        <v>1</v>
      </c>
      <c r="S47" s="159">
        <v>1</v>
      </c>
      <c r="T47" s="159">
        <v>1</v>
      </c>
      <c r="U47" s="156">
        <v>0</v>
      </c>
      <c r="V47" s="157">
        <f>SUM(E47:U47)</f>
        <v>16</v>
      </c>
      <c r="W47" s="163">
        <v>0</v>
      </c>
      <c r="X47" s="163">
        <v>0</v>
      </c>
      <c r="Y47" s="155">
        <v>1</v>
      </c>
      <c r="Z47" s="155">
        <v>1</v>
      </c>
      <c r="AA47" s="155">
        <v>1</v>
      </c>
      <c r="AB47" s="155">
        <v>1</v>
      </c>
      <c r="AC47" s="155">
        <v>1</v>
      </c>
      <c r="AD47" s="155">
        <v>1</v>
      </c>
      <c r="AE47" s="155">
        <v>1</v>
      </c>
      <c r="AF47" s="155">
        <v>1</v>
      </c>
      <c r="AG47" s="155">
        <v>1</v>
      </c>
      <c r="AH47" s="155">
        <v>1</v>
      </c>
      <c r="AI47" s="155">
        <v>1</v>
      </c>
      <c r="AJ47" s="155">
        <v>1</v>
      </c>
      <c r="AK47" s="155">
        <v>1</v>
      </c>
      <c r="AL47" s="155">
        <v>1</v>
      </c>
      <c r="AM47" s="155">
        <v>1</v>
      </c>
      <c r="AN47" s="155">
        <v>1</v>
      </c>
      <c r="AO47" s="155">
        <v>1</v>
      </c>
      <c r="AP47" s="155">
        <v>1</v>
      </c>
      <c r="AQ47" s="155">
        <v>1</v>
      </c>
      <c r="AR47" s="155">
        <v>1</v>
      </c>
      <c r="AS47" s="155">
        <v>0</v>
      </c>
      <c r="AT47" s="155">
        <v>0</v>
      </c>
      <c r="AU47" s="155">
        <v>0</v>
      </c>
      <c r="AV47" s="156">
        <v>0</v>
      </c>
      <c r="AW47" s="157">
        <f>SUM(W47:AV47)</f>
        <v>20</v>
      </c>
      <c r="AX47" s="163">
        <v>0</v>
      </c>
      <c r="AY47" s="163">
        <v>0</v>
      </c>
      <c r="AZ47" s="163">
        <v>0</v>
      </c>
      <c r="BA47" s="163">
        <v>0</v>
      </c>
      <c r="BB47" s="163">
        <v>0</v>
      </c>
      <c r="BC47" s="163">
        <v>0</v>
      </c>
      <c r="BD47" s="163">
        <v>0</v>
      </c>
      <c r="BE47" s="163">
        <v>0</v>
      </c>
      <c r="BF47" s="163">
        <v>0</v>
      </c>
      <c r="BG47" s="157">
        <f t="shared" ref="BG47:BG48" si="79">V47+AW47</f>
        <v>36</v>
      </c>
    </row>
    <row r="48" spans="1:59" s="1" customFormat="1" x14ac:dyDescent="0.25">
      <c r="A48" s="276"/>
      <c r="B48" s="266"/>
      <c r="C48" s="267"/>
      <c r="D48" s="232" t="s">
        <v>52</v>
      </c>
      <c r="E48" s="233">
        <v>0.5</v>
      </c>
      <c r="F48" s="233">
        <v>0.5</v>
      </c>
      <c r="G48" s="233">
        <v>0.5</v>
      </c>
      <c r="H48" s="233">
        <v>0.5</v>
      </c>
      <c r="I48" s="233">
        <v>0.5</v>
      </c>
      <c r="J48" s="233">
        <v>0.5</v>
      </c>
      <c r="K48" s="233">
        <v>0.5</v>
      </c>
      <c r="L48" s="233">
        <v>0.5</v>
      </c>
      <c r="M48" s="233">
        <v>0.5</v>
      </c>
      <c r="N48" s="233">
        <v>0.5</v>
      </c>
      <c r="O48" s="233">
        <v>0.5</v>
      </c>
      <c r="P48" s="233">
        <v>0.5</v>
      </c>
      <c r="Q48" s="233">
        <v>0.5</v>
      </c>
      <c r="R48" s="233">
        <v>0.5</v>
      </c>
      <c r="S48" s="233">
        <v>0.5</v>
      </c>
      <c r="T48" s="233">
        <v>0.5</v>
      </c>
      <c r="U48" s="74">
        <v>0</v>
      </c>
      <c r="V48" s="234">
        <f>SUM(E48:U48)</f>
        <v>8</v>
      </c>
      <c r="W48" s="164">
        <v>0</v>
      </c>
      <c r="X48" s="164">
        <v>0</v>
      </c>
      <c r="Y48" s="232">
        <v>0.5</v>
      </c>
      <c r="Z48" s="232">
        <v>0.5</v>
      </c>
      <c r="AA48" s="232">
        <v>0.5</v>
      </c>
      <c r="AB48" s="232">
        <v>0.5</v>
      </c>
      <c r="AC48" s="232">
        <v>0.5</v>
      </c>
      <c r="AD48" s="232">
        <v>0.5</v>
      </c>
      <c r="AE48" s="232">
        <v>0.5</v>
      </c>
      <c r="AF48" s="232">
        <v>0.5</v>
      </c>
      <c r="AG48" s="232">
        <v>0.5</v>
      </c>
      <c r="AH48" s="232">
        <v>0.5</v>
      </c>
      <c r="AI48" s="232">
        <v>0.5</v>
      </c>
      <c r="AJ48" s="232">
        <v>0.5</v>
      </c>
      <c r="AK48" s="232">
        <v>0.5</v>
      </c>
      <c r="AL48" s="232">
        <v>0.5</v>
      </c>
      <c r="AM48" s="232">
        <v>0.5</v>
      </c>
      <c r="AN48" s="232">
        <v>0.5</v>
      </c>
      <c r="AO48" s="232">
        <v>0.5</v>
      </c>
      <c r="AP48" s="232">
        <v>0.5</v>
      </c>
      <c r="AQ48" s="23">
        <v>0.5</v>
      </c>
      <c r="AR48" s="23">
        <v>0.5</v>
      </c>
      <c r="AS48" s="23">
        <v>0</v>
      </c>
      <c r="AT48" s="23">
        <v>0</v>
      </c>
      <c r="AU48" s="23">
        <v>0</v>
      </c>
      <c r="AV48" s="75">
        <v>0</v>
      </c>
      <c r="AW48" s="234">
        <f>SUM(W48:AV48)</f>
        <v>10</v>
      </c>
      <c r="AX48" s="164">
        <v>0</v>
      </c>
      <c r="AY48" s="164">
        <v>0</v>
      </c>
      <c r="AZ48" s="164">
        <v>0</v>
      </c>
      <c r="BA48" s="164">
        <v>0</v>
      </c>
      <c r="BB48" s="164">
        <v>0</v>
      </c>
      <c r="BC48" s="164">
        <v>0</v>
      </c>
      <c r="BD48" s="164">
        <v>0</v>
      </c>
      <c r="BE48" s="164">
        <v>0</v>
      </c>
      <c r="BF48" s="164">
        <v>0</v>
      </c>
      <c r="BG48" s="234">
        <f t="shared" si="79"/>
        <v>18</v>
      </c>
    </row>
    <row r="49" spans="1:59" s="1" customFormat="1" x14ac:dyDescent="0.25">
      <c r="A49" s="276"/>
      <c r="B49" s="258" t="s">
        <v>62</v>
      </c>
      <c r="C49" s="260" t="s">
        <v>157</v>
      </c>
      <c r="D49" s="66" t="s">
        <v>51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f>Y51</f>
        <v>1</v>
      </c>
      <c r="Z49" s="66">
        <f t="shared" ref="Z49:AU49" si="80">Z51</f>
        <v>1</v>
      </c>
      <c r="AA49" s="66">
        <f t="shared" si="80"/>
        <v>1</v>
      </c>
      <c r="AB49" s="66">
        <f t="shared" si="80"/>
        <v>1</v>
      </c>
      <c r="AC49" s="66">
        <f t="shared" si="80"/>
        <v>1</v>
      </c>
      <c r="AD49" s="66">
        <f t="shared" si="80"/>
        <v>1</v>
      </c>
      <c r="AE49" s="66">
        <f t="shared" si="80"/>
        <v>1</v>
      </c>
      <c r="AF49" s="66">
        <f t="shared" si="80"/>
        <v>1</v>
      </c>
      <c r="AG49" s="66">
        <f t="shared" si="80"/>
        <v>1</v>
      </c>
      <c r="AH49" s="66">
        <v>1</v>
      </c>
      <c r="AI49" s="66">
        <v>2</v>
      </c>
      <c r="AJ49" s="66">
        <v>2</v>
      </c>
      <c r="AK49" s="66">
        <v>2</v>
      </c>
      <c r="AL49" s="66">
        <f t="shared" si="80"/>
        <v>2</v>
      </c>
      <c r="AM49" s="66">
        <f t="shared" si="80"/>
        <v>2</v>
      </c>
      <c r="AN49" s="66">
        <f t="shared" si="80"/>
        <v>2</v>
      </c>
      <c r="AO49" s="66">
        <f t="shared" si="80"/>
        <v>2</v>
      </c>
      <c r="AP49" s="66">
        <f t="shared" si="80"/>
        <v>2</v>
      </c>
      <c r="AQ49" s="68">
        <f t="shared" si="80"/>
        <v>2</v>
      </c>
      <c r="AR49" s="68">
        <f t="shared" si="80"/>
        <v>2</v>
      </c>
      <c r="AS49" s="68">
        <v>2</v>
      </c>
      <c r="AT49" s="68">
        <f t="shared" si="80"/>
        <v>2</v>
      </c>
      <c r="AU49" s="68">
        <f t="shared" si="80"/>
        <v>2</v>
      </c>
      <c r="AV49" s="66">
        <v>0</v>
      </c>
      <c r="AW49" s="67">
        <f>SUM(W49:AV49)</f>
        <v>36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53">
        <f t="shared" si="11"/>
        <v>36</v>
      </c>
    </row>
    <row r="50" spans="1:59" s="1" customFormat="1" x14ac:dyDescent="0.25">
      <c r="A50" s="276"/>
      <c r="B50" s="259"/>
      <c r="C50" s="261"/>
      <c r="D50" s="66" t="s">
        <v>52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f>Y49/2</f>
        <v>0.5</v>
      </c>
      <c r="Z50" s="66">
        <f t="shared" ref="Z50:AV50" si="81">Z49/2</f>
        <v>0.5</v>
      </c>
      <c r="AA50" s="66">
        <f t="shared" si="81"/>
        <v>0.5</v>
      </c>
      <c r="AB50" s="66">
        <f t="shared" si="81"/>
        <v>0.5</v>
      </c>
      <c r="AC50" s="66">
        <f t="shared" si="81"/>
        <v>0.5</v>
      </c>
      <c r="AD50" s="66">
        <f t="shared" si="81"/>
        <v>0.5</v>
      </c>
      <c r="AE50" s="66">
        <f t="shared" si="81"/>
        <v>0.5</v>
      </c>
      <c r="AF50" s="66">
        <f t="shared" si="81"/>
        <v>0.5</v>
      </c>
      <c r="AG50" s="66">
        <f t="shared" si="81"/>
        <v>0.5</v>
      </c>
      <c r="AH50" s="66">
        <f>AH49/2</f>
        <v>0.5</v>
      </c>
      <c r="AI50" s="66">
        <f t="shared" si="81"/>
        <v>1</v>
      </c>
      <c r="AJ50" s="66">
        <f t="shared" si="81"/>
        <v>1</v>
      </c>
      <c r="AK50" s="66">
        <f t="shared" si="81"/>
        <v>1</v>
      </c>
      <c r="AL50" s="66">
        <f t="shared" si="81"/>
        <v>1</v>
      </c>
      <c r="AM50" s="66">
        <f t="shared" si="81"/>
        <v>1</v>
      </c>
      <c r="AN50" s="66">
        <f t="shared" si="81"/>
        <v>1</v>
      </c>
      <c r="AO50" s="66">
        <f t="shared" si="81"/>
        <v>1</v>
      </c>
      <c r="AP50" s="66">
        <f t="shared" si="81"/>
        <v>1</v>
      </c>
      <c r="AQ50" s="68">
        <f t="shared" si="81"/>
        <v>1</v>
      </c>
      <c r="AR50" s="68">
        <f t="shared" si="81"/>
        <v>1</v>
      </c>
      <c r="AS50" s="68">
        <f t="shared" si="81"/>
        <v>1</v>
      </c>
      <c r="AT50" s="68">
        <f t="shared" si="81"/>
        <v>1</v>
      </c>
      <c r="AU50" s="68">
        <f t="shared" si="81"/>
        <v>1</v>
      </c>
      <c r="AV50" s="66">
        <f t="shared" si="81"/>
        <v>0</v>
      </c>
      <c r="AW50" s="67">
        <f t="shared" ref="AW50:AW64" si="82">SUM(W50:AV50)</f>
        <v>18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53">
        <f t="shared" si="11"/>
        <v>18</v>
      </c>
    </row>
    <row r="51" spans="1:59" s="160" customFormat="1" x14ac:dyDescent="0.25">
      <c r="A51" s="276"/>
      <c r="B51" s="299" t="s">
        <v>69</v>
      </c>
      <c r="C51" s="301" t="s">
        <v>236</v>
      </c>
      <c r="D51" s="155" t="s">
        <v>51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6">
        <v>0</v>
      </c>
      <c r="V51" s="161">
        <v>0</v>
      </c>
      <c r="W51" s="163">
        <v>0</v>
      </c>
      <c r="X51" s="163">
        <v>0</v>
      </c>
      <c r="Y51" s="158">
        <v>1</v>
      </c>
      <c r="Z51" s="158">
        <v>1</v>
      </c>
      <c r="AA51" s="158">
        <v>1</v>
      </c>
      <c r="AB51" s="158">
        <v>1</v>
      </c>
      <c r="AC51" s="158">
        <v>1</v>
      </c>
      <c r="AD51" s="158">
        <v>1</v>
      </c>
      <c r="AE51" s="158">
        <v>1</v>
      </c>
      <c r="AF51" s="158">
        <v>1</v>
      </c>
      <c r="AG51" s="158">
        <v>1</v>
      </c>
      <c r="AH51" s="158">
        <v>1</v>
      </c>
      <c r="AI51" s="159">
        <v>2</v>
      </c>
      <c r="AJ51" s="159">
        <v>2</v>
      </c>
      <c r="AK51" s="159">
        <v>2</v>
      </c>
      <c r="AL51" s="159">
        <v>2</v>
      </c>
      <c r="AM51" s="159">
        <v>2</v>
      </c>
      <c r="AN51" s="159">
        <v>2</v>
      </c>
      <c r="AO51" s="159">
        <v>2</v>
      </c>
      <c r="AP51" s="159">
        <v>2</v>
      </c>
      <c r="AQ51" s="159">
        <v>2</v>
      </c>
      <c r="AR51" s="159">
        <v>2</v>
      </c>
      <c r="AS51" s="159">
        <v>2</v>
      </c>
      <c r="AT51" s="159">
        <v>2</v>
      </c>
      <c r="AU51" s="159">
        <v>2</v>
      </c>
      <c r="AV51" s="156">
        <v>0</v>
      </c>
      <c r="AW51" s="157">
        <f t="shared" si="82"/>
        <v>36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57">
        <f t="shared" si="11"/>
        <v>36</v>
      </c>
    </row>
    <row r="52" spans="1:59" s="1" customFormat="1" x14ac:dyDescent="0.25">
      <c r="A52" s="276"/>
      <c r="B52" s="300"/>
      <c r="C52" s="302"/>
      <c r="D52" s="51" t="s">
        <v>52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75">
        <v>0</v>
      </c>
      <c r="V52" s="19">
        <v>0</v>
      </c>
      <c r="W52" s="164">
        <v>0</v>
      </c>
      <c r="X52" s="164">
        <v>0</v>
      </c>
      <c r="Y52" s="33">
        <f>Y51/2</f>
        <v>0.5</v>
      </c>
      <c r="Z52" s="33">
        <f t="shared" ref="Z52:AV52" si="83">Z51/2</f>
        <v>0.5</v>
      </c>
      <c r="AA52" s="33">
        <f t="shared" si="83"/>
        <v>0.5</v>
      </c>
      <c r="AB52" s="33">
        <f t="shared" si="83"/>
        <v>0.5</v>
      </c>
      <c r="AC52" s="33">
        <f t="shared" si="83"/>
        <v>0.5</v>
      </c>
      <c r="AD52" s="33">
        <f t="shared" si="83"/>
        <v>0.5</v>
      </c>
      <c r="AE52" s="33">
        <f t="shared" si="83"/>
        <v>0.5</v>
      </c>
      <c r="AF52" s="33">
        <f t="shared" si="83"/>
        <v>0.5</v>
      </c>
      <c r="AG52" s="33">
        <f t="shared" si="83"/>
        <v>0.5</v>
      </c>
      <c r="AH52" s="33">
        <f t="shared" si="83"/>
        <v>0.5</v>
      </c>
      <c r="AI52" s="33">
        <f t="shared" si="83"/>
        <v>1</v>
      </c>
      <c r="AJ52" s="33">
        <f t="shared" si="83"/>
        <v>1</v>
      </c>
      <c r="AK52" s="33">
        <f t="shared" si="83"/>
        <v>1</v>
      </c>
      <c r="AL52" s="33">
        <f t="shared" si="83"/>
        <v>1</v>
      </c>
      <c r="AM52" s="33">
        <f t="shared" si="83"/>
        <v>1</v>
      </c>
      <c r="AN52" s="33">
        <f t="shared" si="83"/>
        <v>1</v>
      </c>
      <c r="AO52" s="33">
        <f t="shared" si="83"/>
        <v>1</v>
      </c>
      <c r="AP52" s="33">
        <f t="shared" si="83"/>
        <v>1</v>
      </c>
      <c r="AQ52" s="50">
        <f t="shared" si="83"/>
        <v>1</v>
      </c>
      <c r="AR52" s="50">
        <f t="shared" si="83"/>
        <v>1</v>
      </c>
      <c r="AS52" s="50">
        <f t="shared" si="83"/>
        <v>1</v>
      </c>
      <c r="AT52" s="50">
        <f t="shared" si="83"/>
        <v>1</v>
      </c>
      <c r="AU52" s="50">
        <f t="shared" si="83"/>
        <v>1</v>
      </c>
      <c r="AV52" s="75">
        <f t="shared" si="83"/>
        <v>0</v>
      </c>
      <c r="AW52" s="53">
        <f t="shared" si="82"/>
        <v>18</v>
      </c>
      <c r="AX52" s="164">
        <v>0</v>
      </c>
      <c r="AY52" s="164">
        <v>0</v>
      </c>
      <c r="AZ52" s="164">
        <v>0</v>
      </c>
      <c r="BA52" s="164">
        <v>0</v>
      </c>
      <c r="BB52" s="164">
        <v>0</v>
      </c>
      <c r="BC52" s="164">
        <v>0</v>
      </c>
      <c r="BD52" s="164">
        <v>0</v>
      </c>
      <c r="BE52" s="164">
        <v>0</v>
      </c>
      <c r="BF52" s="164">
        <v>0</v>
      </c>
      <c r="BG52" s="53">
        <f t="shared" si="11"/>
        <v>18</v>
      </c>
    </row>
    <row r="53" spans="1:59" s="1" customFormat="1" x14ac:dyDescent="0.25">
      <c r="A53" s="276"/>
      <c r="B53" s="258" t="s">
        <v>74</v>
      </c>
      <c r="C53" s="303" t="s">
        <v>75</v>
      </c>
      <c r="D53" s="66" t="s">
        <v>51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f>Y55</f>
        <v>10</v>
      </c>
      <c r="Z53" s="66">
        <f t="shared" ref="Z53:AU53" si="84">Z55</f>
        <v>10</v>
      </c>
      <c r="AA53" s="66">
        <f t="shared" si="84"/>
        <v>10</v>
      </c>
      <c r="AB53" s="66">
        <f t="shared" si="84"/>
        <v>10</v>
      </c>
      <c r="AC53" s="66">
        <f t="shared" si="84"/>
        <v>10</v>
      </c>
      <c r="AD53" s="66">
        <f t="shared" si="84"/>
        <v>10</v>
      </c>
      <c r="AE53" s="66">
        <f t="shared" si="84"/>
        <v>10</v>
      </c>
      <c r="AF53" s="66">
        <f t="shared" si="84"/>
        <v>10</v>
      </c>
      <c r="AG53" s="66">
        <f t="shared" si="84"/>
        <v>10</v>
      </c>
      <c r="AH53" s="66">
        <f t="shared" si="84"/>
        <v>10</v>
      </c>
      <c r="AI53" s="66">
        <f t="shared" si="84"/>
        <v>10</v>
      </c>
      <c r="AJ53" s="66">
        <f t="shared" si="84"/>
        <v>10</v>
      </c>
      <c r="AK53" s="66">
        <f t="shared" si="84"/>
        <v>10</v>
      </c>
      <c r="AL53" s="66">
        <f t="shared" si="84"/>
        <v>10</v>
      </c>
      <c r="AM53" s="66">
        <f t="shared" si="84"/>
        <v>10</v>
      </c>
      <c r="AN53" s="66">
        <f t="shared" si="84"/>
        <v>10</v>
      </c>
      <c r="AO53" s="66">
        <f t="shared" si="84"/>
        <v>10</v>
      </c>
      <c r="AP53" s="66">
        <f t="shared" si="84"/>
        <v>10</v>
      </c>
      <c r="AQ53" s="68">
        <f t="shared" si="84"/>
        <v>10</v>
      </c>
      <c r="AR53" s="68">
        <f t="shared" si="84"/>
        <v>10</v>
      </c>
      <c r="AS53" s="68">
        <f t="shared" si="84"/>
        <v>10</v>
      </c>
      <c r="AT53" s="68">
        <f t="shared" si="84"/>
        <v>10</v>
      </c>
      <c r="AU53" s="68">
        <f t="shared" si="84"/>
        <v>10</v>
      </c>
      <c r="AV53" s="68">
        <v>0</v>
      </c>
      <c r="AW53" s="67">
        <f t="shared" si="82"/>
        <v>230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53">
        <f t="shared" si="11"/>
        <v>230</v>
      </c>
    </row>
    <row r="54" spans="1:59" s="1" customFormat="1" x14ac:dyDescent="0.25">
      <c r="A54" s="276"/>
      <c r="B54" s="259"/>
      <c r="C54" s="304"/>
      <c r="D54" s="66" t="s">
        <v>52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f>Y56</f>
        <v>5</v>
      </c>
      <c r="Z54" s="66">
        <f t="shared" ref="Z54:AU54" si="85">Z56</f>
        <v>5</v>
      </c>
      <c r="AA54" s="66">
        <f t="shared" si="85"/>
        <v>5</v>
      </c>
      <c r="AB54" s="66">
        <f t="shared" si="85"/>
        <v>5</v>
      </c>
      <c r="AC54" s="66">
        <f t="shared" si="85"/>
        <v>5</v>
      </c>
      <c r="AD54" s="66">
        <f t="shared" si="85"/>
        <v>5</v>
      </c>
      <c r="AE54" s="66">
        <f t="shared" si="85"/>
        <v>5</v>
      </c>
      <c r="AF54" s="66">
        <f t="shared" si="85"/>
        <v>5</v>
      </c>
      <c r="AG54" s="66">
        <f t="shared" si="85"/>
        <v>5</v>
      </c>
      <c r="AH54" s="66">
        <f t="shared" si="85"/>
        <v>5</v>
      </c>
      <c r="AI54" s="66">
        <f t="shared" si="85"/>
        <v>5</v>
      </c>
      <c r="AJ54" s="66">
        <f t="shared" si="85"/>
        <v>5</v>
      </c>
      <c r="AK54" s="66">
        <f t="shared" si="85"/>
        <v>5</v>
      </c>
      <c r="AL54" s="66">
        <f t="shared" si="85"/>
        <v>5</v>
      </c>
      <c r="AM54" s="66">
        <f t="shared" si="85"/>
        <v>5</v>
      </c>
      <c r="AN54" s="66">
        <f t="shared" si="85"/>
        <v>5</v>
      </c>
      <c r="AO54" s="66">
        <f t="shared" si="85"/>
        <v>5</v>
      </c>
      <c r="AP54" s="66">
        <f t="shared" si="85"/>
        <v>5</v>
      </c>
      <c r="AQ54" s="68">
        <f t="shared" si="85"/>
        <v>4.5</v>
      </c>
      <c r="AR54" s="68">
        <f t="shared" si="85"/>
        <v>4.5</v>
      </c>
      <c r="AS54" s="68">
        <f t="shared" si="85"/>
        <v>5</v>
      </c>
      <c r="AT54" s="68">
        <f t="shared" si="85"/>
        <v>5</v>
      </c>
      <c r="AU54" s="68">
        <f t="shared" si="85"/>
        <v>5</v>
      </c>
      <c r="AV54" s="68">
        <v>0</v>
      </c>
      <c r="AW54" s="67">
        <f t="shared" si="82"/>
        <v>114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53">
        <f t="shared" si="11"/>
        <v>114</v>
      </c>
    </row>
    <row r="55" spans="1:59" s="1" customFormat="1" x14ac:dyDescent="0.25">
      <c r="A55" s="276"/>
      <c r="B55" s="305" t="s">
        <v>76</v>
      </c>
      <c r="C55" s="263" t="s">
        <v>77</v>
      </c>
      <c r="D55" s="56" t="s">
        <v>51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f>Y57+Y59+Y61+Y63</f>
        <v>10</v>
      </c>
      <c r="Z55" s="56">
        <f t="shared" ref="Z55:AU55" si="86">Z57+Z59+Z61+Z63</f>
        <v>10</v>
      </c>
      <c r="AA55" s="56">
        <f t="shared" si="86"/>
        <v>10</v>
      </c>
      <c r="AB55" s="56">
        <f t="shared" si="86"/>
        <v>10</v>
      </c>
      <c r="AC55" s="56">
        <f t="shared" si="86"/>
        <v>10</v>
      </c>
      <c r="AD55" s="56">
        <f t="shared" si="86"/>
        <v>10</v>
      </c>
      <c r="AE55" s="56">
        <f t="shared" si="86"/>
        <v>10</v>
      </c>
      <c r="AF55" s="56">
        <f t="shared" si="86"/>
        <v>10</v>
      </c>
      <c r="AG55" s="56">
        <f t="shared" si="86"/>
        <v>10</v>
      </c>
      <c r="AH55" s="56">
        <f t="shared" si="86"/>
        <v>10</v>
      </c>
      <c r="AI55" s="56">
        <f t="shared" si="86"/>
        <v>10</v>
      </c>
      <c r="AJ55" s="56">
        <f t="shared" si="86"/>
        <v>10</v>
      </c>
      <c r="AK55" s="56">
        <f t="shared" si="86"/>
        <v>10</v>
      </c>
      <c r="AL55" s="56">
        <f t="shared" si="86"/>
        <v>10</v>
      </c>
      <c r="AM55" s="56">
        <f t="shared" si="86"/>
        <v>10</v>
      </c>
      <c r="AN55" s="56">
        <f t="shared" si="86"/>
        <v>10</v>
      </c>
      <c r="AO55" s="56">
        <f t="shared" si="86"/>
        <v>10</v>
      </c>
      <c r="AP55" s="56">
        <f t="shared" si="86"/>
        <v>10</v>
      </c>
      <c r="AQ55" s="63">
        <f t="shared" si="86"/>
        <v>10</v>
      </c>
      <c r="AR55" s="63">
        <f t="shared" si="86"/>
        <v>10</v>
      </c>
      <c r="AS55" s="63">
        <f t="shared" si="86"/>
        <v>10</v>
      </c>
      <c r="AT55" s="63">
        <f t="shared" si="86"/>
        <v>10</v>
      </c>
      <c r="AU55" s="63">
        <f t="shared" si="86"/>
        <v>10</v>
      </c>
      <c r="AV55" s="63">
        <v>0</v>
      </c>
      <c r="AW55" s="57">
        <f t="shared" si="82"/>
        <v>230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7">
        <f t="shared" si="11"/>
        <v>230</v>
      </c>
    </row>
    <row r="56" spans="1:59" s="1" customFormat="1" x14ac:dyDescent="0.25">
      <c r="A56" s="276"/>
      <c r="B56" s="306"/>
      <c r="C56" s="264"/>
      <c r="D56" s="56" t="s">
        <v>52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f>Y58+Y60+Y62+Y64</f>
        <v>5</v>
      </c>
      <c r="Z56" s="56">
        <f t="shared" ref="Z56:AS56" si="87">Z58+Z60+Z62+Z64</f>
        <v>5</v>
      </c>
      <c r="AA56" s="56">
        <f t="shared" si="87"/>
        <v>5</v>
      </c>
      <c r="AB56" s="56">
        <f t="shared" si="87"/>
        <v>5</v>
      </c>
      <c r="AC56" s="56">
        <f t="shared" si="87"/>
        <v>5</v>
      </c>
      <c r="AD56" s="56">
        <f t="shared" si="87"/>
        <v>5</v>
      </c>
      <c r="AE56" s="56">
        <f t="shared" si="87"/>
        <v>5</v>
      </c>
      <c r="AF56" s="56">
        <f t="shared" si="87"/>
        <v>5</v>
      </c>
      <c r="AG56" s="56">
        <f t="shared" si="87"/>
        <v>5</v>
      </c>
      <c r="AH56" s="56">
        <f t="shared" si="87"/>
        <v>5</v>
      </c>
      <c r="AI56" s="56">
        <f t="shared" si="87"/>
        <v>5</v>
      </c>
      <c r="AJ56" s="56">
        <f t="shared" si="87"/>
        <v>5</v>
      </c>
      <c r="AK56" s="56">
        <f t="shared" si="87"/>
        <v>5</v>
      </c>
      <c r="AL56" s="56">
        <f t="shared" si="87"/>
        <v>5</v>
      </c>
      <c r="AM56" s="56">
        <f t="shared" si="87"/>
        <v>5</v>
      </c>
      <c r="AN56" s="56">
        <f t="shared" si="87"/>
        <v>5</v>
      </c>
      <c r="AO56" s="56">
        <f t="shared" si="87"/>
        <v>5</v>
      </c>
      <c r="AP56" s="56">
        <f t="shared" si="87"/>
        <v>5</v>
      </c>
      <c r="AQ56" s="63">
        <f t="shared" si="87"/>
        <v>4.5</v>
      </c>
      <c r="AR56" s="63">
        <f t="shared" si="87"/>
        <v>4.5</v>
      </c>
      <c r="AS56" s="63">
        <f t="shared" si="87"/>
        <v>5</v>
      </c>
      <c r="AT56" s="63">
        <f>AT58+AT60+AT62+AT64</f>
        <v>5</v>
      </c>
      <c r="AU56" s="63">
        <f>AU58+AU60+AU62+AU64</f>
        <v>5</v>
      </c>
      <c r="AV56" s="63">
        <v>0</v>
      </c>
      <c r="AW56" s="57">
        <f t="shared" si="82"/>
        <v>114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7">
        <f t="shared" si="11"/>
        <v>114</v>
      </c>
    </row>
    <row r="57" spans="1:59" s="160" customFormat="1" x14ac:dyDescent="0.25">
      <c r="A57" s="276"/>
      <c r="B57" s="297" t="s">
        <v>78</v>
      </c>
      <c r="C57" s="256" t="s">
        <v>159</v>
      </c>
      <c r="D57" s="155" t="s">
        <v>51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6">
        <v>0</v>
      </c>
      <c r="V57" s="162">
        <v>0</v>
      </c>
      <c r="W57" s="163">
        <v>0</v>
      </c>
      <c r="X57" s="163">
        <v>0</v>
      </c>
      <c r="Y57" s="159">
        <v>3</v>
      </c>
      <c r="Z57" s="159">
        <v>3</v>
      </c>
      <c r="AA57" s="159">
        <v>3</v>
      </c>
      <c r="AB57" s="159">
        <v>3</v>
      </c>
      <c r="AC57" s="159">
        <v>3</v>
      </c>
      <c r="AD57" s="159">
        <v>3</v>
      </c>
      <c r="AE57" s="159">
        <v>3</v>
      </c>
      <c r="AF57" s="159">
        <v>3</v>
      </c>
      <c r="AG57" s="159">
        <v>3</v>
      </c>
      <c r="AH57" s="159">
        <v>3</v>
      </c>
      <c r="AI57" s="159">
        <v>3</v>
      </c>
      <c r="AJ57" s="159">
        <v>3</v>
      </c>
      <c r="AK57" s="159">
        <v>3</v>
      </c>
      <c r="AL57" s="159">
        <v>3</v>
      </c>
      <c r="AM57" s="159">
        <v>3</v>
      </c>
      <c r="AN57" s="159">
        <v>3</v>
      </c>
      <c r="AO57" s="159">
        <v>3</v>
      </c>
      <c r="AP57" s="159">
        <v>3</v>
      </c>
      <c r="AQ57" s="159">
        <v>3</v>
      </c>
      <c r="AR57" s="159">
        <v>3</v>
      </c>
      <c r="AS57" s="159">
        <v>3</v>
      </c>
      <c r="AT57" s="159">
        <v>3</v>
      </c>
      <c r="AU57" s="159">
        <v>3</v>
      </c>
      <c r="AV57" s="156">
        <v>0</v>
      </c>
      <c r="AW57" s="157">
        <f t="shared" si="82"/>
        <v>69</v>
      </c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63">
        <v>0</v>
      </c>
      <c r="BD57" s="163">
        <v>0</v>
      </c>
      <c r="BE57" s="163">
        <v>0</v>
      </c>
      <c r="BF57" s="163">
        <v>0</v>
      </c>
      <c r="BG57" s="157">
        <f t="shared" si="11"/>
        <v>69</v>
      </c>
    </row>
    <row r="58" spans="1:59" s="1" customFormat="1" x14ac:dyDescent="0.25">
      <c r="A58" s="276"/>
      <c r="B58" s="298"/>
      <c r="C58" s="257"/>
      <c r="D58" s="51" t="s">
        <v>52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75">
        <v>0</v>
      </c>
      <c r="V58" s="56">
        <v>0</v>
      </c>
      <c r="W58" s="164">
        <v>0</v>
      </c>
      <c r="X58" s="164">
        <v>0</v>
      </c>
      <c r="Y58" s="33">
        <f>Y57/2</f>
        <v>1.5</v>
      </c>
      <c r="Z58" s="33">
        <f t="shared" ref="Z58:AU58" si="88">Z57/2</f>
        <v>1.5</v>
      </c>
      <c r="AA58" s="33">
        <f t="shared" si="88"/>
        <v>1.5</v>
      </c>
      <c r="AB58" s="33">
        <f t="shared" si="88"/>
        <v>1.5</v>
      </c>
      <c r="AC58" s="33">
        <f t="shared" si="88"/>
        <v>1.5</v>
      </c>
      <c r="AD58" s="33">
        <f t="shared" si="88"/>
        <v>1.5</v>
      </c>
      <c r="AE58" s="33">
        <f t="shared" si="88"/>
        <v>1.5</v>
      </c>
      <c r="AF58" s="33">
        <f t="shared" si="88"/>
        <v>1.5</v>
      </c>
      <c r="AG58" s="33">
        <f t="shared" si="88"/>
        <v>1.5</v>
      </c>
      <c r="AH58" s="33">
        <f t="shared" si="88"/>
        <v>1.5</v>
      </c>
      <c r="AI58" s="33">
        <f t="shared" si="88"/>
        <v>1.5</v>
      </c>
      <c r="AJ58" s="33">
        <f t="shared" si="88"/>
        <v>1.5</v>
      </c>
      <c r="AK58" s="33">
        <f t="shared" si="88"/>
        <v>1.5</v>
      </c>
      <c r="AL58" s="33">
        <f t="shared" si="88"/>
        <v>1.5</v>
      </c>
      <c r="AM58" s="33">
        <f t="shared" si="88"/>
        <v>1.5</v>
      </c>
      <c r="AN58" s="33">
        <f t="shared" si="88"/>
        <v>1.5</v>
      </c>
      <c r="AO58" s="33">
        <f t="shared" si="88"/>
        <v>1.5</v>
      </c>
      <c r="AP58" s="33">
        <f t="shared" si="88"/>
        <v>1.5</v>
      </c>
      <c r="AQ58" s="50">
        <v>1</v>
      </c>
      <c r="AR58" s="50">
        <f t="shared" si="88"/>
        <v>1.5</v>
      </c>
      <c r="AS58" s="50">
        <f t="shared" si="88"/>
        <v>1.5</v>
      </c>
      <c r="AT58" s="50">
        <f t="shared" si="88"/>
        <v>1.5</v>
      </c>
      <c r="AU58" s="50">
        <f t="shared" si="88"/>
        <v>1.5</v>
      </c>
      <c r="AV58" s="76">
        <v>0</v>
      </c>
      <c r="AW58" s="53">
        <f t="shared" si="82"/>
        <v>34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64">
        <v>0</v>
      </c>
      <c r="BF58" s="164">
        <v>0</v>
      </c>
      <c r="BG58" s="53">
        <f t="shared" si="11"/>
        <v>34</v>
      </c>
    </row>
    <row r="59" spans="1:59" s="160" customFormat="1" x14ac:dyDescent="0.25">
      <c r="A59" s="276"/>
      <c r="B59" s="297" t="s">
        <v>89</v>
      </c>
      <c r="C59" s="256" t="s">
        <v>160</v>
      </c>
      <c r="D59" s="155" t="s">
        <v>51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6">
        <v>0</v>
      </c>
      <c r="V59" s="162">
        <v>0</v>
      </c>
      <c r="W59" s="163">
        <v>0</v>
      </c>
      <c r="X59" s="163">
        <v>0</v>
      </c>
      <c r="Y59" s="159">
        <v>2</v>
      </c>
      <c r="Z59" s="159">
        <v>2</v>
      </c>
      <c r="AA59" s="159">
        <v>2</v>
      </c>
      <c r="AB59" s="159">
        <v>2</v>
      </c>
      <c r="AC59" s="159">
        <v>2</v>
      </c>
      <c r="AD59" s="159">
        <v>2</v>
      </c>
      <c r="AE59" s="159">
        <v>2</v>
      </c>
      <c r="AF59" s="159">
        <v>2</v>
      </c>
      <c r="AG59" s="159">
        <v>2</v>
      </c>
      <c r="AH59" s="159">
        <v>2</v>
      </c>
      <c r="AI59" s="159">
        <v>2</v>
      </c>
      <c r="AJ59" s="159">
        <v>2</v>
      </c>
      <c r="AK59" s="159">
        <v>2</v>
      </c>
      <c r="AL59" s="159">
        <v>2</v>
      </c>
      <c r="AM59" s="159">
        <v>2</v>
      </c>
      <c r="AN59" s="159">
        <v>2</v>
      </c>
      <c r="AO59" s="159">
        <v>2</v>
      </c>
      <c r="AP59" s="159">
        <v>2</v>
      </c>
      <c r="AQ59" s="159">
        <v>2</v>
      </c>
      <c r="AR59" s="159">
        <v>2</v>
      </c>
      <c r="AS59" s="159">
        <v>2</v>
      </c>
      <c r="AT59" s="159">
        <v>2</v>
      </c>
      <c r="AU59" s="243">
        <v>2</v>
      </c>
      <c r="AV59" s="156">
        <v>0</v>
      </c>
      <c r="AW59" s="157">
        <f t="shared" si="82"/>
        <v>46</v>
      </c>
      <c r="AX59" s="163">
        <v>0</v>
      </c>
      <c r="AY59" s="163">
        <v>0</v>
      </c>
      <c r="AZ59" s="163">
        <v>0</v>
      </c>
      <c r="BA59" s="163">
        <v>0</v>
      </c>
      <c r="BB59" s="163">
        <v>0</v>
      </c>
      <c r="BC59" s="163">
        <v>0</v>
      </c>
      <c r="BD59" s="163">
        <v>0</v>
      </c>
      <c r="BE59" s="163">
        <v>0</v>
      </c>
      <c r="BF59" s="163">
        <v>0</v>
      </c>
      <c r="BG59" s="157">
        <f t="shared" si="11"/>
        <v>46</v>
      </c>
    </row>
    <row r="60" spans="1:59" s="1" customFormat="1" x14ac:dyDescent="0.25">
      <c r="A60" s="276"/>
      <c r="B60" s="298"/>
      <c r="C60" s="257"/>
      <c r="D60" s="51" t="s">
        <v>52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75">
        <v>0</v>
      </c>
      <c r="V60" s="56">
        <v>0</v>
      </c>
      <c r="W60" s="164">
        <v>0</v>
      </c>
      <c r="X60" s="164">
        <v>0</v>
      </c>
      <c r="Y60" s="33">
        <f>Y59/2</f>
        <v>1</v>
      </c>
      <c r="Z60" s="33">
        <f t="shared" ref="Z60:AU60" si="89">Z59/2</f>
        <v>1</v>
      </c>
      <c r="AA60" s="33">
        <f t="shared" si="89"/>
        <v>1</v>
      </c>
      <c r="AB60" s="33">
        <f t="shared" si="89"/>
        <v>1</v>
      </c>
      <c r="AC60" s="33">
        <f t="shared" si="89"/>
        <v>1</v>
      </c>
      <c r="AD60" s="33">
        <f t="shared" si="89"/>
        <v>1</v>
      </c>
      <c r="AE60" s="33">
        <f t="shared" si="89"/>
        <v>1</v>
      </c>
      <c r="AF60" s="33">
        <f t="shared" si="89"/>
        <v>1</v>
      </c>
      <c r="AG60" s="33">
        <f t="shared" si="89"/>
        <v>1</v>
      </c>
      <c r="AH60" s="33">
        <f t="shared" si="89"/>
        <v>1</v>
      </c>
      <c r="AI60" s="33">
        <f t="shared" si="89"/>
        <v>1</v>
      </c>
      <c r="AJ60" s="33">
        <f t="shared" si="89"/>
        <v>1</v>
      </c>
      <c r="AK60" s="33">
        <f t="shared" si="89"/>
        <v>1</v>
      </c>
      <c r="AL60" s="33">
        <f t="shared" si="89"/>
        <v>1</v>
      </c>
      <c r="AM60" s="33">
        <f t="shared" si="89"/>
        <v>1</v>
      </c>
      <c r="AN60" s="33">
        <f t="shared" si="89"/>
        <v>1</v>
      </c>
      <c r="AO60" s="33">
        <f t="shared" si="89"/>
        <v>1</v>
      </c>
      <c r="AP60" s="33">
        <f t="shared" si="89"/>
        <v>1</v>
      </c>
      <c r="AQ60" s="50">
        <f t="shared" si="89"/>
        <v>1</v>
      </c>
      <c r="AR60" s="50">
        <f t="shared" si="89"/>
        <v>1</v>
      </c>
      <c r="AS60" s="50">
        <f t="shared" si="89"/>
        <v>1</v>
      </c>
      <c r="AT60" s="50">
        <f t="shared" si="89"/>
        <v>1</v>
      </c>
      <c r="AU60" s="50">
        <f t="shared" si="89"/>
        <v>1</v>
      </c>
      <c r="AV60" s="76">
        <v>0</v>
      </c>
      <c r="AW60" s="53">
        <f t="shared" si="82"/>
        <v>23</v>
      </c>
      <c r="AX60" s="164">
        <v>0</v>
      </c>
      <c r="AY60" s="164">
        <v>0</v>
      </c>
      <c r="AZ60" s="164">
        <v>0</v>
      </c>
      <c r="BA60" s="164">
        <v>0</v>
      </c>
      <c r="BB60" s="164">
        <v>0</v>
      </c>
      <c r="BC60" s="164">
        <v>0</v>
      </c>
      <c r="BD60" s="164">
        <v>0</v>
      </c>
      <c r="BE60" s="164">
        <v>0</v>
      </c>
      <c r="BF60" s="164">
        <v>0</v>
      </c>
      <c r="BG60" s="53">
        <f t="shared" si="11"/>
        <v>23</v>
      </c>
    </row>
    <row r="61" spans="1:59" s="160" customFormat="1" x14ac:dyDescent="0.25">
      <c r="A61" s="276"/>
      <c r="B61" s="297" t="s">
        <v>79</v>
      </c>
      <c r="C61" s="256" t="s">
        <v>161</v>
      </c>
      <c r="D61" s="155" t="s">
        <v>51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6">
        <v>0</v>
      </c>
      <c r="V61" s="162">
        <v>0</v>
      </c>
      <c r="W61" s="163">
        <v>0</v>
      </c>
      <c r="X61" s="163">
        <v>0</v>
      </c>
      <c r="Y61" s="159">
        <v>3</v>
      </c>
      <c r="Z61" s="159">
        <v>3</v>
      </c>
      <c r="AA61" s="159">
        <v>3</v>
      </c>
      <c r="AB61" s="159">
        <v>3</v>
      </c>
      <c r="AC61" s="159">
        <v>3</v>
      </c>
      <c r="AD61" s="159">
        <v>3</v>
      </c>
      <c r="AE61" s="159">
        <v>3</v>
      </c>
      <c r="AF61" s="159">
        <v>3</v>
      </c>
      <c r="AG61" s="159">
        <v>3</v>
      </c>
      <c r="AH61" s="159">
        <v>3</v>
      </c>
      <c r="AI61" s="159">
        <v>3</v>
      </c>
      <c r="AJ61" s="159">
        <v>3</v>
      </c>
      <c r="AK61" s="159">
        <v>3</v>
      </c>
      <c r="AL61" s="159">
        <v>3</v>
      </c>
      <c r="AM61" s="159">
        <v>3</v>
      </c>
      <c r="AN61" s="159">
        <v>3</v>
      </c>
      <c r="AO61" s="159">
        <v>3</v>
      </c>
      <c r="AP61" s="159">
        <v>3</v>
      </c>
      <c r="AQ61" s="159">
        <v>3</v>
      </c>
      <c r="AR61" s="159">
        <v>3</v>
      </c>
      <c r="AS61" s="159">
        <v>3</v>
      </c>
      <c r="AT61" s="159">
        <v>3</v>
      </c>
      <c r="AU61" s="159">
        <v>3</v>
      </c>
      <c r="AV61" s="156">
        <v>0</v>
      </c>
      <c r="AW61" s="157">
        <f t="shared" si="82"/>
        <v>69</v>
      </c>
      <c r="AX61" s="163">
        <v>0</v>
      </c>
      <c r="AY61" s="163">
        <v>0</v>
      </c>
      <c r="AZ61" s="163">
        <v>0</v>
      </c>
      <c r="BA61" s="163">
        <v>0</v>
      </c>
      <c r="BB61" s="163">
        <v>0</v>
      </c>
      <c r="BC61" s="163">
        <v>0</v>
      </c>
      <c r="BD61" s="163">
        <v>0</v>
      </c>
      <c r="BE61" s="163">
        <v>0</v>
      </c>
      <c r="BF61" s="163">
        <v>0</v>
      </c>
      <c r="BG61" s="157">
        <f t="shared" si="11"/>
        <v>69</v>
      </c>
    </row>
    <row r="62" spans="1:59" s="1" customFormat="1" x14ac:dyDescent="0.25">
      <c r="A62" s="276"/>
      <c r="B62" s="298"/>
      <c r="C62" s="257"/>
      <c r="D62" s="51" t="s">
        <v>52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75">
        <v>0</v>
      </c>
      <c r="V62" s="56">
        <v>0</v>
      </c>
      <c r="W62" s="164">
        <v>0</v>
      </c>
      <c r="X62" s="164">
        <v>0</v>
      </c>
      <c r="Y62" s="33">
        <f>Y61/2</f>
        <v>1.5</v>
      </c>
      <c r="Z62" s="33">
        <f t="shared" ref="Z62:AU62" si="90">Z61/2</f>
        <v>1.5</v>
      </c>
      <c r="AA62" s="33">
        <f t="shared" si="90"/>
        <v>1.5</v>
      </c>
      <c r="AB62" s="33">
        <f t="shared" si="90"/>
        <v>1.5</v>
      </c>
      <c r="AC62" s="33">
        <f t="shared" si="90"/>
        <v>1.5</v>
      </c>
      <c r="AD62" s="33">
        <f t="shared" si="90"/>
        <v>1.5</v>
      </c>
      <c r="AE62" s="33">
        <f t="shared" si="90"/>
        <v>1.5</v>
      </c>
      <c r="AF62" s="33">
        <f t="shared" si="90"/>
        <v>1.5</v>
      </c>
      <c r="AG62" s="33">
        <f t="shared" si="90"/>
        <v>1.5</v>
      </c>
      <c r="AH62" s="33">
        <f t="shared" si="90"/>
        <v>1.5</v>
      </c>
      <c r="AI62" s="33">
        <f t="shared" si="90"/>
        <v>1.5</v>
      </c>
      <c r="AJ62" s="33">
        <f t="shared" si="90"/>
        <v>1.5</v>
      </c>
      <c r="AK62" s="33">
        <f t="shared" si="90"/>
        <v>1.5</v>
      </c>
      <c r="AL62" s="33">
        <f t="shared" si="90"/>
        <v>1.5</v>
      </c>
      <c r="AM62" s="33">
        <f t="shared" si="90"/>
        <v>1.5</v>
      </c>
      <c r="AN62" s="33">
        <f t="shared" si="90"/>
        <v>1.5</v>
      </c>
      <c r="AO62" s="33">
        <f t="shared" si="90"/>
        <v>1.5</v>
      </c>
      <c r="AP62" s="33">
        <f t="shared" si="90"/>
        <v>1.5</v>
      </c>
      <c r="AQ62" s="50">
        <f t="shared" si="90"/>
        <v>1.5</v>
      </c>
      <c r="AR62" s="50">
        <v>1</v>
      </c>
      <c r="AS62" s="50">
        <f t="shared" si="90"/>
        <v>1.5</v>
      </c>
      <c r="AT62" s="50">
        <f t="shared" si="90"/>
        <v>1.5</v>
      </c>
      <c r="AU62" s="50">
        <f t="shared" si="90"/>
        <v>1.5</v>
      </c>
      <c r="AV62" s="76">
        <v>0</v>
      </c>
      <c r="AW62" s="53">
        <f t="shared" si="82"/>
        <v>34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64">
        <v>0</v>
      </c>
      <c r="BF62" s="164">
        <v>0</v>
      </c>
      <c r="BG62" s="53">
        <f t="shared" si="11"/>
        <v>34</v>
      </c>
    </row>
    <row r="63" spans="1:59" s="160" customFormat="1" x14ac:dyDescent="0.25">
      <c r="A63" s="276"/>
      <c r="B63" s="297" t="s">
        <v>162</v>
      </c>
      <c r="C63" s="256" t="s">
        <v>163</v>
      </c>
      <c r="D63" s="155" t="s">
        <v>51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6">
        <v>0</v>
      </c>
      <c r="V63" s="162">
        <v>0</v>
      </c>
      <c r="W63" s="163">
        <v>0</v>
      </c>
      <c r="X63" s="163">
        <v>0</v>
      </c>
      <c r="Y63" s="159">
        <v>2</v>
      </c>
      <c r="Z63" s="159">
        <v>2</v>
      </c>
      <c r="AA63" s="159">
        <v>2</v>
      </c>
      <c r="AB63" s="159">
        <v>2</v>
      </c>
      <c r="AC63" s="159">
        <v>2</v>
      </c>
      <c r="AD63" s="159">
        <v>2</v>
      </c>
      <c r="AE63" s="159">
        <v>2</v>
      </c>
      <c r="AF63" s="159">
        <v>2</v>
      </c>
      <c r="AG63" s="159">
        <v>2</v>
      </c>
      <c r="AH63" s="159">
        <v>2</v>
      </c>
      <c r="AI63" s="159">
        <v>2</v>
      </c>
      <c r="AJ63" s="159">
        <v>2</v>
      </c>
      <c r="AK63" s="159">
        <v>2</v>
      </c>
      <c r="AL63" s="159">
        <v>2</v>
      </c>
      <c r="AM63" s="159">
        <v>2</v>
      </c>
      <c r="AN63" s="159">
        <v>2</v>
      </c>
      <c r="AO63" s="159">
        <v>2</v>
      </c>
      <c r="AP63" s="159">
        <v>2</v>
      </c>
      <c r="AQ63" s="159">
        <v>2</v>
      </c>
      <c r="AR63" s="159">
        <v>2</v>
      </c>
      <c r="AS63" s="159">
        <v>2</v>
      </c>
      <c r="AT63" s="159">
        <v>2</v>
      </c>
      <c r="AU63" s="159">
        <v>2</v>
      </c>
      <c r="AV63" s="156">
        <v>0</v>
      </c>
      <c r="AW63" s="157">
        <f t="shared" si="82"/>
        <v>46</v>
      </c>
      <c r="AX63" s="163">
        <v>0</v>
      </c>
      <c r="AY63" s="163">
        <v>0</v>
      </c>
      <c r="AZ63" s="163">
        <v>0</v>
      </c>
      <c r="BA63" s="163">
        <v>0</v>
      </c>
      <c r="BB63" s="163">
        <v>0</v>
      </c>
      <c r="BC63" s="163">
        <v>0</v>
      </c>
      <c r="BD63" s="163">
        <v>0</v>
      </c>
      <c r="BE63" s="163">
        <v>0</v>
      </c>
      <c r="BF63" s="163">
        <v>0</v>
      </c>
      <c r="BG63" s="157">
        <f t="shared" si="11"/>
        <v>46</v>
      </c>
    </row>
    <row r="64" spans="1:59" s="1" customFormat="1" x14ac:dyDescent="0.25">
      <c r="A64" s="276"/>
      <c r="B64" s="298"/>
      <c r="C64" s="257"/>
      <c r="D64" s="51" t="s">
        <v>52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75">
        <v>0</v>
      </c>
      <c r="V64" s="56">
        <v>0</v>
      </c>
      <c r="W64" s="164">
        <v>0</v>
      </c>
      <c r="X64" s="164">
        <v>0</v>
      </c>
      <c r="Y64" s="33">
        <v>1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33">
        <v>1</v>
      </c>
      <c r="AF64" s="33">
        <v>1</v>
      </c>
      <c r="AG64" s="33">
        <v>1</v>
      </c>
      <c r="AH64" s="33">
        <v>1</v>
      </c>
      <c r="AI64" s="33">
        <v>1</v>
      </c>
      <c r="AJ64" s="33">
        <v>1</v>
      </c>
      <c r="AK64" s="33">
        <v>1</v>
      </c>
      <c r="AL64" s="33">
        <v>1</v>
      </c>
      <c r="AM64" s="33">
        <v>1</v>
      </c>
      <c r="AN64" s="33">
        <v>1</v>
      </c>
      <c r="AO64" s="33">
        <v>1</v>
      </c>
      <c r="AP64" s="33">
        <v>1</v>
      </c>
      <c r="AQ64" s="50">
        <v>1</v>
      </c>
      <c r="AR64" s="50">
        <v>1</v>
      </c>
      <c r="AS64" s="50">
        <v>1</v>
      </c>
      <c r="AT64" s="50">
        <v>1</v>
      </c>
      <c r="AU64" s="50">
        <v>1</v>
      </c>
      <c r="AV64" s="76">
        <v>0</v>
      </c>
      <c r="AW64" s="53">
        <f t="shared" si="82"/>
        <v>23</v>
      </c>
      <c r="AX64" s="164">
        <v>0</v>
      </c>
      <c r="AY64" s="164">
        <v>0</v>
      </c>
      <c r="AZ64" s="164">
        <v>0</v>
      </c>
      <c r="BA64" s="164">
        <v>0</v>
      </c>
      <c r="BB64" s="164">
        <v>0</v>
      </c>
      <c r="BC64" s="164">
        <v>0</v>
      </c>
      <c r="BD64" s="164">
        <v>0</v>
      </c>
      <c r="BE64" s="164">
        <v>0</v>
      </c>
      <c r="BF64" s="164">
        <v>0</v>
      </c>
      <c r="BG64" s="53">
        <f t="shared" si="11"/>
        <v>23</v>
      </c>
    </row>
    <row r="65" spans="1:59" ht="15" customHeight="1" x14ac:dyDescent="0.25">
      <c r="A65" s="276"/>
      <c r="B65" s="293" t="s">
        <v>53</v>
      </c>
      <c r="C65" s="294"/>
      <c r="D65" s="295"/>
      <c r="E65" s="147">
        <f t="shared" ref="E65:U65" si="91">SUM(E53+E49+E9)</f>
        <v>36</v>
      </c>
      <c r="F65" s="238">
        <f t="shared" si="91"/>
        <v>36</v>
      </c>
      <c r="G65" s="238">
        <f t="shared" si="91"/>
        <v>36</v>
      </c>
      <c r="H65" s="238">
        <f t="shared" si="91"/>
        <v>36</v>
      </c>
      <c r="I65" s="238">
        <f t="shared" si="91"/>
        <v>36</v>
      </c>
      <c r="J65" s="238">
        <f t="shared" si="91"/>
        <v>36</v>
      </c>
      <c r="K65" s="238">
        <f t="shared" si="91"/>
        <v>36</v>
      </c>
      <c r="L65" s="238">
        <f t="shared" si="91"/>
        <v>36</v>
      </c>
      <c r="M65" s="238">
        <f t="shared" si="91"/>
        <v>36</v>
      </c>
      <c r="N65" s="238">
        <f t="shared" si="91"/>
        <v>36</v>
      </c>
      <c r="O65" s="238">
        <f t="shared" si="91"/>
        <v>36</v>
      </c>
      <c r="P65" s="238">
        <f t="shared" si="91"/>
        <v>36</v>
      </c>
      <c r="Q65" s="238">
        <f t="shared" si="91"/>
        <v>36</v>
      </c>
      <c r="R65" s="238">
        <f t="shared" si="91"/>
        <v>36</v>
      </c>
      <c r="S65" s="238">
        <f t="shared" si="91"/>
        <v>36</v>
      </c>
      <c r="T65" s="238">
        <f t="shared" si="91"/>
        <v>36</v>
      </c>
      <c r="U65" s="147">
        <f t="shared" si="91"/>
        <v>0</v>
      </c>
      <c r="V65" s="12">
        <f>SUM(V53+V49+V9)</f>
        <v>576</v>
      </c>
      <c r="W65" s="19">
        <v>0</v>
      </c>
      <c r="X65" s="19">
        <v>0</v>
      </c>
      <c r="Y65" s="12">
        <f>Y11+Y33+Y43+Y49+Y55</f>
        <v>36</v>
      </c>
      <c r="Z65" s="53">
        <f t="shared" ref="Z65:AV65" si="92">Z11+Z33+Z43+Z49+Z55</f>
        <v>36</v>
      </c>
      <c r="AA65" s="53">
        <f t="shared" si="92"/>
        <v>36</v>
      </c>
      <c r="AB65" s="53">
        <f t="shared" si="92"/>
        <v>36</v>
      </c>
      <c r="AC65" s="53">
        <f t="shared" si="92"/>
        <v>36</v>
      </c>
      <c r="AD65" s="53">
        <f t="shared" si="92"/>
        <v>36</v>
      </c>
      <c r="AE65" s="53">
        <f t="shared" si="92"/>
        <v>36</v>
      </c>
      <c r="AF65" s="53">
        <f t="shared" si="92"/>
        <v>36</v>
      </c>
      <c r="AG65" s="53">
        <f t="shared" si="92"/>
        <v>36</v>
      </c>
      <c r="AH65" s="53">
        <f t="shared" si="92"/>
        <v>36</v>
      </c>
      <c r="AI65" s="53">
        <f t="shared" si="92"/>
        <v>36</v>
      </c>
      <c r="AJ65" s="53">
        <f t="shared" si="92"/>
        <v>36</v>
      </c>
      <c r="AK65" s="53">
        <f t="shared" si="92"/>
        <v>36</v>
      </c>
      <c r="AL65" s="53">
        <f t="shared" si="92"/>
        <v>36</v>
      </c>
      <c r="AM65" s="53">
        <f t="shared" si="92"/>
        <v>36</v>
      </c>
      <c r="AN65" s="53">
        <f t="shared" si="92"/>
        <v>36</v>
      </c>
      <c r="AO65" s="53">
        <f t="shared" si="92"/>
        <v>36</v>
      </c>
      <c r="AP65" s="53">
        <f t="shared" si="92"/>
        <v>36</v>
      </c>
      <c r="AQ65" s="235">
        <f t="shared" si="92"/>
        <v>36</v>
      </c>
      <c r="AR65" s="235">
        <f t="shared" si="92"/>
        <v>36</v>
      </c>
      <c r="AS65" s="235">
        <f t="shared" si="92"/>
        <v>36</v>
      </c>
      <c r="AT65" s="235">
        <f t="shared" si="92"/>
        <v>36</v>
      </c>
      <c r="AU65" s="247">
        <f t="shared" si="92"/>
        <v>36</v>
      </c>
      <c r="AV65" s="53">
        <f t="shared" si="92"/>
        <v>0</v>
      </c>
      <c r="AW65" s="6">
        <f>SUM(Y65:AV65)</f>
        <v>828</v>
      </c>
      <c r="AX65" s="19">
        <f t="shared" ref="AX65:BF65" si="93">AX67+AX87</f>
        <v>0</v>
      </c>
      <c r="AY65" s="19">
        <f t="shared" si="93"/>
        <v>0</v>
      </c>
      <c r="AZ65" s="19">
        <f t="shared" si="93"/>
        <v>0</v>
      </c>
      <c r="BA65" s="19">
        <f t="shared" si="93"/>
        <v>0</v>
      </c>
      <c r="BB65" s="19">
        <f t="shared" si="93"/>
        <v>0</v>
      </c>
      <c r="BC65" s="19">
        <f t="shared" si="93"/>
        <v>0</v>
      </c>
      <c r="BD65" s="19">
        <f t="shared" si="93"/>
        <v>0</v>
      </c>
      <c r="BE65" s="19">
        <f t="shared" si="93"/>
        <v>0</v>
      </c>
      <c r="BF65" s="19">
        <f t="shared" si="93"/>
        <v>0</v>
      </c>
      <c r="BG65" s="12">
        <f>V65+AW65</f>
        <v>1404</v>
      </c>
    </row>
    <row r="66" spans="1:59" x14ac:dyDescent="0.25">
      <c r="A66" s="276"/>
      <c r="B66" s="296" t="s">
        <v>54</v>
      </c>
      <c r="C66" s="296"/>
      <c r="D66" s="296"/>
      <c r="E66" s="18">
        <f t="shared" ref="E66:U66" si="94">SUM(E54+E50+E10)</f>
        <v>18</v>
      </c>
      <c r="F66" s="18">
        <f t="shared" si="94"/>
        <v>18</v>
      </c>
      <c r="G66" s="18">
        <f t="shared" si="94"/>
        <v>18</v>
      </c>
      <c r="H66" s="18">
        <f t="shared" si="94"/>
        <v>18</v>
      </c>
      <c r="I66" s="18">
        <f t="shared" si="94"/>
        <v>18</v>
      </c>
      <c r="J66" s="18">
        <f t="shared" si="94"/>
        <v>18</v>
      </c>
      <c r="K66" s="18">
        <f t="shared" si="94"/>
        <v>18</v>
      </c>
      <c r="L66" s="18">
        <f t="shared" si="94"/>
        <v>18</v>
      </c>
      <c r="M66" s="18">
        <f t="shared" si="94"/>
        <v>18</v>
      </c>
      <c r="N66" s="18">
        <f t="shared" si="94"/>
        <v>18</v>
      </c>
      <c r="O66" s="18">
        <f t="shared" si="94"/>
        <v>18</v>
      </c>
      <c r="P66" s="18">
        <f t="shared" si="94"/>
        <v>18</v>
      </c>
      <c r="Q66" s="18">
        <f t="shared" si="94"/>
        <v>18</v>
      </c>
      <c r="R66" s="18">
        <f t="shared" si="94"/>
        <v>18</v>
      </c>
      <c r="S66" s="18">
        <f t="shared" si="94"/>
        <v>18</v>
      </c>
      <c r="T66" s="18">
        <f t="shared" si="94"/>
        <v>18</v>
      </c>
      <c r="U66" s="18">
        <f t="shared" si="94"/>
        <v>0</v>
      </c>
      <c r="V66" s="18">
        <f>SUM(V54+V50+V10)</f>
        <v>288</v>
      </c>
      <c r="W66" s="19">
        <v>0</v>
      </c>
      <c r="X66" s="19">
        <v>0</v>
      </c>
      <c r="Y66" s="18">
        <f>Y10+Y50+Y54</f>
        <v>18</v>
      </c>
      <c r="Z66" s="18">
        <f t="shared" ref="Z66:AV66" si="95">Z10+Z50+Z54</f>
        <v>18</v>
      </c>
      <c r="AA66" s="18">
        <f t="shared" si="95"/>
        <v>18</v>
      </c>
      <c r="AB66" s="18">
        <f t="shared" si="95"/>
        <v>18</v>
      </c>
      <c r="AC66" s="18">
        <f t="shared" si="95"/>
        <v>18</v>
      </c>
      <c r="AD66" s="18">
        <f t="shared" si="95"/>
        <v>18</v>
      </c>
      <c r="AE66" s="18">
        <f t="shared" si="95"/>
        <v>18</v>
      </c>
      <c r="AF66" s="18">
        <f t="shared" si="95"/>
        <v>18</v>
      </c>
      <c r="AG66" s="18">
        <f t="shared" si="95"/>
        <v>18</v>
      </c>
      <c r="AH66" s="18">
        <f t="shared" si="95"/>
        <v>18</v>
      </c>
      <c r="AI66" s="18">
        <f t="shared" si="95"/>
        <v>18</v>
      </c>
      <c r="AJ66" s="18">
        <f t="shared" si="95"/>
        <v>18</v>
      </c>
      <c r="AK66" s="18">
        <f t="shared" si="95"/>
        <v>18</v>
      </c>
      <c r="AL66" s="18">
        <f t="shared" si="95"/>
        <v>18</v>
      </c>
      <c r="AM66" s="18">
        <f t="shared" si="95"/>
        <v>18</v>
      </c>
      <c r="AN66" s="18">
        <f t="shared" si="95"/>
        <v>18</v>
      </c>
      <c r="AO66" s="18">
        <f t="shared" si="95"/>
        <v>18</v>
      </c>
      <c r="AP66" s="18">
        <f t="shared" si="95"/>
        <v>18</v>
      </c>
      <c r="AQ66" s="16">
        <f t="shared" si="95"/>
        <v>17.5</v>
      </c>
      <c r="AR66" s="16">
        <f t="shared" si="95"/>
        <v>17.5</v>
      </c>
      <c r="AS66" s="16">
        <f t="shared" si="95"/>
        <v>18</v>
      </c>
      <c r="AT66" s="16">
        <f t="shared" si="95"/>
        <v>18</v>
      </c>
      <c r="AU66" s="16">
        <f t="shared" si="95"/>
        <v>18</v>
      </c>
      <c r="AV66" s="18">
        <f t="shared" si="95"/>
        <v>0</v>
      </c>
      <c r="AW66" s="69">
        <f>SUM(Y66:AV66)</f>
        <v>413</v>
      </c>
      <c r="AX66" s="19">
        <f t="shared" ref="AX66:BF66" si="96">AX68+AX88</f>
        <v>0</v>
      </c>
      <c r="AY66" s="19">
        <f t="shared" si="96"/>
        <v>0</v>
      </c>
      <c r="AZ66" s="19">
        <f t="shared" si="96"/>
        <v>0</v>
      </c>
      <c r="BA66" s="19">
        <f t="shared" si="96"/>
        <v>0</v>
      </c>
      <c r="BB66" s="19">
        <f t="shared" si="96"/>
        <v>0</v>
      </c>
      <c r="BC66" s="19">
        <f t="shared" si="96"/>
        <v>0</v>
      </c>
      <c r="BD66" s="19">
        <f t="shared" si="96"/>
        <v>0</v>
      </c>
      <c r="BE66" s="19">
        <f t="shared" si="96"/>
        <v>0</v>
      </c>
      <c r="BF66" s="19">
        <f t="shared" si="96"/>
        <v>0</v>
      </c>
      <c r="BG66" s="18">
        <f>V66+AW66</f>
        <v>701</v>
      </c>
    </row>
    <row r="67" spans="1:59" x14ac:dyDescent="0.25">
      <c r="A67" s="276"/>
      <c r="B67" s="296" t="s">
        <v>55</v>
      </c>
      <c r="C67" s="296"/>
      <c r="D67" s="296"/>
      <c r="E67" s="18">
        <f>E65+E66</f>
        <v>54</v>
      </c>
      <c r="F67" s="18">
        <f t="shared" ref="F67:T67" si="97">F65+F66</f>
        <v>54</v>
      </c>
      <c r="G67" s="18">
        <f t="shared" si="97"/>
        <v>54</v>
      </c>
      <c r="H67" s="18">
        <f t="shared" si="97"/>
        <v>54</v>
      </c>
      <c r="I67" s="18">
        <f t="shared" si="97"/>
        <v>54</v>
      </c>
      <c r="J67" s="18">
        <f t="shared" si="97"/>
        <v>54</v>
      </c>
      <c r="K67" s="18">
        <f t="shared" si="97"/>
        <v>54</v>
      </c>
      <c r="L67" s="18">
        <f t="shared" si="97"/>
        <v>54</v>
      </c>
      <c r="M67" s="18">
        <f t="shared" si="97"/>
        <v>54</v>
      </c>
      <c r="N67" s="18">
        <f t="shared" si="97"/>
        <v>54</v>
      </c>
      <c r="O67" s="18">
        <f t="shared" si="97"/>
        <v>54</v>
      </c>
      <c r="P67" s="18">
        <f t="shared" si="97"/>
        <v>54</v>
      </c>
      <c r="Q67" s="18">
        <f t="shared" si="97"/>
        <v>54</v>
      </c>
      <c r="R67" s="18">
        <f t="shared" si="97"/>
        <v>54</v>
      </c>
      <c r="S67" s="18">
        <f t="shared" si="97"/>
        <v>54</v>
      </c>
      <c r="T67" s="18">
        <f t="shared" si="97"/>
        <v>54</v>
      </c>
      <c r="U67" s="18">
        <f t="shared" ref="U67:AV67" si="98">U65+U66</f>
        <v>0</v>
      </c>
      <c r="V67" s="18">
        <f t="shared" si="98"/>
        <v>864</v>
      </c>
      <c r="W67" s="19">
        <v>0</v>
      </c>
      <c r="X67" s="19">
        <v>0</v>
      </c>
      <c r="Y67" s="18">
        <f t="shared" si="98"/>
        <v>54</v>
      </c>
      <c r="Z67" s="18">
        <f t="shared" si="98"/>
        <v>54</v>
      </c>
      <c r="AA67" s="18">
        <f t="shared" si="98"/>
        <v>54</v>
      </c>
      <c r="AB67" s="18">
        <f t="shared" si="98"/>
        <v>54</v>
      </c>
      <c r="AC67" s="18">
        <f t="shared" si="98"/>
        <v>54</v>
      </c>
      <c r="AD67" s="18">
        <f t="shared" si="98"/>
        <v>54</v>
      </c>
      <c r="AE67" s="18">
        <f t="shared" si="98"/>
        <v>54</v>
      </c>
      <c r="AF67" s="18">
        <f t="shared" si="98"/>
        <v>54</v>
      </c>
      <c r="AG67" s="18">
        <f t="shared" si="98"/>
        <v>54</v>
      </c>
      <c r="AH67" s="18">
        <f t="shared" si="98"/>
        <v>54</v>
      </c>
      <c r="AI67" s="18">
        <f t="shared" si="98"/>
        <v>54</v>
      </c>
      <c r="AJ67" s="18">
        <f t="shared" si="98"/>
        <v>54</v>
      </c>
      <c r="AK67" s="18">
        <f t="shared" si="98"/>
        <v>54</v>
      </c>
      <c r="AL67" s="18">
        <f t="shared" si="98"/>
        <v>54</v>
      </c>
      <c r="AM67" s="18">
        <f t="shared" si="98"/>
        <v>54</v>
      </c>
      <c r="AN67" s="18">
        <f t="shared" si="98"/>
        <v>54</v>
      </c>
      <c r="AO67" s="18">
        <f t="shared" si="98"/>
        <v>54</v>
      </c>
      <c r="AP67" s="18">
        <f t="shared" si="98"/>
        <v>54</v>
      </c>
      <c r="AQ67" s="16">
        <f t="shared" si="98"/>
        <v>53.5</v>
      </c>
      <c r="AR67" s="16">
        <f t="shared" si="98"/>
        <v>53.5</v>
      </c>
      <c r="AS67" s="16">
        <f t="shared" si="98"/>
        <v>54</v>
      </c>
      <c r="AT67" s="16">
        <f t="shared" si="98"/>
        <v>54</v>
      </c>
      <c r="AU67" s="16">
        <f t="shared" si="98"/>
        <v>54</v>
      </c>
      <c r="AV67" s="18">
        <f t="shared" si="98"/>
        <v>0</v>
      </c>
      <c r="AW67" s="69">
        <f>SUM(Y67:AV67)</f>
        <v>1241</v>
      </c>
      <c r="AX67" s="19">
        <f t="shared" ref="AX67:BF67" si="99">AX69+AX89</f>
        <v>0</v>
      </c>
      <c r="AY67" s="19">
        <f t="shared" si="99"/>
        <v>0</v>
      </c>
      <c r="AZ67" s="19">
        <f t="shared" si="99"/>
        <v>0</v>
      </c>
      <c r="BA67" s="19">
        <f t="shared" si="99"/>
        <v>0</v>
      </c>
      <c r="BB67" s="19">
        <f t="shared" si="99"/>
        <v>0</v>
      </c>
      <c r="BC67" s="19">
        <f t="shared" si="99"/>
        <v>0</v>
      </c>
      <c r="BD67" s="19">
        <f t="shared" si="99"/>
        <v>0</v>
      </c>
      <c r="BE67" s="19">
        <f t="shared" si="99"/>
        <v>0</v>
      </c>
      <c r="BF67" s="19">
        <f t="shared" si="99"/>
        <v>0</v>
      </c>
      <c r="BG67" s="18">
        <f>V67+AW67</f>
        <v>2105</v>
      </c>
    </row>
    <row r="69" spans="1:59" x14ac:dyDescent="0.25">
      <c r="B69" s="165"/>
      <c r="C69" s="28" t="s">
        <v>122</v>
      </c>
    </row>
    <row r="70" spans="1:59" x14ac:dyDescent="0.25">
      <c r="B70" s="25"/>
      <c r="C70" s="28" t="s">
        <v>123</v>
      </c>
    </row>
  </sheetData>
  <mergeCells count="95">
    <mergeCell ref="B15:B16"/>
    <mergeCell ref="C15:C16"/>
    <mergeCell ref="B63:B64"/>
    <mergeCell ref="C63:C64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C37:C38"/>
    <mergeCell ref="C39:C40"/>
    <mergeCell ref="A9:A67"/>
    <mergeCell ref="B65:D65"/>
    <mergeCell ref="B66:D66"/>
    <mergeCell ref="B67:D67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45:B46"/>
    <mergeCell ref="C45:C46"/>
    <mergeCell ref="B49:B50"/>
    <mergeCell ref="C49:C50"/>
    <mergeCell ref="B41:B42"/>
    <mergeCell ref="C41:C42"/>
    <mergeCell ref="B43:B44"/>
    <mergeCell ref="C43:C44"/>
    <mergeCell ref="B47:B48"/>
    <mergeCell ref="C47:C48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opLeftCell="A34" zoomScaleNormal="100" zoomScaleSheetLayoutView="40" workbookViewId="0">
      <pane xSplit="3" topLeftCell="M1" activePane="topRight" state="frozen"/>
      <selection pane="topRight" activeCell="R3" sqref="R3:AR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style="172" customWidth="1"/>
    <col min="32" max="32" width="4.5703125" style="172" customWidth="1"/>
    <col min="33" max="33" width="4.5703125" customWidth="1"/>
    <col min="34" max="35" width="4.85546875" customWidth="1"/>
    <col min="36" max="36" width="5" customWidth="1"/>
    <col min="37" max="37" width="4.85546875" customWidth="1"/>
    <col min="38" max="38" width="5.140625" style="172" customWidth="1"/>
    <col min="39" max="39" width="5" customWidth="1"/>
    <col min="40" max="40" width="5.42578125" style="172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76" t="s">
        <v>1</v>
      </c>
      <c r="B1" s="276" t="s">
        <v>2</v>
      </c>
      <c r="C1" s="277" t="s">
        <v>3</v>
      </c>
      <c r="D1" s="278" t="s">
        <v>4</v>
      </c>
      <c r="E1" s="279" t="s">
        <v>5</v>
      </c>
      <c r="F1" s="279"/>
      <c r="G1" s="279"/>
      <c r="H1" s="279"/>
      <c r="I1" s="276" t="s">
        <v>255</v>
      </c>
      <c r="J1" s="279" t="s">
        <v>6</v>
      </c>
      <c r="K1" s="279"/>
      <c r="L1" s="279"/>
      <c r="M1" s="276" t="s">
        <v>7</v>
      </c>
      <c r="N1" s="279" t="s">
        <v>8</v>
      </c>
      <c r="O1" s="279"/>
      <c r="P1" s="279"/>
      <c r="Q1" s="279"/>
      <c r="R1" s="279" t="s">
        <v>9</v>
      </c>
      <c r="S1" s="279"/>
      <c r="T1" s="279"/>
      <c r="U1" s="279"/>
      <c r="V1" s="268" t="s">
        <v>254</v>
      </c>
      <c r="W1" s="276" t="s">
        <v>269</v>
      </c>
      <c r="X1" s="279" t="s">
        <v>10</v>
      </c>
      <c r="Y1" s="279"/>
      <c r="Z1" s="279"/>
      <c r="AA1" s="276" t="s">
        <v>256</v>
      </c>
      <c r="AB1" s="279" t="s">
        <v>11</v>
      </c>
      <c r="AC1" s="279"/>
      <c r="AD1" s="279"/>
      <c r="AE1" s="276" t="s">
        <v>257</v>
      </c>
      <c r="AF1" s="279" t="s">
        <v>12</v>
      </c>
      <c r="AG1" s="279"/>
      <c r="AH1" s="279"/>
      <c r="AI1" s="279"/>
      <c r="AJ1" s="281" t="s">
        <v>13</v>
      </c>
      <c r="AK1" s="282" t="s">
        <v>14</v>
      </c>
      <c r="AL1" s="282"/>
      <c r="AM1" s="282"/>
      <c r="AN1" s="281" t="s">
        <v>15</v>
      </c>
      <c r="AO1" s="283" t="s">
        <v>16</v>
      </c>
      <c r="AP1" s="284"/>
      <c r="AQ1" s="284"/>
      <c r="AR1" s="285"/>
      <c r="AS1" s="283" t="s">
        <v>17</v>
      </c>
      <c r="AT1" s="284"/>
      <c r="AU1" s="284"/>
      <c r="AV1" s="285"/>
      <c r="AW1" s="268" t="s">
        <v>258</v>
      </c>
      <c r="AX1" s="276" t="s">
        <v>18</v>
      </c>
      <c r="AY1" s="279" t="s">
        <v>19</v>
      </c>
      <c r="AZ1" s="279"/>
      <c r="BA1" s="279"/>
      <c r="BB1" s="286" t="s">
        <v>20</v>
      </c>
      <c r="BC1" s="279" t="s">
        <v>21</v>
      </c>
      <c r="BD1" s="279"/>
      <c r="BE1" s="279"/>
      <c r="BF1" s="279"/>
      <c r="BG1" s="280" t="s">
        <v>22</v>
      </c>
    </row>
    <row r="2" spans="1:59" s="4" customFormat="1" ht="74.25" customHeight="1" x14ac:dyDescent="0.25">
      <c r="A2" s="276"/>
      <c r="B2" s="276"/>
      <c r="C2" s="277"/>
      <c r="D2" s="278"/>
      <c r="E2" s="5" t="s">
        <v>32</v>
      </c>
      <c r="F2" s="5" t="s">
        <v>33</v>
      </c>
      <c r="G2" s="5" t="s">
        <v>23</v>
      </c>
      <c r="H2" s="5" t="s">
        <v>24</v>
      </c>
      <c r="I2" s="276"/>
      <c r="J2" s="5" t="s">
        <v>25</v>
      </c>
      <c r="K2" s="5" t="s">
        <v>26</v>
      </c>
      <c r="L2" s="5" t="s">
        <v>27</v>
      </c>
      <c r="M2" s="276"/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23</v>
      </c>
      <c r="U2" s="5" t="s">
        <v>24</v>
      </c>
      <c r="V2" s="269"/>
      <c r="W2" s="276"/>
      <c r="X2" s="5" t="s">
        <v>34</v>
      </c>
      <c r="Y2" s="5" t="s">
        <v>35</v>
      </c>
      <c r="Z2" s="5" t="s">
        <v>36</v>
      </c>
      <c r="AA2" s="276"/>
      <c r="AB2" s="5" t="s">
        <v>37</v>
      </c>
      <c r="AC2" s="5" t="s">
        <v>38</v>
      </c>
      <c r="AD2" s="5" t="s">
        <v>39</v>
      </c>
      <c r="AE2" s="276"/>
      <c r="AF2" s="5" t="s">
        <v>37</v>
      </c>
      <c r="AG2" s="5" t="s">
        <v>38</v>
      </c>
      <c r="AH2" s="5" t="s">
        <v>39</v>
      </c>
      <c r="AI2" s="240" t="s">
        <v>40</v>
      </c>
      <c r="AJ2" s="281"/>
      <c r="AK2" s="240" t="s">
        <v>25</v>
      </c>
      <c r="AL2" s="240" t="s">
        <v>26</v>
      </c>
      <c r="AM2" s="240" t="s">
        <v>27</v>
      </c>
      <c r="AN2" s="281"/>
      <c r="AO2" s="240" t="s">
        <v>41</v>
      </c>
      <c r="AP2" s="240" t="s">
        <v>42</v>
      </c>
      <c r="AQ2" s="5" t="s">
        <v>43</v>
      </c>
      <c r="AR2" s="5" t="s">
        <v>44</v>
      </c>
      <c r="AS2" s="5" t="s">
        <v>32</v>
      </c>
      <c r="AT2" s="5" t="s">
        <v>33</v>
      </c>
      <c r="AU2" s="5" t="s">
        <v>23</v>
      </c>
      <c r="AV2" s="5" t="s">
        <v>24</v>
      </c>
      <c r="AW2" s="269"/>
      <c r="AX2" s="276"/>
      <c r="AY2" s="5" t="s">
        <v>25</v>
      </c>
      <c r="AZ2" s="5" t="s">
        <v>26</v>
      </c>
      <c r="BA2" s="5" t="s">
        <v>27</v>
      </c>
      <c r="BB2" s="276"/>
      <c r="BC2" s="5" t="s">
        <v>28</v>
      </c>
      <c r="BD2" s="5" t="s">
        <v>29</v>
      </c>
      <c r="BE2" s="5" t="s">
        <v>30</v>
      </c>
      <c r="BF2" s="5" t="s">
        <v>31</v>
      </c>
      <c r="BG2" s="280"/>
    </row>
    <row r="3" spans="1:59" s="4" customFormat="1" x14ac:dyDescent="0.25">
      <c r="A3" s="276"/>
      <c r="B3" s="276"/>
      <c r="C3" s="277"/>
      <c r="D3" s="278"/>
      <c r="E3" s="283" t="s">
        <v>46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283" t="s">
        <v>47</v>
      </c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5"/>
      <c r="AS3" s="283" t="s">
        <v>47</v>
      </c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5"/>
      <c r="BG3" s="280"/>
    </row>
    <row r="4" spans="1:59" s="4" customFormat="1" x14ac:dyDescent="0.25">
      <c r="A4" s="276"/>
      <c r="B4" s="276"/>
      <c r="C4" s="277"/>
      <c r="D4" s="278"/>
      <c r="E4" s="14">
        <v>1</v>
      </c>
      <c r="F4" s="183">
        <v>2</v>
      </c>
      <c r="G4" s="183">
        <v>3</v>
      </c>
      <c r="H4" s="183">
        <v>4</v>
      </c>
      <c r="I4" s="183">
        <v>5</v>
      </c>
      <c r="J4" s="183">
        <v>6</v>
      </c>
      <c r="K4" s="183">
        <v>7</v>
      </c>
      <c r="L4" s="183">
        <v>8</v>
      </c>
      <c r="M4" s="183">
        <v>9</v>
      </c>
      <c r="N4" s="183">
        <v>10</v>
      </c>
      <c r="O4" s="183">
        <v>11</v>
      </c>
      <c r="P4" s="183">
        <v>12</v>
      </c>
      <c r="Q4" s="183">
        <v>13</v>
      </c>
      <c r="R4" s="183">
        <v>14</v>
      </c>
      <c r="S4" s="183">
        <v>15</v>
      </c>
      <c r="T4" s="183">
        <v>16</v>
      </c>
      <c r="U4" s="183">
        <v>17</v>
      </c>
      <c r="V4" s="6"/>
      <c r="W4" s="14">
        <v>18</v>
      </c>
      <c r="X4" s="183">
        <v>19</v>
      </c>
      <c r="Y4" s="183">
        <v>20</v>
      </c>
      <c r="Z4" s="183">
        <v>21</v>
      </c>
      <c r="AA4" s="183">
        <v>22</v>
      </c>
      <c r="AB4" s="183">
        <v>23</v>
      </c>
      <c r="AC4" s="183">
        <v>24</v>
      </c>
      <c r="AD4" s="183">
        <v>25</v>
      </c>
      <c r="AE4" s="183">
        <v>26</v>
      </c>
      <c r="AF4" s="183">
        <v>27</v>
      </c>
      <c r="AG4" s="183">
        <v>28</v>
      </c>
      <c r="AH4" s="183">
        <v>29</v>
      </c>
      <c r="AI4" s="183">
        <v>30</v>
      </c>
      <c r="AJ4" s="183">
        <v>31</v>
      </c>
      <c r="AK4" s="183">
        <v>32</v>
      </c>
      <c r="AL4" s="183">
        <v>33</v>
      </c>
      <c r="AM4" s="183">
        <v>34</v>
      </c>
      <c r="AN4" s="183">
        <v>35</v>
      </c>
      <c r="AO4" s="183">
        <v>36</v>
      </c>
      <c r="AP4" s="183">
        <v>37</v>
      </c>
      <c r="AQ4" s="183">
        <v>38</v>
      </c>
      <c r="AR4" s="183">
        <v>39</v>
      </c>
      <c r="AS4" s="183">
        <v>40</v>
      </c>
      <c r="AT4" s="183">
        <v>41</v>
      </c>
      <c r="AU4" s="183">
        <v>42</v>
      </c>
      <c r="AV4" s="183">
        <v>43</v>
      </c>
      <c r="AW4" s="183">
        <v>44</v>
      </c>
      <c r="AX4" s="183">
        <v>45</v>
      </c>
      <c r="AY4" s="183">
        <v>46</v>
      </c>
      <c r="AZ4" s="183">
        <v>47</v>
      </c>
      <c r="BA4" s="183">
        <v>48</v>
      </c>
      <c r="BB4" s="183">
        <v>49</v>
      </c>
      <c r="BC4" s="183">
        <v>50</v>
      </c>
      <c r="BD4" s="183">
        <v>51</v>
      </c>
      <c r="BE4" s="183">
        <v>52</v>
      </c>
      <c r="BF4" s="183">
        <v>53</v>
      </c>
      <c r="BG4" s="280"/>
    </row>
    <row r="5" spans="1:59" s="4" customFormat="1" x14ac:dyDescent="0.25">
      <c r="A5" s="276"/>
      <c r="B5" s="276"/>
      <c r="C5" s="277"/>
      <c r="D5" s="278"/>
      <c r="E5" s="283" t="s">
        <v>48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283" t="s">
        <v>48</v>
      </c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 t="s">
        <v>48</v>
      </c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5"/>
      <c r="BG5" s="280"/>
    </row>
    <row r="6" spans="1:59" s="4" customFormat="1" x14ac:dyDescent="0.25">
      <c r="A6" s="276"/>
      <c r="B6" s="276"/>
      <c r="C6" s="277"/>
      <c r="D6" s="278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"/>
      <c r="W6" s="14"/>
      <c r="X6" s="14"/>
      <c r="Y6" s="14">
        <v>1</v>
      </c>
      <c r="Z6" s="183">
        <v>2</v>
      </c>
      <c r="AA6" s="183">
        <v>3</v>
      </c>
      <c r="AB6" s="183">
        <v>4</v>
      </c>
      <c r="AC6" s="183">
        <v>5</v>
      </c>
      <c r="AD6" s="183">
        <v>6</v>
      </c>
      <c r="AE6" s="183">
        <v>7</v>
      </c>
      <c r="AF6" s="183">
        <v>8</v>
      </c>
      <c r="AG6" s="183">
        <v>9</v>
      </c>
      <c r="AH6" s="183">
        <v>10</v>
      </c>
      <c r="AI6" s="183">
        <v>11</v>
      </c>
      <c r="AJ6" s="183">
        <v>12</v>
      </c>
      <c r="AK6" s="183">
        <v>13</v>
      </c>
      <c r="AL6" s="183">
        <v>14</v>
      </c>
      <c r="AM6" s="183">
        <v>15</v>
      </c>
      <c r="AN6" s="183">
        <v>16</v>
      </c>
      <c r="AO6" s="183">
        <v>17</v>
      </c>
      <c r="AP6" s="183">
        <v>18</v>
      </c>
      <c r="AQ6" s="183">
        <v>19</v>
      </c>
      <c r="AR6" s="183">
        <v>20</v>
      </c>
      <c r="AS6" s="183">
        <v>21</v>
      </c>
      <c r="AT6" s="183">
        <v>22</v>
      </c>
      <c r="AU6" s="183">
        <v>23</v>
      </c>
      <c r="AV6" s="183">
        <v>24</v>
      </c>
      <c r="AW6" s="14"/>
      <c r="AX6" s="135"/>
      <c r="AY6" s="14"/>
      <c r="AZ6" s="14"/>
      <c r="BA6" s="14"/>
      <c r="BB6" s="14"/>
      <c r="BC6" s="14"/>
      <c r="BD6" s="14"/>
      <c r="BE6" s="14"/>
      <c r="BF6" s="14"/>
      <c r="BG6" s="280"/>
    </row>
    <row r="7" spans="1:59" ht="15" customHeight="1" x14ac:dyDescent="0.25">
      <c r="A7" s="276" t="s">
        <v>61</v>
      </c>
      <c r="B7" s="291" t="s">
        <v>50</v>
      </c>
      <c r="C7" s="260" t="s">
        <v>133</v>
      </c>
      <c r="D7" s="67" t="s">
        <v>51</v>
      </c>
      <c r="E7" s="67">
        <f>E9+E17</f>
        <v>8</v>
      </c>
      <c r="F7" s="67">
        <f t="shared" ref="F7:U7" si="0">F9+F17</f>
        <v>8</v>
      </c>
      <c r="G7" s="67">
        <f t="shared" si="0"/>
        <v>8</v>
      </c>
      <c r="H7" s="67">
        <f t="shared" si="0"/>
        <v>8</v>
      </c>
      <c r="I7" s="67">
        <f t="shared" si="0"/>
        <v>8</v>
      </c>
      <c r="J7" s="67">
        <f t="shared" si="0"/>
        <v>8</v>
      </c>
      <c r="K7" s="67">
        <f t="shared" si="0"/>
        <v>8</v>
      </c>
      <c r="L7" s="67">
        <f t="shared" si="0"/>
        <v>8</v>
      </c>
      <c r="M7" s="67">
        <f t="shared" si="0"/>
        <v>8</v>
      </c>
      <c r="N7" s="67">
        <f t="shared" si="0"/>
        <v>8</v>
      </c>
      <c r="O7" s="67">
        <f t="shared" si="0"/>
        <v>8</v>
      </c>
      <c r="P7" s="67">
        <f t="shared" si="0"/>
        <v>8</v>
      </c>
      <c r="Q7" s="67">
        <f t="shared" si="0"/>
        <v>8</v>
      </c>
      <c r="R7" s="67">
        <f t="shared" si="0"/>
        <v>8</v>
      </c>
      <c r="S7" s="67">
        <f t="shared" si="0"/>
        <v>8</v>
      </c>
      <c r="T7" s="67">
        <f t="shared" si="0"/>
        <v>8</v>
      </c>
      <c r="U7" s="67">
        <f t="shared" si="0"/>
        <v>0</v>
      </c>
      <c r="V7" s="67">
        <f>SUM(E7:U7)</f>
        <v>128</v>
      </c>
      <c r="W7" s="67">
        <f>W9+W17</f>
        <v>0</v>
      </c>
      <c r="X7" s="67">
        <f t="shared" ref="X7:AV7" si="1">X9+X17</f>
        <v>0</v>
      </c>
      <c r="Y7" s="67">
        <f t="shared" si="1"/>
        <v>7</v>
      </c>
      <c r="Z7" s="67">
        <f t="shared" si="1"/>
        <v>7</v>
      </c>
      <c r="AA7" s="67">
        <f t="shared" si="1"/>
        <v>7</v>
      </c>
      <c r="AB7" s="67">
        <f t="shared" si="1"/>
        <v>7</v>
      </c>
      <c r="AC7" s="67">
        <f t="shared" si="1"/>
        <v>7</v>
      </c>
      <c r="AD7" s="67">
        <f t="shared" si="1"/>
        <v>7</v>
      </c>
      <c r="AE7" s="149">
        <f t="shared" ref="AE7:AF7" si="2">AE9+AE17</f>
        <v>8</v>
      </c>
      <c r="AF7" s="149">
        <f t="shared" si="2"/>
        <v>8</v>
      </c>
      <c r="AG7" s="67">
        <f t="shared" si="1"/>
        <v>8</v>
      </c>
      <c r="AH7" s="67">
        <f t="shared" si="1"/>
        <v>8</v>
      </c>
      <c r="AI7" s="67">
        <f t="shared" si="1"/>
        <v>8</v>
      </c>
      <c r="AJ7" s="67">
        <f t="shared" si="1"/>
        <v>8</v>
      </c>
      <c r="AK7" s="67">
        <f t="shared" si="1"/>
        <v>8</v>
      </c>
      <c r="AL7" s="149">
        <f t="shared" ref="AL7:AN7" si="3">AL9+AL17</f>
        <v>8</v>
      </c>
      <c r="AM7" s="149">
        <f t="shared" si="3"/>
        <v>8</v>
      </c>
      <c r="AN7" s="149">
        <f t="shared" si="3"/>
        <v>8</v>
      </c>
      <c r="AO7" s="67">
        <f t="shared" si="1"/>
        <v>8</v>
      </c>
      <c r="AP7" s="149">
        <f t="shared" ref="AP7" si="4">AP9+AP17</f>
        <v>8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0</v>
      </c>
      <c r="AU7" s="67">
        <f t="shared" si="1"/>
        <v>0</v>
      </c>
      <c r="AV7" s="67">
        <f t="shared" si="1"/>
        <v>0</v>
      </c>
      <c r="AW7" s="136">
        <f>SUM(X7:AU7)</f>
        <v>138</v>
      </c>
      <c r="AX7" s="136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">
        <f>V7+AX7</f>
        <v>128</v>
      </c>
    </row>
    <row r="8" spans="1:59" x14ac:dyDescent="0.25">
      <c r="A8" s="276"/>
      <c r="B8" s="291"/>
      <c r="C8" s="261"/>
      <c r="D8" s="67" t="s">
        <v>52</v>
      </c>
      <c r="E8" s="70">
        <f>E10+E18</f>
        <v>4</v>
      </c>
      <c r="F8" s="70">
        <f t="shared" ref="F8:U8" si="5">F10+F18</f>
        <v>4</v>
      </c>
      <c r="G8" s="70">
        <f t="shared" si="5"/>
        <v>4</v>
      </c>
      <c r="H8" s="70">
        <f t="shared" si="5"/>
        <v>4</v>
      </c>
      <c r="I8" s="70">
        <f t="shared" si="5"/>
        <v>4</v>
      </c>
      <c r="J8" s="70">
        <f t="shared" si="5"/>
        <v>4</v>
      </c>
      <c r="K8" s="70">
        <f t="shared" si="5"/>
        <v>4</v>
      </c>
      <c r="L8" s="70">
        <f t="shared" si="5"/>
        <v>4</v>
      </c>
      <c r="M8" s="70">
        <f t="shared" si="5"/>
        <v>4</v>
      </c>
      <c r="N8" s="70">
        <f t="shared" si="5"/>
        <v>4</v>
      </c>
      <c r="O8" s="70">
        <f t="shared" si="5"/>
        <v>4</v>
      </c>
      <c r="P8" s="70">
        <f t="shared" si="5"/>
        <v>4</v>
      </c>
      <c r="Q8" s="70">
        <f t="shared" si="5"/>
        <v>4</v>
      </c>
      <c r="R8" s="70">
        <f t="shared" si="5"/>
        <v>4</v>
      </c>
      <c r="S8" s="70">
        <f t="shared" si="5"/>
        <v>4</v>
      </c>
      <c r="T8" s="70">
        <f t="shared" si="5"/>
        <v>4</v>
      </c>
      <c r="U8" s="70">
        <f t="shared" si="5"/>
        <v>0</v>
      </c>
      <c r="V8" s="67">
        <f>SUM(E8:U8)</f>
        <v>64</v>
      </c>
      <c r="W8" s="70">
        <f>W10+W18</f>
        <v>0</v>
      </c>
      <c r="X8" s="70">
        <f t="shared" ref="X8:AV8" si="6">X10+X18</f>
        <v>0</v>
      </c>
      <c r="Y8" s="70">
        <f t="shared" si="6"/>
        <v>3.5</v>
      </c>
      <c r="Z8" s="70">
        <f t="shared" si="6"/>
        <v>3.5</v>
      </c>
      <c r="AA8" s="70">
        <f t="shared" si="6"/>
        <v>3.5</v>
      </c>
      <c r="AB8" s="70">
        <f t="shared" si="6"/>
        <v>3.5</v>
      </c>
      <c r="AC8" s="70">
        <f t="shared" si="6"/>
        <v>3.5</v>
      </c>
      <c r="AD8" s="70">
        <f t="shared" si="6"/>
        <v>3.5</v>
      </c>
      <c r="AE8" s="70">
        <f t="shared" ref="AE8:AF8" si="7">AE10+AE18</f>
        <v>4</v>
      </c>
      <c r="AF8" s="70">
        <f t="shared" si="7"/>
        <v>4</v>
      </c>
      <c r="AG8" s="70">
        <f t="shared" si="6"/>
        <v>4</v>
      </c>
      <c r="AH8" s="70">
        <f t="shared" si="6"/>
        <v>4</v>
      </c>
      <c r="AI8" s="70">
        <f t="shared" si="6"/>
        <v>4</v>
      </c>
      <c r="AJ8" s="70">
        <f t="shared" si="6"/>
        <v>4</v>
      </c>
      <c r="AK8" s="70">
        <f t="shared" si="6"/>
        <v>4</v>
      </c>
      <c r="AL8" s="70">
        <f t="shared" ref="AL8:AN8" si="8">AL10+AL18</f>
        <v>4</v>
      </c>
      <c r="AM8" s="70">
        <f t="shared" si="8"/>
        <v>4</v>
      </c>
      <c r="AN8" s="70">
        <f t="shared" si="8"/>
        <v>4</v>
      </c>
      <c r="AO8" s="70">
        <f t="shared" si="6"/>
        <v>4</v>
      </c>
      <c r="AP8" s="70">
        <f t="shared" ref="AP8" si="9">AP10+AP18</f>
        <v>4</v>
      </c>
      <c r="AQ8" s="70">
        <f t="shared" si="6"/>
        <v>0</v>
      </c>
      <c r="AR8" s="70">
        <f t="shared" si="6"/>
        <v>0</v>
      </c>
      <c r="AS8" s="70">
        <f t="shared" si="6"/>
        <v>0</v>
      </c>
      <c r="AT8" s="70">
        <f t="shared" si="6"/>
        <v>0</v>
      </c>
      <c r="AU8" s="70">
        <f t="shared" si="6"/>
        <v>0</v>
      </c>
      <c r="AV8" s="70">
        <f t="shared" si="6"/>
        <v>0</v>
      </c>
      <c r="AW8" s="136">
        <f t="shared" ref="AW8:AW65" si="10">SUM(X8:AU8)</f>
        <v>69</v>
      </c>
      <c r="AX8" s="136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">
        <f t="shared" ref="BG8:BG56" si="11">V8+AX8</f>
        <v>64</v>
      </c>
    </row>
    <row r="9" spans="1:59" x14ac:dyDescent="0.25">
      <c r="A9" s="276"/>
      <c r="B9" s="330" t="s">
        <v>134</v>
      </c>
      <c r="C9" s="331" t="s">
        <v>135</v>
      </c>
      <c r="D9" s="19" t="s">
        <v>51</v>
      </c>
      <c r="E9" s="6">
        <f>E11+E15+E13</f>
        <v>5</v>
      </c>
      <c r="F9" s="6">
        <f t="shared" ref="F9:T9" si="12">F11+F15+F13</f>
        <v>5</v>
      </c>
      <c r="G9" s="6">
        <f t="shared" si="12"/>
        <v>5</v>
      </c>
      <c r="H9" s="6">
        <f t="shared" si="12"/>
        <v>5</v>
      </c>
      <c r="I9" s="6">
        <f t="shared" si="12"/>
        <v>5</v>
      </c>
      <c r="J9" s="6">
        <f t="shared" si="12"/>
        <v>5</v>
      </c>
      <c r="K9" s="6">
        <f t="shared" si="12"/>
        <v>5</v>
      </c>
      <c r="L9" s="6">
        <f t="shared" si="12"/>
        <v>5</v>
      </c>
      <c r="M9" s="6">
        <f t="shared" si="12"/>
        <v>5</v>
      </c>
      <c r="N9" s="6">
        <f t="shared" si="12"/>
        <v>5</v>
      </c>
      <c r="O9" s="6">
        <f t="shared" si="12"/>
        <v>5</v>
      </c>
      <c r="P9" s="6">
        <f t="shared" si="12"/>
        <v>5</v>
      </c>
      <c r="Q9" s="6">
        <f t="shared" si="12"/>
        <v>5</v>
      </c>
      <c r="R9" s="6">
        <f t="shared" si="12"/>
        <v>5</v>
      </c>
      <c r="S9" s="6">
        <f t="shared" si="12"/>
        <v>5</v>
      </c>
      <c r="T9" s="6">
        <f t="shared" si="12"/>
        <v>5</v>
      </c>
      <c r="U9" s="6">
        <f t="shared" ref="U9:AW9" si="13">U11+U15+U13</f>
        <v>0</v>
      </c>
      <c r="V9" s="6">
        <f t="shared" si="13"/>
        <v>80</v>
      </c>
      <c r="W9" s="6">
        <f t="shared" si="13"/>
        <v>0</v>
      </c>
      <c r="X9" s="6">
        <f t="shared" si="13"/>
        <v>0</v>
      </c>
      <c r="Y9" s="6">
        <f t="shared" si="13"/>
        <v>3</v>
      </c>
      <c r="Z9" s="6">
        <f t="shared" si="13"/>
        <v>3</v>
      </c>
      <c r="AA9" s="6">
        <f t="shared" si="13"/>
        <v>3</v>
      </c>
      <c r="AB9" s="6">
        <f t="shared" si="13"/>
        <v>3</v>
      </c>
      <c r="AC9" s="6">
        <f t="shared" si="13"/>
        <v>3</v>
      </c>
      <c r="AD9" s="6">
        <f t="shared" si="13"/>
        <v>3</v>
      </c>
      <c r="AE9" s="6">
        <f t="shared" ref="AE9:AF9" si="14">AE11+AE15+AE13</f>
        <v>4</v>
      </c>
      <c r="AF9" s="6">
        <f t="shared" si="14"/>
        <v>4</v>
      </c>
      <c r="AG9" s="6">
        <f t="shared" si="13"/>
        <v>4</v>
      </c>
      <c r="AH9" s="6">
        <f t="shared" si="13"/>
        <v>4</v>
      </c>
      <c r="AI9" s="6">
        <f t="shared" si="13"/>
        <v>4</v>
      </c>
      <c r="AJ9" s="6">
        <f t="shared" si="13"/>
        <v>4</v>
      </c>
      <c r="AK9" s="6">
        <f t="shared" si="13"/>
        <v>4</v>
      </c>
      <c r="AL9" s="6">
        <f t="shared" ref="AL9:AN9" si="15">AL11+AL15+AL13</f>
        <v>4</v>
      </c>
      <c r="AM9" s="6">
        <f t="shared" si="15"/>
        <v>4</v>
      </c>
      <c r="AN9" s="6">
        <f t="shared" si="15"/>
        <v>5</v>
      </c>
      <c r="AO9" s="6">
        <f t="shared" si="13"/>
        <v>5</v>
      </c>
      <c r="AP9" s="6">
        <f t="shared" ref="AP9" si="16">AP11+AP15+AP13</f>
        <v>5</v>
      </c>
      <c r="AQ9" s="6">
        <f t="shared" si="13"/>
        <v>0</v>
      </c>
      <c r="AR9" s="6">
        <f t="shared" si="13"/>
        <v>0</v>
      </c>
      <c r="AS9" s="6">
        <f t="shared" si="13"/>
        <v>0</v>
      </c>
      <c r="AT9" s="6">
        <f t="shared" si="13"/>
        <v>0</v>
      </c>
      <c r="AU9" s="6">
        <f t="shared" si="13"/>
        <v>0</v>
      </c>
      <c r="AV9" s="6">
        <f t="shared" si="13"/>
        <v>0</v>
      </c>
      <c r="AW9" s="6">
        <f t="shared" si="13"/>
        <v>69</v>
      </c>
      <c r="AX9" s="6">
        <f>AX11+AX15+AX13</f>
        <v>0</v>
      </c>
      <c r="AY9" s="6">
        <f t="shared" ref="AY9:BG9" si="17">AY11+AY15+AY13</f>
        <v>0</v>
      </c>
      <c r="AZ9" s="6">
        <f t="shared" si="17"/>
        <v>0</v>
      </c>
      <c r="BA9" s="6">
        <f t="shared" si="17"/>
        <v>0</v>
      </c>
      <c r="BB9" s="6">
        <f t="shared" si="17"/>
        <v>0</v>
      </c>
      <c r="BC9" s="6">
        <f t="shared" si="17"/>
        <v>0</v>
      </c>
      <c r="BD9" s="6">
        <f t="shared" si="17"/>
        <v>0</v>
      </c>
      <c r="BE9" s="6">
        <f t="shared" si="17"/>
        <v>0</v>
      </c>
      <c r="BF9" s="6">
        <f t="shared" si="17"/>
        <v>0</v>
      </c>
      <c r="BG9" s="6">
        <f t="shared" si="17"/>
        <v>149</v>
      </c>
    </row>
    <row r="10" spans="1:59" x14ac:dyDescent="0.25">
      <c r="A10" s="276"/>
      <c r="B10" s="330"/>
      <c r="C10" s="331"/>
      <c r="D10" s="19" t="s">
        <v>52</v>
      </c>
      <c r="E10" s="19">
        <f>E12+E16+E14</f>
        <v>2.5</v>
      </c>
      <c r="F10" s="236">
        <f t="shared" ref="F10:T10" si="18">F12+F16+F14</f>
        <v>2.5</v>
      </c>
      <c r="G10" s="236">
        <f t="shared" si="18"/>
        <v>2.5</v>
      </c>
      <c r="H10" s="236">
        <f t="shared" si="18"/>
        <v>2.5</v>
      </c>
      <c r="I10" s="236">
        <f t="shared" si="18"/>
        <v>2.5</v>
      </c>
      <c r="J10" s="236">
        <f t="shared" si="18"/>
        <v>2.5</v>
      </c>
      <c r="K10" s="236">
        <f t="shared" si="18"/>
        <v>2.5</v>
      </c>
      <c r="L10" s="236">
        <f t="shared" si="18"/>
        <v>2.5</v>
      </c>
      <c r="M10" s="236">
        <f t="shared" si="18"/>
        <v>2.5</v>
      </c>
      <c r="N10" s="236">
        <f t="shared" si="18"/>
        <v>2.5</v>
      </c>
      <c r="O10" s="236">
        <f t="shared" si="18"/>
        <v>2.5</v>
      </c>
      <c r="P10" s="236">
        <f t="shared" si="18"/>
        <v>2.5</v>
      </c>
      <c r="Q10" s="236">
        <f t="shared" si="18"/>
        <v>2.5</v>
      </c>
      <c r="R10" s="236">
        <f t="shared" si="18"/>
        <v>2.5</v>
      </c>
      <c r="S10" s="236">
        <f t="shared" si="18"/>
        <v>2.5</v>
      </c>
      <c r="T10" s="236">
        <f t="shared" si="18"/>
        <v>2.5</v>
      </c>
      <c r="U10" s="152">
        <f t="shared" ref="U10:AW10" si="19">U12+U16+U14</f>
        <v>0</v>
      </c>
      <c r="V10" s="152">
        <f t="shared" si="19"/>
        <v>40</v>
      </c>
      <c r="W10" s="152">
        <f t="shared" si="19"/>
        <v>0</v>
      </c>
      <c r="X10" s="152">
        <f t="shared" si="19"/>
        <v>0</v>
      </c>
      <c r="Y10" s="152">
        <f t="shared" si="19"/>
        <v>1.5</v>
      </c>
      <c r="Z10" s="152">
        <f t="shared" si="19"/>
        <v>1.5</v>
      </c>
      <c r="AA10" s="152">
        <f t="shared" si="19"/>
        <v>1.5</v>
      </c>
      <c r="AB10" s="152">
        <f t="shared" si="19"/>
        <v>1.5</v>
      </c>
      <c r="AC10" s="152">
        <f t="shared" si="19"/>
        <v>1.5</v>
      </c>
      <c r="AD10" s="152">
        <f t="shared" si="19"/>
        <v>1.5</v>
      </c>
      <c r="AE10" s="152">
        <f t="shared" ref="AE10:AF10" si="20">AE12+AE16+AE14</f>
        <v>2</v>
      </c>
      <c r="AF10" s="152">
        <f t="shared" si="20"/>
        <v>2</v>
      </c>
      <c r="AG10" s="152">
        <f t="shared" si="19"/>
        <v>2</v>
      </c>
      <c r="AH10" s="152">
        <f t="shared" si="19"/>
        <v>2</v>
      </c>
      <c r="AI10" s="152">
        <f t="shared" si="19"/>
        <v>2</v>
      </c>
      <c r="AJ10" s="152">
        <f t="shared" si="19"/>
        <v>2</v>
      </c>
      <c r="AK10" s="152">
        <f t="shared" si="19"/>
        <v>2</v>
      </c>
      <c r="AL10" s="152">
        <f t="shared" ref="AL10:AN10" si="21">AL12+AL16+AL14</f>
        <v>2</v>
      </c>
      <c r="AM10" s="152">
        <f t="shared" si="21"/>
        <v>2</v>
      </c>
      <c r="AN10" s="152">
        <f t="shared" si="21"/>
        <v>2.5</v>
      </c>
      <c r="AO10" s="152">
        <f t="shared" si="19"/>
        <v>2.5</v>
      </c>
      <c r="AP10" s="152">
        <f t="shared" ref="AP10" si="22">AP12+AP16+AP14</f>
        <v>2.5</v>
      </c>
      <c r="AQ10" s="152">
        <f t="shared" si="19"/>
        <v>0</v>
      </c>
      <c r="AR10" s="152">
        <f t="shared" si="19"/>
        <v>0</v>
      </c>
      <c r="AS10" s="152">
        <f t="shared" si="19"/>
        <v>0</v>
      </c>
      <c r="AT10" s="152">
        <f t="shared" si="19"/>
        <v>0</v>
      </c>
      <c r="AU10" s="152">
        <f t="shared" si="19"/>
        <v>0</v>
      </c>
      <c r="AV10" s="152">
        <f t="shared" si="19"/>
        <v>0</v>
      </c>
      <c r="AW10" s="152">
        <f t="shared" si="19"/>
        <v>34.5</v>
      </c>
      <c r="AX10" s="152">
        <f>AX12+AX16+AX14</f>
        <v>0</v>
      </c>
      <c r="AY10" s="152">
        <f t="shared" ref="AY10:BF10" si="23">AY12+AY16+AY14</f>
        <v>0</v>
      </c>
      <c r="AZ10" s="152">
        <f t="shared" si="23"/>
        <v>0</v>
      </c>
      <c r="BA10" s="152">
        <f t="shared" si="23"/>
        <v>0</v>
      </c>
      <c r="BB10" s="152">
        <f t="shared" si="23"/>
        <v>0</v>
      </c>
      <c r="BC10" s="152">
        <f t="shared" si="23"/>
        <v>0</v>
      </c>
      <c r="BD10" s="152">
        <f t="shared" si="23"/>
        <v>0</v>
      </c>
      <c r="BE10" s="152">
        <f t="shared" si="23"/>
        <v>0</v>
      </c>
      <c r="BF10" s="152">
        <f t="shared" si="23"/>
        <v>0</v>
      </c>
      <c r="BG10" s="152">
        <f>BG12+BG16+BG14</f>
        <v>74.5</v>
      </c>
    </row>
    <row r="11" spans="1:59" s="160" customFormat="1" x14ac:dyDescent="0.25">
      <c r="A11" s="276"/>
      <c r="B11" s="307" t="s">
        <v>167</v>
      </c>
      <c r="C11" s="290" t="s">
        <v>217</v>
      </c>
      <c r="D11" s="155" t="s">
        <v>51</v>
      </c>
      <c r="E11" s="155">
        <v>1</v>
      </c>
      <c r="F11" s="155">
        <v>1</v>
      </c>
      <c r="G11" s="155">
        <v>1</v>
      </c>
      <c r="H11" s="155">
        <v>1</v>
      </c>
      <c r="I11" s="155">
        <v>1</v>
      </c>
      <c r="J11" s="155">
        <v>1</v>
      </c>
      <c r="K11" s="155">
        <v>1</v>
      </c>
      <c r="L11" s="155">
        <v>1</v>
      </c>
      <c r="M11" s="155">
        <v>1</v>
      </c>
      <c r="N11" s="155">
        <v>1</v>
      </c>
      <c r="O11" s="155">
        <v>1</v>
      </c>
      <c r="P11" s="155">
        <v>1</v>
      </c>
      <c r="Q11" s="155">
        <v>1</v>
      </c>
      <c r="R11" s="155">
        <v>1</v>
      </c>
      <c r="S11" s="155">
        <v>1</v>
      </c>
      <c r="T11" s="155">
        <v>1</v>
      </c>
      <c r="U11" s="173">
        <v>0</v>
      </c>
      <c r="V11" s="157">
        <f t="shared" ref="V11:V65" si="24">SUM(E11:U11)</f>
        <v>16</v>
      </c>
      <c r="W11" s="163">
        <v>0</v>
      </c>
      <c r="X11" s="163">
        <v>0</v>
      </c>
      <c r="Y11" s="158">
        <v>1</v>
      </c>
      <c r="Z11" s="158">
        <v>1</v>
      </c>
      <c r="AA11" s="158">
        <v>1</v>
      </c>
      <c r="AB11" s="158">
        <v>1</v>
      </c>
      <c r="AC11" s="158">
        <v>1</v>
      </c>
      <c r="AD11" s="158">
        <v>1</v>
      </c>
      <c r="AE11" s="158">
        <v>1</v>
      </c>
      <c r="AF11" s="158">
        <v>1</v>
      </c>
      <c r="AG11" s="158">
        <v>1</v>
      </c>
      <c r="AH11" s="158">
        <v>1</v>
      </c>
      <c r="AI11" s="158">
        <v>1</v>
      </c>
      <c r="AJ11" s="158">
        <v>1</v>
      </c>
      <c r="AK11" s="158">
        <v>1</v>
      </c>
      <c r="AL11" s="158">
        <v>2</v>
      </c>
      <c r="AM11" s="158">
        <v>2</v>
      </c>
      <c r="AN11" s="158">
        <v>2</v>
      </c>
      <c r="AO11" s="158">
        <v>2</v>
      </c>
      <c r="AP11" s="158">
        <v>2</v>
      </c>
      <c r="AQ11" s="166">
        <v>0</v>
      </c>
      <c r="AR11" s="166">
        <v>0</v>
      </c>
      <c r="AS11" s="170">
        <v>0</v>
      </c>
      <c r="AT11" s="170">
        <v>0</v>
      </c>
      <c r="AU11" s="170">
        <v>0</v>
      </c>
      <c r="AV11" s="173">
        <v>0</v>
      </c>
      <c r="AW11" s="161">
        <f t="shared" si="10"/>
        <v>23</v>
      </c>
      <c r="AX11" s="163">
        <v>0</v>
      </c>
      <c r="AY11" s="163">
        <v>0</v>
      </c>
      <c r="AZ11" s="163">
        <v>0</v>
      </c>
      <c r="BA11" s="163">
        <v>0</v>
      </c>
      <c r="BB11" s="163">
        <v>0</v>
      </c>
      <c r="BC11" s="163">
        <v>0</v>
      </c>
      <c r="BD11" s="163">
        <v>0</v>
      </c>
      <c r="BE11" s="163">
        <v>0</v>
      </c>
      <c r="BF11" s="163">
        <v>0</v>
      </c>
      <c r="BG11" s="161">
        <f>V11+AW11</f>
        <v>39</v>
      </c>
    </row>
    <row r="12" spans="1:59" x14ac:dyDescent="0.25">
      <c r="A12" s="276"/>
      <c r="B12" s="307"/>
      <c r="C12" s="290"/>
      <c r="D12" s="11" t="s">
        <v>52</v>
      </c>
      <c r="E12" s="11">
        <f>E11/2</f>
        <v>0.5</v>
      </c>
      <c r="F12" s="51">
        <f t="shared" ref="F12:U16" si="25">F11/2</f>
        <v>0.5</v>
      </c>
      <c r="G12" s="148">
        <f t="shared" si="25"/>
        <v>0.5</v>
      </c>
      <c r="H12" s="148">
        <f t="shared" ref="H12:T12" si="26">H11/2</f>
        <v>0.5</v>
      </c>
      <c r="I12" s="148">
        <f t="shared" si="26"/>
        <v>0.5</v>
      </c>
      <c r="J12" s="148">
        <f t="shared" si="26"/>
        <v>0.5</v>
      </c>
      <c r="K12" s="148">
        <f t="shared" si="26"/>
        <v>0.5</v>
      </c>
      <c r="L12" s="148">
        <f t="shared" si="26"/>
        <v>0.5</v>
      </c>
      <c r="M12" s="148">
        <f t="shared" si="26"/>
        <v>0.5</v>
      </c>
      <c r="N12" s="148">
        <f t="shared" si="26"/>
        <v>0.5</v>
      </c>
      <c r="O12" s="148">
        <f t="shared" si="26"/>
        <v>0.5</v>
      </c>
      <c r="P12" s="148">
        <f t="shared" si="26"/>
        <v>0.5</v>
      </c>
      <c r="Q12" s="148">
        <f t="shared" si="26"/>
        <v>0.5</v>
      </c>
      <c r="R12" s="148">
        <f t="shared" si="26"/>
        <v>0.5</v>
      </c>
      <c r="S12" s="148">
        <f t="shared" si="26"/>
        <v>0.5</v>
      </c>
      <c r="T12" s="148">
        <f t="shared" si="26"/>
        <v>0.5</v>
      </c>
      <c r="U12" s="174">
        <f t="shared" si="25"/>
        <v>0</v>
      </c>
      <c r="V12" s="12">
        <f t="shared" si="24"/>
        <v>8</v>
      </c>
      <c r="W12" s="164">
        <v>0</v>
      </c>
      <c r="X12" s="164">
        <v>0</v>
      </c>
      <c r="Y12" s="151">
        <f t="shared" ref="Y12:AP12" si="27">Y11/2</f>
        <v>0.5</v>
      </c>
      <c r="Z12" s="246">
        <f t="shared" si="27"/>
        <v>0.5</v>
      </c>
      <c r="AA12" s="246">
        <f t="shared" si="27"/>
        <v>0.5</v>
      </c>
      <c r="AB12" s="246">
        <f t="shared" si="27"/>
        <v>0.5</v>
      </c>
      <c r="AC12" s="246">
        <f t="shared" si="27"/>
        <v>0.5</v>
      </c>
      <c r="AD12" s="246">
        <f t="shared" si="27"/>
        <v>0.5</v>
      </c>
      <c r="AE12" s="246">
        <f t="shared" si="27"/>
        <v>0.5</v>
      </c>
      <c r="AF12" s="246">
        <f t="shared" si="27"/>
        <v>0.5</v>
      </c>
      <c r="AG12" s="246">
        <f t="shared" si="27"/>
        <v>0.5</v>
      </c>
      <c r="AH12" s="246">
        <f t="shared" si="27"/>
        <v>0.5</v>
      </c>
      <c r="AI12" s="246">
        <f t="shared" si="27"/>
        <v>0.5</v>
      </c>
      <c r="AJ12" s="246">
        <f t="shared" si="27"/>
        <v>0.5</v>
      </c>
      <c r="AK12" s="246">
        <f t="shared" si="27"/>
        <v>0.5</v>
      </c>
      <c r="AL12" s="246">
        <f t="shared" si="27"/>
        <v>1</v>
      </c>
      <c r="AM12" s="246">
        <f t="shared" si="27"/>
        <v>1</v>
      </c>
      <c r="AN12" s="246">
        <f t="shared" si="27"/>
        <v>1</v>
      </c>
      <c r="AO12" s="246">
        <f t="shared" si="27"/>
        <v>1</v>
      </c>
      <c r="AP12" s="246">
        <f t="shared" si="27"/>
        <v>1</v>
      </c>
      <c r="AQ12" s="88">
        <v>0</v>
      </c>
      <c r="AR12" s="88">
        <v>0</v>
      </c>
      <c r="AS12" s="37">
        <v>0</v>
      </c>
      <c r="AT12" s="37">
        <v>0</v>
      </c>
      <c r="AU12" s="37">
        <v>0</v>
      </c>
      <c r="AV12" s="175">
        <v>0</v>
      </c>
      <c r="AW12" s="6">
        <f t="shared" si="10"/>
        <v>11.5</v>
      </c>
      <c r="AX12" s="164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72">
        <f t="shared" ref="BG12:BG16" si="28">V12+AW12</f>
        <v>19.5</v>
      </c>
    </row>
    <row r="13" spans="1:59" s="160" customFormat="1" x14ac:dyDescent="0.25">
      <c r="A13" s="276"/>
      <c r="B13" s="307" t="s">
        <v>208</v>
      </c>
      <c r="C13" s="290" t="s">
        <v>218</v>
      </c>
      <c r="D13" s="155" t="s">
        <v>51</v>
      </c>
      <c r="E13" s="155">
        <v>2</v>
      </c>
      <c r="F13" s="155">
        <v>2</v>
      </c>
      <c r="G13" s="155">
        <v>2</v>
      </c>
      <c r="H13" s="155">
        <v>2</v>
      </c>
      <c r="I13" s="155">
        <v>2</v>
      </c>
      <c r="J13" s="155">
        <v>2</v>
      </c>
      <c r="K13" s="155">
        <v>2</v>
      </c>
      <c r="L13" s="155">
        <v>2</v>
      </c>
      <c r="M13" s="155">
        <v>2</v>
      </c>
      <c r="N13" s="155">
        <v>2</v>
      </c>
      <c r="O13" s="155">
        <v>2</v>
      </c>
      <c r="P13" s="155">
        <v>2</v>
      </c>
      <c r="Q13" s="155">
        <v>2</v>
      </c>
      <c r="R13" s="155">
        <v>2</v>
      </c>
      <c r="S13" s="155">
        <v>2</v>
      </c>
      <c r="T13" s="155">
        <v>2</v>
      </c>
      <c r="U13" s="173">
        <v>0</v>
      </c>
      <c r="V13" s="157">
        <f t="shared" ref="V13:V14" si="29">SUM(E13:U13)</f>
        <v>32</v>
      </c>
      <c r="W13" s="163">
        <v>0</v>
      </c>
      <c r="X13" s="163">
        <v>0</v>
      </c>
      <c r="Y13" s="158">
        <v>2</v>
      </c>
      <c r="Z13" s="158">
        <v>2</v>
      </c>
      <c r="AA13" s="158">
        <v>2</v>
      </c>
      <c r="AB13" s="158">
        <v>2</v>
      </c>
      <c r="AC13" s="158">
        <v>2</v>
      </c>
      <c r="AD13" s="158">
        <v>2</v>
      </c>
      <c r="AE13" s="158">
        <v>3</v>
      </c>
      <c r="AF13" s="158">
        <v>3</v>
      </c>
      <c r="AG13" s="158">
        <v>3</v>
      </c>
      <c r="AH13" s="158">
        <v>3</v>
      </c>
      <c r="AI13" s="158">
        <v>3</v>
      </c>
      <c r="AJ13" s="158">
        <v>3</v>
      </c>
      <c r="AK13" s="158">
        <v>3</v>
      </c>
      <c r="AL13" s="158">
        <v>2</v>
      </c>
      <c r="AM13" s="158">
        <v>2</v>
      </c>
      <c r="AN13" s="158">
        <v>3</v>
      </c>
      <c r="AO13" s="158">
        <v>3</v>
      </c>
      <c r="AP13" s="158">
        <v>3</v>
      </c>
      <c r="AQ13" s="166">
        <v>0</v>
      </c>
      <c r="AR13" s="166">
        <v>0</v>
      </c>
      <c r="AS13" s="170">
        <v>0</v>
      </c>
      <c r="AT13" s="170">
        <v>0</v>
      </c>
      <c r="AU13" s="170">
        <v>0</v>
      </c>
      <c r="AV13" s="173">
        <v>0</v>
      </c>
      <c r="AW13" s="161">
        <f t="shared" ref="AW13:AW14" si="30">SUM(X13:AU13)</f>
        <v>46</v>
      </c>
      <c r="AX13" s="163">
        <v>0</v>
      </c>
      <c r="AY13" s="163">
        <v>0</v>
      </c>
      <c r="AZ13" s="163">
        <v>0</v>
      </c>
      <c r="BA13" s="163">
        <v>0</v>
      </c>
      <c r="BB13" s="163">
        <v>0</v>
      </c>
      <c r="BC13" s="163">
        <v>0</v>
      </c>
      <c r="BD13" s="163">
        <v>0</v>
      </c>
      <c r="BE13" s="163">
        <v>0</v>
      </c>
      <c r="BF13" s="163">
        <v>0</v>
      </c>
      <c r="BG13" s="161">
        <f t="shared" si="28"/>
        <v>78</v>
      </c>
    </row>
    <row r="14" spans="1:59" s="1" customFormat="1" x14ac:dyDescent="0.25">
      <c r="A14" s="276"/>
      <c r="B14" s="307"/>
      <c r="C14" s="290"/>
      <c r="D14" s="148" t="s">
        <v>52</v>
      </c>
      <c r="E14" s="148">
        <f>E13/2</f>
        <v>1</v>
      </c>
      <c r="F14" s="148">
        <f t="shared" ref="F14:U14" si="31">F13/2</f>
        <v>1</v>
      </c>
      <c r="G14" s="148">
        <f t="shared" si="31"/>
        <v>1</v>
      </c>
      <c r="H14" s="148">
        <f t="shared" ref="H14:T14" si="32">H13/2</f>
        <v>1</v>
      </c>
      <c r="I14" s="148">
        <f t="shared" si="32"/>
        <v>1</v>
      </c>
      <c r="J14" s="148">
        <f t="shared" si="32"/>
        <v>1</v>
      </c>
      <c r="K14" s="148">
        <f t="shared" si="32"/>
        <v>1</v>
      </c>
      <c r="L14" s="148">
        <f t="shared" si="32"/>
        <v>1</v>
      </c>
      <c r="M14" s="148">
        <f t="shared" si="32"/>
        <v>1</v>
      </c>
      <c r="N14" s="148">
        <f t="shared" si="32"/>
        <v>1</v>
      </c>
      <c r="O14" s="148">
        <f t="shared" si="32"/>
        <v>1</v>
      </c>
      <c r="P14" s="148">
        <f t="shared" si="32"/>
        <v>1</v>
      </c>
      <c r="Q14" s="148">
        <f t="shared" si="32"/>
        <v>1</v>
      </c>
      <c r="R14" s="148">
        <f t="shared" si="32"/>
        <v>1</v>
      </c>
      <c r="S14" s="148">
        <f t="shared" si="32"/>
        <v>1</v>
      </c>
      <c r="T14" s="148">
        <f t="shared" si="32"/>
        <v>1</v>
      </c>
      <c r="U14" s="174">
        <f t="shared" si="31"/>
        <v>0</v>
      </c>
      <c r="V14" s="154">
        <f t="shared" si="29"/>
        <v>16</v>
      </c>
      <c r="W14" s="164">
        <v>0</v>
      </c>
      <c r="X14" s="164">
        <v>0</v>
      </c>
      <c r="Y14" s="151">
        <f>Y13/2</f>
        <v>1</v>
      </c>
      <c r="Z14" s="246">
        <f t="shared" ref="Z14:AP14" si="33">Z13/2</f>
        <v>1</v>
      </c>
      <c r="AA14" s="246">
        <f t="shared" si="33"/>
        <v>1</v>
      </c>
      <c r="AB14" s="246">
        <f t="shared" si="33"/>
        <v>1</v>
      </c>
      <c r="AC14" s="246">
        <f t="shared" si="33"/>
        <v>1</v>
      </c>
      <c r="AD14" s="246">
        <f t="shared" si="33"/>
        <v>1</v>
      </c>
      <c r="AE14" s="246">
        <f t="shared" si="33"/>
        <v>1.5</v>
      </c>
      <c r="AF14" s="246">
        <f t="shared" si="33"/>
        <v>1.5</v>
      </c>
      <c r="AG14" s="246">
        <f t="shared" si="33"/>
        <v>1.5</v>
      </c>
      <c r="AH14" s="246">
        <f t="shared" si="33"/>
        <v>1.5</v>
      </c>
      <c r="AI14" s="246">
        <f t="shared" si="33"/>
        <v>1.5</v>
      </c>
      <c r="AJ14" s="246">
        <f t="shared" si="33"/>
        <v>1.5</v>
      </c>
      <c r="AK14" s="246">
        <f t="shared" si="33"/>
        <v>1.5</v>
      </c>
      <c r="AL14" s="246">
        <f t="shared" si="33"/>
        <v>1</v>
      </c>
      <c r="AM14" s="246">
        <f t="shared" si="33"/>
        <v>1</v>
      </c>
      <c r="AN14" s="246">
        <f t="shared" si="33"/>
        <v>1.5</v>
      </c>
      <c r="AO14" s="246">
        <f t="shared" si="33"/>
        <v>1.5</v>
      </c>
      <c r="AP14" s="246">
        <f t="shared" si="33"/>
        <v>1.5</v>
      </c>
      <c r="AQ14" s="88">
        <v>0</v>
      </c>
      <c r="AR14" s="88">
        <v>0</v>
      </c>
      <c r="AS14" s="37">
        <v>0</v>
      </c>
      <c r="AT14" s="37">
        <v>0</v>
      </c>
      <c r="AU14" s="37">
        <v>0</v>
      </c>
      <c r="AV14" s="175">
        <v>0</v>
      </c>
      <c r="AW14" s="6">
        <f t="shared" si="30"/>
        <v>23</v>
      </c>
      <c r="AX14" s="164">
        <v>0</v>
      </c>
      <c r="AY14" s="164">
        <v>0</v>
      </c>
      <c r="AZ14" s="164">
        <v>0</v>
      </c>
      <c r="BA14" s="164">
        <v>0</v>
      </c>
      <c r="BB14" s="164">
        <v>0</v>
      </c>
      <c r="BC14" s="164">
        <v>0</v>
      </c>
      <c r="BD14" s="164">
        <v>0</v>
      </c>
      <c r="BE14" s="164">
        <v>0</v>
      </c>
      <c r="BF14" s="164">
        <v>0</v>
      </c>
      <c r="BG14" s="72">
        <f t="shared" si="28"/>
        <v>39</v>
      </c>
    </row>
    <row r="15" spans="1:59" s="160" customFormat="1" x14ac:dyDescent="0.25">
      <c r="A15" s="276"/>
      <c r="B15" s="307" t="s">
        <v>214</v>
      </c>
      <c r="C15" s="290" t="s">
        <v>58</v>
      </c>
      <c r="D15" s="155" t="s">
        <v>51</v>
      </c>
      <c r="E15" s="155">
        <v>2</v>
      </c>
      <c r="F15" s="155">
        <v>2</v>
      </c>
      <c r="G15" s="155">
        <v>2</v>
      </c>
      <c r="H15" s="155">
        <v>2</v>
      </c>
      <c r="I15" s="155">
        <v>2</v>
      </c>
      <c r="J15" s="155">
        <v>2</v>
      </c>
      <c r="K15" s="155">
        <v>2</v>
      </c>
      <c r="L15" s="155">
        <v>2</v>
      </c>
      <c r="M15" s="155">
        <v>2</v>
      </c>
      <c r="N15" s="155">
        <v>2</v>
      </c>
      <c r="O15" s="155">
        <v>2</v>
      </c>
      <c r="P15" s="155">
        <v>2</v>
      </c>
      <c r="Q15" s="155">
        <v>2</v>
      </c>
      <c r="R15" s="155">
        <v>2</v>
      </c>
      <c r="S15" s="155">
        <v>2</v>
      </c>
      <c r="T15" s="158">
        <v>2</v>
      </c>
      <c r="U15" s="173">
        <v>0</v>
      </c>
      <c r="V15" s="157">
        <f t="shared" si="24"/>
        <v>32</v>
      </c>
      <c r="W15" s="163">
        <v>0</v>
      </c>
      <c r="X15" s="163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  <c r="AP15" s="158">
        <v>0</v>
      </c>
      <c r="AQ15" s="166">
        <v>0</v>
      </c>
      <c r="AR15" s="166">
        <v>0</v>
      </c>
      <c r="AS15" s="170">
        <v>0</v>
      </c>
      <c r="AT15" s="170">
        <v>0</v>
      </c>
      <c r="AU15" s="170">
        <v>0</v>
      </c>
      <c r="AV15" s="173">
        <v>0</v>
      </c>
      <c r="AW15" s="161">
        <f t="shared" si="10"/>
        <v>0</v>
      </c>
      <c r="AX15" s="163">
        <v>0</v>
      </c>
      <c r="AY15" s="163">
        <v>0</v>
      </c>
      <c r="AZ15" s="163">
        <v>0</v>
      </c>
      <c r="BA15" s="163">
        <v>0</v>
      </c>
      <c r="BB15" s="163">
        <v>0</v>
      </c>
      <c r="BC15" s="163">
        <v>0</v>
      </c>
      <c r="BD15" s="163">
        <v>0</v>
      </c>
      <c r="BE15" s="163">
        <v>0</v>
      </c>
      <c r="BF15" s="163">
        <v>0</v>
      </c>
      <c r="BG15" s="161">
        <f t="shared" si="28"/>
        <v>32</v>
      </c>
    </row>
    <row r="16" spans="1:59" x14ac:dyDescent="0.25">
      <c r="A16" s="276"/>
      <c r="B16" s="307"/>
      <c r="C16" s="290"/>
      <c r="D16" s="11" t="s">
        <v>52</v>
      </c>
      <c r="E16" s="11">
        <f>E15/2</f>
        <v>1</v>
      </c>
      <c r="F16" s="51">
        <f t="shared" ref="F16:T16" si="34">F15/2</f>
        <v>1</v>
      </c>
      <c r="G16" s="51">
        <f t="shared" si="34"/>
        <v>1</v>
      </c>
      <c r="H16" s="51">
        <f t="shared" si="34"/>
        <v>1</v>
      </c>
      <c r="I16" s="51">
        <f t="shared" si="34"/>
        <v>1</v>
      </c>
      <c r="J16" s="51">
        <f t="shared" si="34"/>
        <v>1</v>
      </c>
      <c r="K16" s="51">
        <f t="shared" si="34"/>
        <v>1</v>
      </c>
      <c r="L16" s="51">
        <f t="shared" si="34"/>
        <v>1</v>
      </c>
      <c r="M16" s="51">
        <f t="shared" si="34"/>
        <v>1</v>
      </c>
      <c r="N16" s="51">
        <f t="shared" si="34"/>
        <v>1</v>
      </c>
      <c r="O16" s="51">
        <f t="shared" si="34"/>
        <v>1</v>
      </c>
      <c r="P16" s="51">
        <f t="shared" si="34"/>
        <v>1</v>
      </c>
      <c r="Q16" s="51">
        <f t="shared" si="34"/>
        <v>1</v>
      </c>
      <c r="R16" s="51">
        <f t="shared" si="34"/>
        <v>1</v>
      </c>
      <c r="S16" s="51">
        <f t="shared" si="34"/>
        <v>1</v>
      </c>
      <c r="T16" s="51">
        <f t="shared" si="34"/>
        <v>1</v>
      </c>
      <c r="U16" s="174">
        <f t="shared" si="25"/>
        <v>0</v>
      </c>
      <c r="V16" s="12">
        <f t="shared" si="24"/>
        <v>16</v>
      </c>
      <c r="W16" s="164">
        <v>0</v>
      </c>
      <c r="X16" s="164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88">
        <v>0</v>
      </c>
      <c r="AR16" s="88">
        <v>0</v>
      </c>
      <c r="AS16" s="37">
        <v>0</v>
      </c>
      <c r="AT16" s="37">
        <v>0</v>
      </c>
      <c r="AU16" s="37">
        <v>0</v>
      </c>
      <c r="AV16" s="175">
        <v>0</v>
      </c>
      <c r="AW16" s="6">
        <f t="shared" si="10"/>
        <v>0</v>
      </c>
      <c r="AX16" s="164">
        <v>0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0</v>
      </c>
      <c r="BE16" s="164">
        <v>0</v>
      </c>
      <c r="BF16" s="164">
        <v>0</v>
      </c>
      <c r="BG16" s="72">
        <f t="shared" si="28"/>
        <v>16</v>
      </c>
    </row>
    <row r="17" spans="1:59" x14ac:dyDescent="0.25">
      <c r="A17" s="276"/>
      <c r="B17" s="270" t="s">
        <v>168</v>
      </c>
      <c r="C17" s="274" t="s">
        <v>150</v>
      </c>
      <c r="D17" s="12" t="s">
        <v>51</v>
      </c>
      <c r="E17" s="12">
        <f>E19</f>
        <v>3</v>
      </c>
      <c r="F17" s="53">
        <f t="shared" ref="F17:U17" si="35">F19</f>
        <v>3</v>
      </c>
      <c r="G17" s="53">
        <f t="shared" si="35"/>
        <v>3</v>
      </c>
      <c r="H17" s="53">
        <f t="shared" si="35"/>
        <v>3</v>
      </c>
      <c r="I17" s="53">
        <f t="shared" si="35"/>
        <v>3</v>
      </c>
      <c r="J17" s="53">
        <f t="shared" si="35"/>
        <v>3</v>
      </c>
      <c r="K17" s="53">
        <f t="shared" si="35"/>
        <v>3</v>
      </c>
      <c r="L17" s="53">
        <f t="shared" si="35"/>
        <v>3</v>
      </c>
      <c r="M17" s="53">
        <f t="shared" si="35"/>
        <v>3</v>
      </c>
      <c r="N17" s="53">
        <f t="shared" si="35"/>
        <v>3</v>
      </c>
      <c r="O17" s="53">
        <f t="shared" si="35"/>
        <v>3</v>
      </c>
      <c r="P17" s="53">
        <f t="shared" si="35"/>
        <v>3</v>
      </c>
      <c r="Q17" s="53">
        <f t="shared" si="35"/>
        <v>3</v>
      </c>
      <c r="R17" s="53">
        <f t="shared" si="35"/>
        <v>3</v>
      </c>
      <c r="S17" s="53">
        <f t="shared" si="35"/>
        <v>3</v>
      </c>
      <c r="T17" s="53">
        <f t="shared" si="35"/>
        <v>3</v>
      </c>
      <c r="U17" s="53">
        <f t="shared" si="35"/>
        <v>0</v>
      </c>
      <c r="V17" s="12">
        <f>SUM(E17:U17)</f>
        <v>48</v>
      </c>
      <c r="W17" s="12">
        <f>W19</f>
        <v>0</v>
      </c>
      <c r="X17" s="53">
        <f t="shared" ref="X17:AV17" si="36">X19</f>
        <v>0</v>
      </c>
      <c r="Y17" s="53">
        <f t="shared" si="36"/>
        <v>4</v>
      </c>
      <c r="Z17" s="53">
        <f t="shared" si="36"/>
        <v>4</v>
      </c>
      <c r="AA17" s="53">
        <f t="shared" si="36"/>
        <v>4</v>
      </c>
      <c r="AB17" s="53">
        <f t="shared" si="36"/>
        <v>4</v>
      </c>
      <c r="AC17" s="53">
        <f t="shared" si="36"/>
        <v>4</v>
      </c>
      <c r="AD17" s="53">
        <f t="shared" si="36"/>
        <v>4</v>
      </c>
      <c r="AE17" s="154">
        <f t="shared" ref="AE17:AF17" si="37">AE19</f>
        <v>4</v>
      </c>
      <c r="AF17" s="154">
        <f t="shared" si="37"/>
        <v>4</v>
      </c>
      <c r="AG17" s="53">
        <f t="shared" si="36"/>
        <v>4</v>
      </c>
      <c r="AH17" s="53">
        <f t="shared" si="36"/>
        <v>4</v>
      </c>
      <c r="AI17" s="53">
        <f t="shared" si="36"/>
        <v>4</v>
      </c>
      <c r="AJ17" s="53">
        <f t="shared" si="36"/>
        <v>4</v>
      </c>
      <c r="AK17" s="53">
        <f t="shared" si="36"/>
        <v>4</v>
      </c>
      <c r="AL17" s="154">
        <f t="shared" ref="AL17:AN17" si="38">AL19</f>
        <v>4</v>
      </c>
      <c r="AM17" s="154">
        <f t="shared" si="38"/>
        <v>4</v>
      </c>
      <c r="AN17" s="154">
        <f t="shared" si="38"/>
        <v>3</v>
      </c>
      <c r="AO17" s="53">
        <f t="shared" si="36"/>
        <v>3</v>
      </c>
      <c r="AP17" s="154">
        <f t="shared" ref="AP17" si="39">AP19</f>
        <v>3</v>
      </c>
      <c r="AQ17" s="53">
        <f t="shared" si="36"/>
        <v>0</v>
      </c>
      <c r="AR17" s="53">
        <f t="shared" si="36"/>
        <v>0</v>
      </c>
      <c r="AS17" s="53">
        <f t="shared" si="36"/>
        <v>0</v>
      </c>
      <c r="AT17" s="53">
        <f t="shared" si="36"/>
        <v>0</v>
      </c>
      <c r="AU17" s="53">
        <f t="shared" si="36"/>
        <v>0</v>
      </c>
      <c r="AV17" s="53">
        <f t="shared" si="36"/>
        <v>0</v>
      </c>
      <c r="AW17" s="6">
        <f>SUM(X17:AU17)</f>
        <v>69</v>
      </c>
      <c r="AX17" s="139">
        <v>0</v>
      </c>
      <c r="AY17" s="12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6">
        <f t="shared" si="11"/>
        <v>48</v>
      </c>
    </row>
    <row r="18" spans="1:59" x14ac:dyDescent="0.25">
      <c r="A18" s="276"/>
      <c r="B18" s="271"/>
      <c r="C18" s="275"/>
      <c r="D18" s="12" t="s">
        <v>52</v>
      </c>
      <c r="E18" s="12">
        <f>E20</f>
        <v>1.5</v>
      </c>
      <c r="F18" s="53">
        <f t="shared" ref="F18:U18" si="40">F20</f>
        <v>1.5</v>
      </c>
      <c r="G18" s="53">
        <f t="shared" si="40"/>
        <v>1.5</v>
      </c>
      <c r="H18" s="53">
        <f t="shared" si="40"/>
        <v>1.5</v>
      </c>
      <c r="I18" s="53">
        <f t="shared" si="40"/>
        <v>1.5</v>
      </c>
      <c r="J18" s="53">
        <f t="shared" si="40"/>
        <v>1.5</v>
      </c>
      <c r="K18" s="53">
        <f t="shared" si="40"/>
        <v>1.5</v>
      </c>
      <c r="L18" s="53">
        <f t="shared" si="40"/>
        <v>1.5</v>
      </c>
      <c r="M18" s="53">
        <f t="shared" si="40"/>
        <v>1.5</v>
      </c>
      <c r="N18" s="53">
        <f t="shared" si="40"/>
        <v>1.5</v>
      </c>
      <c r="O18" s="53">
        <f t="shared" si="40"/>
        <v>1.5</v>
      </c>
      <c r="P18" s="53">
        <f t="shared" si="40"/>
        <v>1.5</v>
      </c>
      <c r="Q18" s="53">
        <f t="shared" si="40"/>
        <v>1.5</v>
      </c>
      <c r="R18" s="53">
        <f t="shared" si="40"/>
        <v>1.5</v>
      </c>
      <c r="S18" s="53">
        <f t="shared" si="40"/>
        <v>1.5</v>
      </c>
      <c r="T18" s="53">
        <f t="shared" si="40"/>
        <v>1.5</v>
      </c>
      <c r="U18" s="53">
        <f t="shared" si="40"/>
        <v>0</v>
      </c>
      <c r="V18" s="53">
        <f>SUM(E18:U18)</f>
        <v>24</v>
      </c>
      <c r="W18" s="12">
        <f>W20</f>
        <v>0</v>
      </c>
      <c r="X18" s="53">
        <f t="shared" ref="X18:AV18" si="41">X20</f>
        <v>0</v>
      </c>
      <c r="Y18" s="53">
        <f>Y17/2</f>
        <v>2</v>
      </c>
      <c r="Z18" s="59">
        <f t="shared" ref="Z18:AO18" si="42">Z17/2</f>
        <v>2</v>
      </c>
      <c r="AA18" s="59">
        <f t="shared" si="42"/>
        <v>2</v>
      </c>
      <c r="AB18" s="59">
        <f t="shared" si="42"/>
        <v>2</v>
      </c>
      <c r="AC18" s="59">
        <f t="shared" si="42"/>
        <v>2</v>
      </c>
      <c r="AD18" s="59">
        <f t="shared" si="42"/>
        <v>2</v>
      </c>
      <c r="AE18" s="154">
        <f t="shared" ref="AE18:AF18" si="43">AE17/2</f>
        <v>2</v>
      </c>
      <c r="AF18" s="154">
        <f t="shared" si="43"/>
        <v>2</v>
      </c>
      <c r="AG18" s="59">
        <f t="shared" si="42"/>
        <v>2</v>
      </c>
      <c r="AH18" s="59">
        <f t="shared" si="42"/>
        <v>2</v>
      </c>
      <c r="AI18" s="59">
        <f t="shared" si="42"/>
        <v>2</v>
      </c>
      <c r="AJ18" s="59">
        <f t="shared" si="42"/>
        <v>2</v>
      </c>
      <c r="AK18" s="59">
        <f t="shared" si="42"/>
        <v>2</v>
      </c>
      <c r="AL18" s="154">
        <f t="shared" ref="AL18:AN18" si="44">AL17/2</f>
        <v>2</v>
      </c>
      <c r="AM18" s="154">
        <f t="shared" si="44"/>
        <v>2</v>
      </c>
      <c r="AN18" s="154">
        <f t="shared" si="44"/>
        <v>1.5</v>
      </c>
      <c r="AO18" s="59">
        <f t="shared" si="42"/>
        <v>1.5</v>
      </c>
      <c r="AP18" s="154">
        <f t="shared" ref="AP18" si="45">AP17/2</f>
        <v>1.5</v>
      </c>
      <c r="AQ18" s="53">
        <f t="shared" si="41"/>
        <v>0</v>
      </c>
      <c r="AR18" s="53">
        <f t="shared" si="41"/>
        <v>0</v>
      </c>
      <c r="AS18" s="53">
        <f t="shared" si="41"/>
        <v>0</v>
      </c>
      <c r="AT18" s="53">
        <f t="shared" si="41"/>
        <v>0</v>
      </c>
      <c r="AU18" s="53">
        <f t="shared" si="41"/>
        <v>0</v>
      </c>
      <c r="AV18" s="53">
        <f t="shared" si="41"/>
        <v>0</v>
      </c>
      <c r="AW18" s="6">
        <f t="shared" si="10"/>
        <v>34.5</v>
      </c>
      <c r="AX18" s="13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6">
        <f t="shared" si="11"/>
        <v>24</v>
      </c>
    </row>
    <row r="19" spans="1:59" s="160" customFormat="1" x14ac:dyDescent="0.25">
      <c r="A19" s="276"/>
      <c r="B19" s="265" t="s">
        <v>151</v>
      </c>
      <c r="C19" s="288" t="s">
        <v>164</v>
      </c>
      <c r="D19" s="155" t="s">
        <v>51</v>
      </c>
      <c r="E19" s="155">
        <v>3</v>
      </c>
      <c r="F19" s="155">
        <v>3</v>
      </c>
      <c r="G19" s="155">
        <v>3</v>
      </c>
      <c r="H19" s="155">
        <v>3</v>
      </c>
      <c r="I19" s="155">
        <v>3</v>
      </c>
      <c r="J19" s="155">
        <v>3</v>
      </c>
      <c r="K19" s="155">
        <v>3</v>
      </c>
      <c r="L19" s="155">
        <v>3</v>
      </c>
      <c r="M19" s="155">
        <v>3</v>
      </c>
      <c r="N19" s="155">
        <v>3</v>
      </c>
      <c r="O19" s="155">
        <v>3</v>
      </c>
      <c r="P19" s="155">
        <v>3</v>
      </c>
      <c r="Q19" s="155">
        <v>3</v>
      </c>
      <c r="R19" s="155">
        <v>3</v>
      </c>
      <c r="S19" s="155">
        <v>3</v>
      </c>
      <c r="T19" s="155">
        <v>3</v>
      </c>
      <c r="U19" s="173">
        <v>0</v>
      </c>
      <c r="V19" s="157">
        <f t="shared" si="24"/>
        <v>48</v>
      </c>
      <c r="W19" s="163">
        <v>0</v>
      </c>
      <c r="X19" s="163">
        <v>0</v>
      </c>
      <c r="Y19" s="158">
        <v>4</v>
      </c>
      <c r="Z19" s="158">
        <v>4</v>
      </c>
      <c r="AA19" s="158">
        <v>4</v>
      </c>
      <c r="AB19" s="158">
        <v>4</v>
      </c>
      <c r="AC19" s="158">
        <v>4</v>
      </c>
      <c r="AD19" s="158">
        <v>4</v>
      </c>
      <c r="AE19" s="158">
        <v>4</v>
      </c>
      <c r="AF19" s="158">
        <v>4</v>
      </c>
      <c r="AG19" s="158">
        <v>4</v>
      </c>
      <c r="AH19" s="158">
        <v>4</v>
      </c>
      <c r="AI19" s="158">
        <v>4</v>
      </c>
      <c r="AJ19" s="158">
        <v>4</v>
      </c>
      <c r="AK19" s="158">
        <v>4</v>
      </c>
      <c r="AL19" s="158">
        <v>4</v>
      </c>
      <c r="AM19" s="158">
        <v>4</v>
      </c>
      <c r="AN19" s="158">
        <v>3</v>
      </c>
      <c r="AO19" s="158">
        <v>3</v>
      </c>
      <c r="AP19" s="158">
        <v>3</v>
      </c>
      <c r="AQ19" s="166">
        <v>0</v>
      </c>
      <c r="AR19" s="166">
        <v>0</v>
      </c>
      <c r="AS19" s="170">
        <v>0</v>
      </c>
      <c r="AT19" s="170">
        <v>0</v>
      </c>
      <c r="AU19" s="170">
        <v>0</v>
      </c>
      <c r="AV19" s="173">
        <v>0</v>
      </c>
      <c r="AW19" s="161">
        <f>SUM(X19:AU19)</f>
        <v>69</v>
      </c>
      <c r="AX19" s="163">
        <v>0</v>
      </c>
      <c r="AY19" s="163">
        <v>0</v>
      </c>
      <c r="AZ19" s="163">
        <v>0</v>
      </c>
      <c r="BA19" s="163">
        <v>0</v>
      </c>
      <c r="BB19" s="163">
        <v>0</v>
      </c>
      <c r="BC19" s="163">
        <v>0</v>
      </c>
      <c r="BD19" s="163">
        <v>0</v>
      </c>
      <c r="BE19" s="163">
        <v>0</v>
      </c>
      <c r="BF19" s="163">
        <v>0</v>
      </c>
      <c r="BG19" s="161">
        <f>V19+AW19</f>
        <v>117</v>
      </c>
    </row>
    <row r="20" spans="1:59" x14ac:dyDescent="0.25">
      <c r="A20" s="276"/>
      <c r="B20" s="312"/>
      <c r="C20" s="289"/>
      <c r="D20" s="11" t="s">
        <v>52</v>
      </c>
      <c r="E20" s="11">
        <f>E19/2</f>
        <v>1.5</v>
      </c>
      <c r="F20" s="51">
        <f t="shared" ref="F20:U20" si="46">F19/2</f>
        <v>1.5</v>
      </c>
      <c r="G20" s="51">
        <f t="shared" si="46"/>
        <v>1.5</v>
      </c>
      <c r="H20" s="51">
        <f t="shared" si="46"/>
        <v>1.5</v>
      </c>
      <c r="I20" s="51">
        <f t="shared" si="46"/>
        <v>1.5</v>
      </c>
      <c r="J20" s="51">
        <f t="shared" si="46"/>
        <v>1.5</v>
      </c>
      <c r="K20" s="51">
        <f t="shared" si="46"/>
        <v>1.5</v>
      </c>
      <c r="L20" s="51">
        <f t="shared" si="46"/>
        <v>1.5</v>
      </c>
      <c r="M20" s="51">
        <f t="shared" si="46"/>
        <v>1.5</v>
      </c>
      <c r="N20" s="51">
        <f t="shared" si="46"/>
        <v>1.5</v>
      </c>
      <c r="O20" s="51">
        <f t="shared" si="46"/>
        <v>1.5</v>
      </c>
      <c r="P20" s="51">
        <f t="shared" si="46"/>
        <v>1.5</v>
      </c>
      <c r="Q20" s="51">
        <f t="shared" si="46"/>
        <v>1.5</v>
      </c>
      <c r="R20" s="51">
        <f t="shared" si="46"/>
        <v>1.5</v>
      </c>
      <c r="S20" s="51">
        <f t="shared" si="46"/>
        <v>1.5</v>
      </c>
      <c r="T20" s="51">
        <f t="shared" si="46"/>
        <v>1.5</v>
      </c>
      <c r="U20" s="174">
        <f t="shared" si="46"/>
        <v>0</v>
      </c>
      <c r="V20" s="12">
        <f t="shared" si="24"/>
        <v>24</v>
      </c>
      <c r="W20" s="164">
        <v>0</v>
      </c>
      <c r="X20" s="164">
        <v>0</v>
      </c>
      <c r="Y20" s="151">
        <f>Y19/2</f>
        <v>2</v>
      </c>
      <c r="Z20" s="246">
        <f t="shared" ref="Z20:AP20" si="47">Z19/2</f>
        <v>2</v>
      </c>
      <c r="AA20" s="246">
        <f t="shared" si="47"/>
        <v>2</v>
      </c>
      <c r="AB20" s="246">
        <f t="shared" si="47"/>
        <v>2</v>
      </c>
      <c r="AC20" s="246">
        <f t="shared" si="47"/>
        <v>2</v>
      </c>
      <c r="AD20" s="246">
        <f t="shared" si="47"/>
        <v>2</v>
      </c>
      <c r="AE20" s="246">
        <f t="shared" si="47"/>
        <v>2</v>
      </c>
      <c r="AF20" s="246">
        <f t="shared" si="47"/>
        <v>2</v>
      </c>
      <c r="AG20" s="246">
        <f t="shared" si="47"/>
        <v>2</v>
      </c>
      <c r="AH20" s="246">
        <f t="shared" si="47"/>
        <v>2</v>
      </c>
      <c r="AI20" s="246">
        <f t="shared" si="47"/>
        <v>2</v>
      </c>
      <c r="AJ20" s="246">
        <f t="shared" si="47"/>
        <v>2</v>
      </c>
      <c r="AK20" s="246">
        <f t="shared" si="47"/>
        <v>2</v>
      </c>
      <c r="AL20" s="246">
        <f t="shared" si="47"/>
        <v>2</v>
      </c>
      <c r="AM20" s="246">
        <f t="shared" si="47"/>
        <v>2</v>
      </c>
      <c r="AN20" s="246">
        <f t="shared" si="47"/>
        <v>1.5</v>
      </c>
      <c r="AO20" s="246">
        <f t="shared" si="47"/>
        <v>1.5</v>
      </c>
      <c r="AP20" s="246">
        <f t="shared" si="47"/>
        <v>1.5</v>
      </c>
      <c r="AQ20" s="88">
        <v>0</v>
      </c>
      <c r="AR20" s="88">
        <v>0</v>
      </c>
      <c r="AS20" s="171">
        <v>0</v>
      </c>
      <c r="AT20" s="171">
        <v>0</v>
      </c>
      <c r="AU20" s="171">
        <v>0</v>
      </c>
      <c r="AV20" s="175">
        <v>0</v>
      </c>
      <c r="AW20" s="6">
        <f t="shared" si="10"/>
        <v>34.5</v>
      </c>
      <c r="AX20" s="164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64">
        <v>0</v>
      </c>
      <c r="BF20" s="164">
        <v>0</v>
      </c>
      <c r="BG20" s="6">
        <f>V20+AW20</f>
        <v>58.5</v>
      </c>
    </row>
    <row r="21" spans="1:59" x14ac:dyDescent="0.25">
      <c r="A21" s="276"/>
      <c r="B21" s="258" t="s">
        <v>62</v>
      </c>
      <c r="C21" s="260" t="s">
        <v>157</v>
      </c>
      <c r="D21" s="67" t="s">
        <v>51</v>
      </c>
      <c r="E21" s="67">
        <f>E23+E25+E27+E29</f>
        <v>10</v>
      </c>
      <c r="F21" s="67">
        <f t="shared" ref="F21:T21" si="48">F23+F25+F27+F29</f>
        <v>10</v>
      </c>
      <c r="G21" s="67">
        <f t="shared" si="48"/>
        <v>10</v>
      </c>
      <c r="H21" s="67">
        <f t="shared" si="48"/>
        <v>10</v>
      </c>
      <c r="I21" s="67">
        <f t="shared" si="48"/>
        <v>10</v>
      </c>
      <c r="J21" s="67">
        <f t="shared" si="48"/>
        <v>10</v>
      </c>
      <c r="K21" s="67">
        <f t="shared" si="48"/>
        <v>10</v>
      </c>
      <c r="L21" s="67">
        <f t="shared" si="48"/>
        <v>10</v>
      </c>
      <c r="M21" s="67">
        <f t="shared" si="48"/>
        <v>10</v>
      </c>
      <c r="N21" s="67">
        <f t="shared" si="48"/>
        <v>10</v>
      </c>
      <c r="O21" s="67">
        <f t="shared" si="48"/>
        <v>10</v>
      </c>
      <c r="P21" s="67">
        <f t="shared" si="48"/>
        <v>10</v>
      </c>
      <c r="Q21" s="67">
        <f t="shared" si="48"/>
        <v>10</v>
      </c>
      <c r="R21" s="67">
        <f t="shared" si="48"/>
        <v>10</v>
      </c>
      <c r="S21" s="67">
        <f t="shared" si="48"/>
        <v>10</v>
      </c>
      <c r="T21" s="67">
        <f t="shared" si="48"/>
        <v>10</v>
      </c>
      <c r="U21" s="67">
        <v>0</v>
      </c>
      <c r="V21" s="67">
        <f>SUM(E21:U21)</f>
        <v>160</v>
      </c>
      <c r="W21" s="67">
        <f>W23+W25+W27+W29</f>
        <v>0</v>
      </c>
      <c r="X21" s="67">
        <f t="shared" ref="X21:AV21" si="49">X23+X25+X27+X29</f>
        <v>0</v>
      </c>
      <c r="Y21" s="67">
        <f t="shared" si="49"/>
        <v>4</v>
      </c>
      <c r="Z21" s="67">
        <f t="shared" si="49"/>
        <v>4</v>
      </c>
      <c r="AA21" s="67">
        <f t="shared" si="49"/>
        <v>4</v>
      </c>
      <c r="AB21" s="67">
        <f t="shared" si="49"/>
        <v>4</v>
      </c>
      <c r="AC21" s="67">
        <f t="shared" si="49"/>
        <v>4</v>
      </c>
      <c r="AD21" s="67">
        <f t="shared" si="49"/>
        <v>4</v>
      </c>
      <c r="AE21" s="149">
        <f t="shared" ref="AE21:AF21" si="50">AE23+AE25+AE27+AE29</f>
        <v>4</v>
      </c>
      <c r="AF21" s="149">
        <f t="shared" si="50"/>
        <v>4</v>
      </c>
      <c r="AG21" s="67">
        <f t="shared" si="49"/>
        <v>4</v>
      </c>
      <c r="AH21" s="67">
        <f t="shared" si="49"/>
        <v>4</v>
      </c>
      <c r="AI21" s="67">
        <f t="shared" si="49"/>
        <v>4</v>
      </c>
      <c r="AJ21" s="67">
        <f t="shared" si="49"/>
        <v>4</v>
      </c>
      <c r="AK21" s="67">
        <f t="shared" si="49"/>
        <v>4</v>
      </c>
      <c r="AL21" s="149">
        <f t="shared" ref="AL21:AN21" si="51">AL23+AL25+AL27+AL29</f>
        <v>4</v>
      </c>
      <c r="AM21" s="149">
        <f t="shared" si="51"/>
        <v>4</v>
      </c>
      <c r="AN21" s="149">
        <f t="shared" si="51"/>
        <v>4</v>
      </c>
      <c r="AO21" s="67">
        <f t="shared" si="49"/>
        <v>4</v>
      </c>
      <c r="AP21" s="149">
        <f t="shared" ref="AP21" si="52">AP23+AP25+AP27+AP29</f>
        <v>4</v>
      </c>
      <c r="AQ21" s="67">
        <f t="shared" si="49"/>
        <v>0</v>
      </c>
      <c r="AR21" s="67">
        <f t="shared" si="49"/>
        <v>0</v>
      </c>
      <c r="AS21" s="67">
        <f t="shared" si="49"/>
        <v>0</v>
      </c>
      <c r="AT21" s="67">
        <f t="shared" si="49"/>
        <v>0</v>
      </c>
      <c r="AU21" s="67">
        <f t="shared" si="49"/>
        <v>0</v>
      </c>
      <c r="AV21" s="67">
        <f t="shared" si="49"/>
        <v>0</v>
      </c>
      <c r="AW21" s="136">
        <f t="shared" si="10"/>
        <v>72</v>
      </c>
      <c r="AX21" s="136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">
        <f t="shared" si="11"/>
        <v>160</v>
      </c>
    </row>
    <row r="22" spans="1:59" ht="21.75" customHeight="1" x14ac:dyDescent="0.25">
      <c r="A22" s="276"/>
      <c r="B22" s="259"/>
      <c r="C22" s="261"/>
      <c r="D22" s="67" t="s">
        <v>52</v>
      </c>
      <c r="E22" s="70">
        <f>E24+E26+E28+E30</f>
        <v>5</v>
      </c>
      <c r="F22" s="70">
        <f t="shared" ref="F22:T22" si="53">F24+F26+F28+F30</f>
        <v>5</v>
      </c>
      <c r="G22" s="70">
        <f t="shared" si="53"/>
        <v>5</v>
      </c>
      <c r="H22" s="70">
        <f t="shared" si="53"/>
        <v>5</v>
      </c>
      <c r="I22" s="70">
        <f t="shared" si="53"/>
        <v>5</v>
      </c>
      <c r="J22" s="70">
        <f t="shared" si="53"/>
        <v>5</v>
      </c>
      <c r="K22" s="70">
        <f t="shared" si="53"/>
        <v>5</v>
      </c>
      <c r="L22" s="70">
        <f t="shared" si="53"/>
        <v>5</v>
      </c>
      <c r="M22" s="70">
        <f t="shared" si="53"/>
        <v>5</v>
      </c>
      <c r="N22" s="70">
        <f t="shared" si="53"/>
        <v>5</v>
      </c>
      <c r="O22" s="70">
        <f t="shared" si="53"/>
        <v>5</v>
      </c>
      <c r="P22" s="70">
        <f t="shared" si="53"/>
        <v>5</v>
      </c>
      <c r="Q22" s="70">
        <f t="shared" si="53"/>
        <v>5</v>
      </c>
      <c r="R22" s="70">
        <f t="shared" si="53"/>
        <v>5</v>
      </c>
      <c r="S22" s="70">
        <f t="shared" si="53"/>
        <v>5</v>
      </c>
      <c r="T22" s="70">
        <f t="shared" si="53"/>
        <v>5</v>
      </c>
      <c r="U22" s="70">
        <f t="shared" ref="U22" si="54">U24+U26+U28+U30</f>
        <v>0</v>
      </c>
      <c r="V22" s="70">
        <f>SUM(E22:U22)</f>
        <v>80</v>
      </c>
      <c r="W22" s="70">
        <f>W24+W26+W28+W30</f>
        <v>0</v>
      </c>
      <c r="X22" s="70">
        <f t="shared" ref="X22:AV22" si="55">X24+X26+X28+X30</f>
        <v>0</v>
      </c>
      <c r="Y22" s="70">
        <f t="shared" si="55"/>
        <v>2</v>
      </c>
      <c r="Z22" s="70">
        <f t="shared" si="55"/>
        <v>2</v>
      </c>
      <c r="AA22" s="70">
        <f t="shared" si="55"/>
        <v>2</v>
      </c>
      <c r="AB22" s="70">
        <f t="shared" si="55"/>
        <v>2</v>
      </c>
      <c r="AC22" s="70">
        <f t="shared" si="55"/>
        <v>2</v>
      </c>
      <c r="AD22" s="70">
        <f t="shared" si="55"/>
        <v>2</v>
      </c>
      <c r="AE22" s="70">
        <f t="shared" ref="AE22:AF22" si="56">AE24+AE26+AE28+AE30</f>
        <v>2</v>
      </c>
      <c r="AF22" s="70">
        <f t="shared" si="56"/>
        <v>2</v>
      </c>
      <c r="AG22" s="70">
        <f t="shared" si="55"/>
        <v>2</v>
      </c>
      <c r="AH22" s="70">
        <f t="shared" si="55"/>
        <v>2</v>
      </c>
      <c r="AI22" s="70">
        <f t="shared" si="55"/>
        <v>2</v>
      </c>
      <c r="AJ22" s="70">
        <f t="shared" si="55"/>
        <v>2</v>
      </c>
      <c r="AK22" s="70">
        <f t="shared" si="55"/>
        <v>2</v>
      </c>
      <c r="AL22" s="70">
        <f t="shared" ref="AL22:AN22" si="57">AL24+AL26+AL28+AL30</f>
        <v>2</v>
      </c>
      <c r="AM22" s="70">
        <f t="shared" si="57"/>
        <v>2</v>
      </c>
      <c r="AN22" s="70">
        <f t="shared" si="57"/>
        <v>2</v>
      </c>
      <c r="AO22" s="70">
        <f t="shared" si="55"/>
        <v>2</v>
      </c>
      <c r="AP22" s="70">
        <f t="shared" ref="AP22" si="58">AP24+AP26+AP28+AP30</f>
        <v>2</v>
      </c>
      <c r="AQ22" s="70">
        <f t="shared" si="55"/>
        <v>0</v>
      </c>
      <c r="AR22" s="70">
        <f t="shared" si="55"/>
        <v>0</v>
      </c>
      <c r="AS22" s="70">
        <f t="shared" si="55"/>
        <v>0</v>
      </c>
      <c r="AT22" s="70">
        <f t="shared" si="55"/>
        <v>0</v>
      </c>
      <c r="AU22" s="70">
        <f t="shared" si="55"/>
        <v>0</v>
      </c>
      <c r="AV22" s="70">
        <f t="shared" si="55"/>
        <v>0</v>
      </c>
      <c r="AW22" s="136">
        <f t="shared" si="10"/>
        <v>36</v>
      </c>
      <c r="AX22" s="136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">
        <f t="shared" si="11"/>
        <v>80</v>
      </c>
    </row>
    <row r="23" spans="1:59" s="160" customFormat="1" x14ac:dyDescent="0.25">
      <c r="A23" s="276"/>
      <c r="B23" s="297" t="s">
        <v>64</v>
      </c>
      <c r="C23" s="321" t="s">
        <v>65</v>
      </c>
      <c r="D23" s="159" t="s">
        <v>51</v>
      </c>
      <c r="E23" s="159">
        <v>3</v>
      </c>
      <c r="F23" s="159">
        <v>3</v>
      </c>
      <c r="G23" s="159">
        <v>3</v>
      </c>
      <c r="H23" s="159">
        <v>3</v>
      </c>
      <c r="I23" s="159">
        <v>3</v>
      </c>
      <c r="J23" s="159">
        <v>3</v>
      </c>
      <c r="K23" s="159">
        <v>3</v>
      </c>
      <c r="L23" s="159">
        <v>3</v>
      </c>
      <c r="M23" s="159">
        <v>3</v>
      </c>
      <c r="N23" s="159">
        <v>3</v>
      </c>
      <c r="O23" s="159">
        <v>3</v>
      </c>
      <c r="P23" s="159">
        <v>3</v>
      </c>
      <c r="Q23" s="159">
        <v>3</v>
      </c>
      <c r="R23" s="159">
        <v>3</v>
      </c>
      <c r="S23" s="159">
        <v>3</v>
      </c>
      <c r="T23" s="159">
        <v>3</v>
      </c>
      <c r="U23" s="173">
        <v>0</v>
      </c>
      <c r="V23" s="161">
        <f>SUM(E23:U23)</f>
        <v>48</v>
      </c>
      <c r="W23" s="163">
        <v>0</v>
      </c>
      <c r="X23" s="163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8">
        <v>0</v>
      </c>
      <c r="AF23" s="158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8">
        <v>0</v>
      </c>
      <c r="AM23" s="159">
        <v>0</v>
      </c>
      <c r="AN23" s="158">
        <v>0</v>
      </c>
      <c r="AO23" s="159">
        <v>0</v>
      </c>
      <c r="AP23" s="159">
        <v>0</v>
      </c>
      <c r="AQ23" s="166">
        <f t="shared" ref="AQ23:AV23" si="59">AQ25+AQ27+AQ29+AQ31+AQ33</f>
        <v>0</v>
      </c>
      <c r="AR23" s="166">
        <f t="shared" ref="AR23" si="60">AR25+AR27+AR29+AR31+AR33</f>
        <v>0</v>
      </c>
      <c r="AS23" s="170">
        <f t="shared" si="59"/>
        <v>0</v>
      </c>
      <c r="AT23" s="170">
        <f t="shared" si="59"/>
        <v>0</v>
      </c>
      <c r="AU23" s="170">
        <f t="shared" si="59"/>
        <v>0</v>
      </c>
      <c r="AV23" s="173">
        <f t="shared" si="59"/>
        <v>0</v>
      </c>
      <c r="AW23" s="161">
        <f t="shared" si="10"/>
        <v>0</v>
      </c>
      <c r="AX23" s="163">
        <v>0</v>
      </c>
      <c r="AY23" s="163">
        <v>0</v>
      </c>
      <c r="AZ23" s="163">
        <v>0</v>
      </c>
      <c r="BA23" s="163">
        <v>0</v>
      </c>
      <c r="BB23" s="163">
        <v>0</v>
      </c>
      <c r="BC23" s="163">
        <v>0</v>
      </c>
      <c r="BD23" s="163">
        <v>0</v>
      </c>
      <c r="BE23" s="163">
        <v>0</v>
      </c>
      <c r="BF23" s="163">
        <v>0</v>
      </c>
      <c r="BG23" s="161">
        <f t="shared" si="11"/>
        <v>48</v>
      </c>
    </row>
    <row r="24" spans="1:59" x14ac:dyDescent="0.25">
      <c r="A24" s="276"/>
      <c r="B24" s="298"/>
      <c r="C24" s="322"/>
      <c r="D24" s="33" t="s">
        <v>52</v>
      </c>
      <c r="E24" s="33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2">
        <v>1</v>
      </c>
      <c r="M24" s="82">
        <v>0.5</v>
      </c>
      <c r="N24" s="82">
        <v>0.5</v>
      </c>
      <c r="O24" s="82">
        <v>0.5</v>
      </c>
      <c r="P24" s="82">
        <v>0.5</v>
      </c>
      <c r="Q24" s="82">
        <v>0.5</v>
      </c>
      <c r="R24" s="82">
        <v>0.5</v>
      </c>
      <c r="S24" s="82">
        <v>0.5</v>
      </c>
      <c r="T24" s="82">
        <v>0.5</v>
      </c>
      <c r="U24" s="174">
        <f t="shared" ref="U24" si="61">U23/2</f>
        <v>0</v>
      </c>
      <c r="V24" s="6">
        <f>SUM(E24:U24)</f>
        <v>12</v>
      </c>
      <c r="W24" s="164">
        <v>0</v>
      </c>
      <c r="X24" s="164">
        <v>0</v>
      </c>
      <c r="Y24" s="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51">
        <v>0</v>
      </c>
      <c r="AF24" s="151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51">
        <v>0</v>
      </c>
      <c r="AM24" s="133">
        <v>0</v>
      </c>
      <c r="AN24" s="151">
        <v>0</v>
      </c>
      <c r="AO24" s="133">
        <v>0</v>
      </c>
      <c r="AP24" s="153">
        <v>0</v>
      </c>
      <c r="AQ24" s="88">
        <f t="shared" ref="AQ24:AV24" si="62">AQ26+AQ28+AQ30+AQ32+AQ34</f>
        <v>0</v>
      </c>
      <c r="AR24" s="88">
        <f t="shared" ref="AR24" si="63">AR26+AR28+AR30+AR32+AR34</f>
        <v>0</v>
      </c>
      <c r="AS24" s="37">
        <f t="shared" si="62"/>
        <v>0</v>
      </c>
      <c r="AT24" s="37">
        <f t="shared" si="62"/>
        <v>0</v>
      </c>
      <c r="AU24" s="37">
        <f t="shared" si="62"/>
        <v>0</v>
      </c>
      <c r="AV24" s="174">
        <f t="shared" si="62"/>
        <v>0</v>
      </c>
      <c r="AW24" s="6">
        <f t="shared" si="10"/>
        <v>0</v>
      </c>
      <c r="AX24" s="164">
        <v>0</v>
      </c>
      <c r="AY24" s="164">
        <v>0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64">
        <v>0</v>
      </c>
      <c r="BF24" s="164">
        <v>0</v>
      </c>
      <c r="BG24" s="71">
        <f t="shared" si="11"/>
        <v>12</v>
      </c>
    </row>
    <row r="25" spans="1:59" s="160" customFormat="1" x14ac:dyDescent="0.25">
      <c r="A25" s="276"/>
      <c r="B25" s="297" t="s">
        <v>158</v>
      </c>
      <c r="C25" s="256" t="s">
        <v>60</v>
      </c>
      <c r="D25" s="155" t="s">
        <v>51</v>
      </c>
      <c r="E25" s="155">
        <v>3</v>
      </c>
      <c r="F25" s="155">
        <v>3</v>
      </c>
      <c r="G25" s="155">
        <v>3</v>
      </c>
      <c r="H25" s="155">
        <v>3</v>
      </c>
      <c r="I25" s="155">
        <v>3</v>
      </c>
      <c r="J25" s="155">
        <v>3</v>
      </c>
      <c r="K25" s="155">
        <v>3</v>
      </c>
      <c r="L25" s="155">
        <v>3</v>
      </c>
      <c r="M25" s="155">
        <v>3</v>
      </c>
      <c r="N25" s="155">
        <v>3</v>
      </c>
      <c r="O25" s="155">
        <v>3</v>
      </c>
      <c r="P25" s="155">
        <v>3</v>
      </c>
      <c r="Q25" s="155">
        <v>3</v>
      </c>
      <c r="R25" s="155">
        <v>3</v>
      </c>
      <c r="S25" s="155">
        <v>3</v>
      </c>
      <c r="T25" s="155">
        <v>3</v>
      </c>
      <c r="U25" s="173">
        <v>0</v>
      </c>
      <c r="V25" s="157">
        <f t="shared" si="24"/>
        <v>48</v>
      </c>
      <c r="W25" s="163">
        <v>0</v>
      </c>
      <c r="X25" s="163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66">
        <v>0</v>
      </c>
      <c r="AR25" s="166">
        <v>0</v>
      </c>
      <c r="AS25" s="170">
        <v>0</v>
      </c>
      <c r="AT25" s="170">
        <v>0</v>
      </c>
      <c r="AU25" s="170">
        <v>0</v>
      </c>
      <c r="AV25" s="173">
        <v>0</v>
      </c>
      <c r="AW25" s="161">
        <f t="shared" si="10"/>
        <v>0</v>
      </c>
      <c r="AX25" s="163">
        <v>0</v>
      </c>
      <c r="AY25" s="163">
        <v>0</v>
      </c>
      <c r="AZ25" s="163">
        <v>0</v>
      </c>
      <c r="BA25" s="163">
        <v>0</v>
      </c>
      <c r="BB25" s="163">
        <v>0</v>
      </c>
      <c r="BC25" s="163">
        <v>0</v>
      </c>
      <c r="BD25" s="163">
        <v>0</v>
      </c>
      <c r="BE25" s="163">
        <v>0</v>
      </c>
      <c r="BF25" s="163">
        <v>0</v>
      </c>
      <c r="BG25" s="161">
        <f t="shared" si="11"/>
        <v>48</v>
      </c>
    </row>
    <row r="26" spans="1:59" x14ac:dyDescent="0.25">
      <c r="A26" s="276"/>
      <c r="B26" s="298"/>
      <c r="C26" s="257"/>
      <c r="D26" s="11" t="s">
        <v>52</v>
      </c>
      <c r="E26" s="79">
        <v>1</v>
      </c>
      <c r="F26" s="79">
        <v>1</v>
      </c>
      <c r="G26" s="79">
        <v>1</v>
      </c>
      <c r="H26" s="79">
        <v>1</v>
      </c>
      <c r="I26" s="79">
        <v>1</v>
      </c>
      <c r="J26" s="79">
        <v>1</v>
      </c>
      <c r="K26" s="79">
        <v>1</v>
      </c>
      <c r="L26" s="51">
        <v>1</v>
      </c>
      <c r="M26" s="51">
        <v>0.5</v>
      </c>
      <c r="N26" s="79">
        <v>0.5</v>
      </c>
      <c r="O26" s="79">
        <v>0.5</v>
      </c>
      <c r="P26" s="79">
        <v>0.5</v>
      </c>
      <c r="Q26" s="79">
        <v>0.5</v>
      </c>
      <c r="R26" s="79">
        <v>0.5</v>
      </c>
      <c r="S26" s="79">
        <v>0.5</v>
      </c>
      <c r="T26" s="79">
        <v>0.5</v>
      </c>
      <c r="U26" s="174">
        <f t="shared" ref="U26" si="64">U25/2</f>
        <v>0</v>
      </c>
      <c r="V26" s="12">
        <f t="shared" si="24"/>
        <v>12</v>
      </c>
      <c r="W26" s="164">
        <v>0</v>
      </c>
      <c r="X26" s="164">
        <v>0</v>
      </c>
      <c r="Y26" s="13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51">
        <v>0</v>
      </c>
      <c r="AF26" s="151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51">
        <v>0</v>
      </c>
      <c r="AM26" s="134">
        <v>0</v>
      </c>
      <c r="AN26" s="151">
        <v>0</v>
      </c>
      <c r="AO26" s="134">
        <v>0</v>
      </c>
      <c r="AP26" s="151">
        <v>0</v>
      </c>
      <c r="AQ26" s="88">
        <v>0</v>
      </c>
      <c r="AR26" s="88">
        <v>0</v>
      </c>
      <c r="AS26" s="171">
        <v>0</v>
      </c>
      <c r="AT26" s="171">
        <v>0</v>
      </c>
      <c r="AU26" s="171">
        <v>0</v>
      </c>
      <c r="AV26" s="175">
        <v>0</v>
      </c>
      <c r="AW26" s="6">
        <f t="shared" si="10"/>
        <v>0</v>
      </c>
      <c r="AX26" s="164">
        <v>0</v>
      </c>
      <c r="AY26" s="164">
        <v>0</v>
      </c>
      <c r="AZ26" s="164">
        <v>0</v>
      </c>
      <c r="BA26" s="164">
        <v>0</v>
      </c>
      <c r="BB26" s="164">
        <v>0</v>
      </c>
      <c r="BC26" s="164">
        <v>0</v>
      </c>
      <c r="BD26" s="164">
        <v>0</v>
      </c>
      <c r="BE26" s="164">
        <v>0</v>
      </c>
      <c r="BF26" s="164">
        <v>0</v>
      </c>
      <c r="BG26" s="6">
        <f t="shared" si="11"/>
        <v>12</v>
      </c>
    </row>
    <row r="27" spans="1:59" s="160" customFormat="1" x14ac:dyDescent="0.25">
      <c r="A27" s="276"/>
      <c r="B27" s="297" t="s">
        <v>66</v>
      </c>
      <c r="C27" s="323" t="s">
        <v>56</v>
      </c>
      <c r="D27" s="155" t="s">
        <v>51</v>
      </c>
      <c r="E27" s="155">
        <v>2</v>
      </c>
      <c r="F27" s="155">
        <v>2</v>
      </c>
      <c r="G27" s="155">
        <v>2</v>
      </c>
      <c r="H27" s="155">
        <v>2</v>
      </c>
      <c r="I27" s="155">
        <v>2</v>
      </c>
      <c r="J27" s="155">
        <v>2</v>
      </c>
      <c r="K27" s="155">
        <v>2</v>
      </c>
      <c r="L27" s="155">
        <v>2</v>
      </c>
      <c r="M27" s="155">
        <v>2</v>
      </c>
      <c r="N27" s="155">
        <v>2</v>
      </c>
      <c r="O27" s="155">
        <v>2</v>
      </c>
      <c r="P27" s="155">
        <v>2</v>
      </c>
      <c r="Q27" s="155">
        <v>2</v>
      </c>
      <c r="R27" s="155">
        <v>2</v>
      </c>
      <c r="S27" s="155">
        <v>2</v>
      </c>
      <c r="T27" s="155">
        <v>2</v>
      </c>
      <c r="U27" s="173">
        <v>0</v>
      </c>
      <c r="V27" s="157">
        <f t="shared" si="24"/>
        <v>32</v>
      </c>
      <c r="W27" s="163">
        <v>0</v>
      </c>
      <c r="X27" s="163">
        <v>0</v>
      </c>
      <c r="Y27" s="158">
        <v>2</v>
      </c>
      <c r="Z27" s="158">
        <v>2</v>
      </c>
      <c r="AA27" s="158">
        <v>2</v>
      </c>
      <c r="AB27" s="158">
        <v>2</v>
      </c>
      <c r="AC27" s="158">
        <v>2</v>
      </c>
      <c r="AD27" s="158">
        <v>2</v>
      </c>
      <c r="AE27" s="158">
        <v>2</v>
      </c>
      <c r="AF27" s="158">
        <v>2</v>
      </c>
      <c r="AG27" s="158">
        <v>2</v>
      </c>
      <c r="AH27" s="158">
        <v>2</v>
      </c>
      <c r="AI27" s="158">
        <v>2</v>
      </c>
      <c r="AJ27" s="158">
        <v>2</v>
      </c>
      <c r="AK27" s="158">
        <v>2</v>
      </c>
      <c r="AL27" s="158">
        <v>2</v>
      </c>
      <c r="AM27" s="158">
        <v>2</v>
      </c>
      <c r="AN27" s="158">
        <v>2</v>
      </c>
      <c r="AO27" s="158">
        <v>2</v>
      </c>
      <c r="AP27" s="158">
        <v>2</v>
      </c>
      <c r="AQ27" s="166">
        <v>0</v>
      </c>
      <c r="AR27" s="166">
        <v>0</v>
      </c>
      <c r="AS27" s="170">
        <v>0</v>
      </c>
      <c r="AT27" s="170">
        <v>0</v>
      </c>
      <c r="AU27" s="170">
        <v>0</v>
      </c>
      <c r="AV27" s="173">
        <v>0</v>
      </c>
      <c r="AW27" s="161">
        <f t="shared" si="10"/>
        <v>36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0</v>
      </c>
      <c r="BD27" s="163">
        <v>0</v>
      </c>
      <c r="BE27" s="163">
        <v>0</v>
      </c>
      <c r="BF27" s="163">
        <v>0</v>
      </c>
      <c r="BG27" s="161">
        <f>V27+AW27</f>
        <v>68</v>
      </c>
    </row>
    <row r="28" spans="1:59" x14ac:dyDescent="0.25">
      <c r="A28" s="276"/>
      <c r="B28" s="298"/>
      <c r="C28" s="324"/>
      <c r="D28" s="11" t="s">
        <v>52</v>
      </c>
      <c r="E28" s="79">
        <v>1</v>
      </c>
      <c r="F28" s="79">
        <v>1</v>
      </c>
      <c r="G28" s="79">
        <v>1</v>
      </c>
      <c r="H28" s="79">
        <v>1</v>
      </c>
      <c r="I28" s="79">
        <v>1</v>
      </c>
      <c r="J28" s="79">
        <v>1</v>
      </c>
      <c r="K28" s="79">
        <v>1</v>
      </c>
      <c r="L28" s="11">
        <v>1</v>
      </c>
      <c r="M28" s="11">
        <v>2</v>
      </c>
      <c r="N28" s="79">
        <v>2</v>
      </c>
      <c r="O28" s="79">
        <v>2</v>
      </c>
      <c r="P28" s="79">
        <v>2</v>
      </c>
      <c r="Q28" s="79">
        <v>2</v>
      </c>
      <c r="R28" s="79">
        <v>2</v>
      </c>
      <c r="S28" s="79">
        <v>2</v>
      </c>
      <c r="T28" s="79">
        <v>2</v>
      </c>
      <c r="U28" s="174">
        <f t="shared" ref="U28:U62" si="65">U27/2</f>
        <v>0</v>
      </c>
      <c r="V28" s="12">
        <f t="shared" si="24"/>
        <v>24</v>
      </c>
      <c r="W28" s="164">
        <v>0</v>
      </c>
      <c r="X28" s="164">
        <v>0</v>
      </c>
      <c r="Y28" s="13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51">
        <v>0</v>
      </c>
      <c r="AF28" s="151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51">
        <v>0</v>
      </c>
      <c r="AM28" s="134">
        <v>0</v>
      </c>
      <c r="AN28" s="151">
        <v>0</v>
      </c>
      <c r="AO28" s="151">
        <v>0</v>
      </c>
      <c r="AP28" s="151">
        <v>0</v>
      </c>
      <c r="AQ28" s="88">
        <v>0</v>
      </c>
      <c r="AR28" s="88">
        <v>0</v>
      </c>
      <c r="AS28" s="171">
        <v>0</v>
      </c>
      <c r="AT28" s="171">
        <v>0</v>
      </c>
      <c r="AU28" s="171">
        <v>0</v>
      </c>
      <c r="AV28" s="175">
        <v>0</v>
      </c>
      <c r="AW28" s="6">
        <f t="shared" si="10"/>
        <v>0</v>
      </c>
      <c r="AX28" s="164">
        <v>0</v>
      </c>
      <c r="AY28" s="164">
        <v>0</v>
      </c>
      <c r="AZ28" s="164">
        <v>0</v>
      </c>
      <c r="BA28" s="164">
        <v>0</v>
      </c>
      <c r="BB28" s="164">
        <v>0</v>
      </c>
      <c r="BC28" s="164">
        <v>0</v>
      </c>
      <c r="BD28" s="164">
        <v>0</v>
      </c>
      <c r="BE28" s="164">
        <v>0</v>
      </c>
      <c r="BF28" s="164">
        <v>0</v>
      </c>
      <c r="BG28" s="6">
        <f t="shared" si="11"/>
        <v>24</v>
      </c>
    </row>
    <row r="29" spans="1:59" s="160" customFormat="1" x14ac:dyDescent="0.25">
      <c r="A29" s="276"/>
      <c r="B29" s="297" t="s">
        <v>67</v>
      </c>
      <c r="C29" s="325" t="s">
        <v>68</v>
      </c>
      <c r="D29" s="155" t="s">
        <v>51</v>
      </c>
      <c r="E29" s="155">
        <v>2</v>
      </c>
      <c r="F29" s="155">
        <v>2</v>
      </c>
      <c r="G29" s="155">
        <v>2</v>
      </c>
      <c r="H29" s="155">
        <v>2</v>
      </c>
      <c r="I29" s="155">
        <v>2</v>
      </c>
      <c r="J29" s="155">
        <v>2</v>
      </c>
      <c r="K29" s="155">
        <v>2</v>
      </c>
      <c r="L29" s="155">
        <v>2</v>
      </c>
      <c r="M29" s="155">
        <v>2</v>
      </c>
      <c r="N29" s="155">
        <v>2</v>
      </c>
      <c r="O29" s="155">
        <v>2</v>
      </c>
      <c r="P29" s="155">
        <v>2</v>
      </c>
      <c r="Q29" s="155">
        <v>2</v>
      </c>
      <c r="R29" s="155">
        <v>2</v>
      </c>
      <c r="S29" s="155">
        <v>2</v>
      </c>
      <c r="T29" s="155">
        <v>2</v>
      </c>
      <c r="U29" s="173">
        <v>0</v>
      </c>
      <c r="V29" s="157">
        <f t="shared" si="24"/>
        <v>32</v>
      </c>
      <c r="W29" s="163">
        <v>0</v>
      </c>
      <c r="X29" s="163">
        <v>0</v>
      </c>
      <c r="Y29" s="158">
        <v>2</v>
      </c>
      <c r="Z29" s="158">
        <v>2</v>
      </c>
      <c r="AA29" s="158">
        <v>2</v>
      </c>
      <c r="AB29" s="158">
        <v>2</v>
      </c>
      <c r="AC29" s="158">
        <v>2</v>
      </c>
      <c r="AD29" s="158">
        <v>2</v>
      </c>
      <c r="AE29" s="158">
        <v>2</v>
      </c>
      <c r="AF29" s="158">
        <v>2</v>
      </c>
      <c r="AG29" s="158">
        <v>2</v>
      </c>
      <c r="AH29" s="158">
        <v>2</v>
      </c>
      <c r="AI29" s="158">
        <v>2</v>
      </c>
      <c r="AJ29" s="158">
        <v>2</v>
      </c>
      <c r="AK29" s="158">
        <v>2</v>
      </c>
      <c r="AL29" s="158">
        <v>2</v>
      </c>
      <c r="AM29" s="158">
        <v>2</v>
      </c>
      <c r="AN29" s="158">
        <v>2</v>
      </c>
      <c r="AO29" s="158">
        <v>2</v>
      </c>
      <c r="AP29" s="158">
        <v>2</v>
      </c>
      <c r="AQ29" s="166">
        <v>0</v>
      </c>
      <c r="AR29" s="166">
        <v>0</v>
      </c>
      <c r="AS29" s="170">
        <v>0</v>
      </c>
      <c r="AT29" s="170">
        <v>0</v>
      </c>
      <c r="AU29" s="170">
        <v>0</v>
      </c>
      <c r="AV29" s="173">
        <v>0</v>
      </c>
      <c r="AW29" s="161">
        <f t="shared" si="10"/>
        <v>36</v>
      </c>
      <c r="AX29" s="163">
        <v>0</v>
      </c>
      <c r="AY29" s="163">
        <v>0</v>
      </c>
      <c r="AZ29" s="163">
        <v>0</v>
      </c>
      <c r="BA29" s="163">
        <v>0</v>
      </c>
      <c r="BB29" s="163">
        <v>0</v>
      </c>
      <c r="BC29" s="163">
        <v>0</v>
      </c>
      <c r="BD29" s="163">
        <v>0</v>
      </c>
      <c r="BE29" s="163">
        <v>0</v>
      </c>
      <c r="BF29" s="163">
        <v>0</v>
      </c>
      <c r="BG29" s="161">
        <f>V29+AW29</f>
        <v>68</v>
      </c>
    </row>
    <row r="30" spans="1:59" s="1" customFormat="1" x14ac:dyDescent="0.25">
      <c r="A30" s="276"/>
      <c r="B30" s="298"/>
      <c r="C30" s="326"/>
      <c r="D30" s="11" t="s">
        <v>52</v>
      </c>
      <c r="E30" s="11">
        <v>2</v>
      </c>
      <c r="F30" s="79">
        <v>2</v>
      </c>
      <c r="G30" s="79">
        <v>2</v>
      </c>
      <c r="H30" s="79">
        <v>2</v>
      </c>
      <c r="I30" s="79">
        <v>2</v>
      </c>
      <c r="J30" s="79">
        <v>2</v>
      </c>
      <c r="K30" s="79">
        <v>2</v>
      </c>
      <c r="L30" s="79">
        <v>2</v>
      </c>
      <c r="M30" s="79">
        <v>2</v>
      </c>
      <c r="N30" s="79">
        <v>2</v>
      </c>
      <c r="O30" s="79">
        <v>2</v>
      </c>
      <c r="P30" s="79">
        <v>2</v>
      </c>
      <c r="Q30" s="79">
        <v>2</v>
      </c>
      <c r="R30" s="79">
        <v>2</v>
      </c>
      <c r="S30" s="79">
        <v>2</v>
      </c>
      <c r="T30" s="79">
        <v>2</v>
      </c>
      <c r="U30" s="174">
        <f t="shared" si="65"/>
        <v>0</v>
      </c>
      <c r="V30" s="12">
        <f t="shared" si="24"/>
        <v>32</v>
      </c>
      <c r="W30" s="164">
        <v>0</v>
      </c>
      <c r="X30" s="164">
        <v>0</v>
      </c>
      <c r="Y30" s="13">
        <v>2</v>
      </c>
      <c r="Z30" s="83">
        <v>2</v>
      </c>
      <c r="AA30" s="83">
        <v>2</v>
      </c>
      <c r="AB30" s="83">
        <v>2</v>
      </c>
      <c r="AC30" s="83">
        <v>2</v>
      </c>
      <c r="AD30" s="83">
        <v>2</v>
      </c>
      <c r="AE30" s="151">
        <v>2</v>
      </c>
      <c r="AF30" s="151">
        <v>2</v>
      </c>
      <c r="AG30" s="83">
        <v>2</v>
      </c>
      <c r="AH30" s="83">
        <v>2</v>
      </c>
      <c r="AI30" s="83">
        <v>2</v>
      </c>
      <c r="AJ30" s="83">
        <v>2</v>
      </c>
      <c r="AK30" s="83">
        <v>2</v>
      </c>
      <c r="AL30" s="151">
        <v>2</v>
      </c>
      <c r="AM30" s="151">
        <v>2</v>
      </c>
      <c r="AN30" s="151">
        <v>2</v>
      </c>
      <c r="AO30" s="151">
        <v>2</v>
      </c>
      <c r="AP30" s="151">
        <v>2</v>
      </c>
      <c r="AQ30" s="167">
        <v>0</v>
      </c>
      <c r="AR30" s="167">
        <v>0</v>
      </c>
      <c r="AS30" s="171">
        <v>0</v>
      </c>
      <c r="AT30" s="171">
        <v>0</v>
      </c>
      <c r="AU30" s="37">
        <v>0</v>
      </c>
      <c r="AV30" s="174">
        <v>0</v>
      </c>
      <c r="AW30" s="6">
        <f t="shared" si="10"/>
        <v>36</v>
      </c>
      <c r="AX30" s="164">
        <v>0</v>
      </c>
      <c r="AY30" s="164">
        <v>0</v>
      </c>
      <c r="AZ30" s="164">
        <v>0</v>
      </c>
      <c r="BA30" s="164">
        <v>0</v>
      </c>
      <c r="BB30" s="164">
        <v>0</v>
      </c>
      <c r="BC30" s="164">
        <v>0</v>
      </c>
      <c r="BD30" s="164">
        <v>0</v>
      </c>
      <c r="BE30" s="164">
        <v>0</v>
      </c>
      <c r="BF30" s="164">
        <v>0</v>
      </c>
      <c r="BG30" s="6">
        <f>V30+AW30</f>
        <v>68</v>
      </c>
    </row>
    <row r="31" spans="1:59" s="1" customFormat="1" x14ac:dyDescent="0.25">
      <c r="A31" s="276"/>
      <c r="B31" s="327" t="s">
        <v>70</v>
      </c>
      <c r="C31" s="328" t="s">
        <v>71</v>
      </c>
      <c r="D31" s="66" t="s">
        <v>51</v>
      </c>
      <c r="E31" s="67">
        <f>E33</f>
        <v>3</v>
      </c>
      <c r="F31" s="67">
        <f t="shared" ref="F31:U31" si="66">F33</f>
        <v>3</v>
      </c>
      <c r="G31" s="67">
        <f t="shared" si="66"/>
        <v>3</v>
      </c>
      <c r="H31" s="67">
        <f t="shared" si="66"/>
        <v>3</v>
      </c>
      <c r="I31" s="67">
        <f t="shared" si="66"/>
        <v>3</v>
      </c>
      <c r="J31" s="67">
        <f t="shared" si="66"/>
        <v>3</v>
      </c>
      <c r="K31" s="67">
        <f t="shared" si="66"/>
        <v>3</v>
      </c>
      <c r="L31" s="67">
        <f t="shared" si="66"/>
        <v>3</v>
      </c>
      <c r="M31" s="67">
        <f t="shared" si="66"/>
        <v>3</v>
      </c>
      <c r="N31" s="67">
        <f t="shared" si="66"/>
        <v>3</v>
      </c>
      <c r="O31" s="67">
        <f t="shared" si="66"/>
        <v>3</v>
      </c>
      <c r="P31" s="67">
        <f t="shared" si="66"/>
        <v>3</v>
      </c>
      <c r="Q31" s="67">
        <f t="shared" si="66"/>
        <v>3</v>
      </c>
      <c r="R31" s="67">
        <f t="shared" si="66"/>
        <v>3</v>
      </c>
      <c r="S31" s="67">
        <f t="shared" si="66"/>
        <v>3</v>
      </c>
      <c r="T31" s="67">
        <f t="shared" si="66"/>
        <v>3</v>
      </c>
      <c r="U31" s="67">
        <f t="shared" si="66"/>
        <v>0</v>
      </c>
      <c r="V31" s="67">
        <f t="shared" si="24"/>
        <v>48</v>
      </c>
      <c r="W31" s="66">
        <v>0</v>
      </c>
      <c r="X31" s="66">
        <v>0</v>
      </c>
      <c r="Y31" s="67">
        <f>Y33</f>
        <v>2</v>
      </c>
      <c r="Z31" s="67">
        <f t="shared" ref="Z31:AV31" si="67">Z33</f>
        <v>2</v>
      </c>
      <c r="AA31" s="67">
        <f t="shared" si="67"/>
        <v>2</v>
      </c>
      <c r="AB31" s="67">
        <f t="shared" si="67"/>
        <v>2</v>
      </c>
      <c r="AC31" s="67">
        <f t="shared" si="67"/>
        <v>2</v>
      </c>
      <c r="AD31" s="67">
        <f t="shared" si="67"/>
        <v>2</v>
      </c>
      <c r="AE31" s="149">
        <f t="shared" ref="AE31:AF31" si="68">AE33</f>
        <v>2</v>
      </c>
      <c r="AF31" s="149">
        <f t="shared" si="68"/>
        <v>2</v>
      </c>
      <c r="AG31" s="67">
        <f t="shared" si="67"/>
        <v>2</v>
      </c>
      <c r="AH31" s="67">
        <f t="shared" si="67"/>
        <v>2</v>
      </c>
      <c r="AI31" s="67">
        <f t="shared" si="67"/>
        <v>2</v>
      </c>
      <c r="AJ31" s="67">
        <f t="shared" si="67"/>
        <v>2</v>
      </c>
      <c r="AK31" s="67">
        <f t="shared" si="67"/>
        <v>2</v>
      </c>
      <c r="AL31" s="149">
        <f t="shared" ref="AL31:AN31" si="69">AL33</f>
        <v>2</v>
      </c>
      <c r="AM31" s="149">
        <f t="shared" si="69"/>
        <v>2</v>
      </c>
      <c r="AN31" s="149">
        <f t="shared" si="69"/>
        <v>2</v>
      </c>
      <c r="AO31" s="67">
        <f t="shared" si="67"/>
        <v>2</v>
      </c>
      <c r="AP31" s="149">
        <f t="shared" ref="AP31" si="70">AP33</f>
        <v>2</v>
      </c>
      <c r="AQ31" s="67">
        <f t="shared" si="67"/>
        <v>0</v>
      </c>
      <c r="AR31" s="67">
        <f t="shared" si="67"/>
        <v>0</v>
      </c>
      <c r="AS31" s="67">
        <f t="shared" si="67"/>
        <v>0</v>
      </c>
      <c r="AT31" s="67">
        <f t="shared" si="67"/>
        <v>0</v>
      </c>
      <c r="AU31" s="67">
        <f t="shared" si="67"/>
        <v>0</v>
      </c>
      <c r="AV31" s="67">
        <f t="shared" si="67"/>
        <v>0</v>
      </c>
      <c r="AW31" s="136">
        <f t="shared" si="10"/>
        <v>36</v>
      </c>
      <c r="AX31" s="137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">
        <f t="shared" si="11"/>
        <v>48</v>
      </c>
    </row>
    <row r="32" spans="1:59" s="1" customFormat="1" x14ac:dyDescent="0.25">
      <c r="A32" s="276"/>
      <c r="B32" s="327"/>
      <c r="C32" s="329"/>
      <c r="D32" s="66" t="s">
        <v>52</v>
      </c>
      <c r="E32" s="66">
        <f>E34</f>
        <v>1.5</v>
      </c>
      <c r="F32" s="66">
        <f t="shared" ref="F32:U32" si="71">F34</f>
        <v>1.5</v>
      </c>
      <c r="G32" s="66">
        <f t="shared" si="71"/>
        <v>1.5</v>
      </c>
      <c r="H32" s="66">
        <f t="shared" si="71"/>
        <v>1.5</v>
      </c>
      <c r="I32" s="66">
        <f t="shared" si="71"/>
        <v>1.5</v>
      </c>
      <c r="J32" s="66">
        <f t="shared" si="71"/>
        <v>1.5</v>
      </c>
      <c r="K32" s="66">
        <f t="shared" si="71"/>
        <v>1.5</v>
      </c>
      <c r="L32" s="66">
        <f t="shared" si="71"/>
        <v>1.5</v>
      </c>
      <c r="M32" s="66">
        <f t="shared" si="71"/>
        <v>1.5</v>
      </c>
      <c r="N32" s="66">
        <f t="shared" si="71"/>
        <v>1.5</v>
      </c>
      <c r="O32" s="66">
        <f t="shared" si="71"/>
        <v>1.5</v>
      </c>
      <c r="P32" s="66">
        <f t="shared" si="71"/>
        <v>1.5</v>
      </c>
      <c r="Q32" s="66">
        <f t="shared" si="71"/>
        <v>1.5</v>
      </c>
      <c r="R32" s="66">
        <f t="shared" si="71"/>
        <v>1.5</v>
      </c>
      <c r="S32" s="66">
        <f t="shared" si="71"/>
        <v>1.5</v>
      </c>
      <c r="T32" s="66">
        <f t="shared" si="71"/>
        <v>1.5</v>
      </c>
      <c r="U32" s="66">
        <f t="shared" si="71"/>
        <v>0</v>
      </c>
      <c r="V32" s="67">
        <f t="shared" si="24"/>
        <v>24</v>
      </c>
      <c r="W32" s="66">
        <v>0</v>
      </c>
      <c r="X32" s="66">
        <v>0</v>
      </c>
      <c r="Y32" s="66">
        <f>Y34</f>
        <v>1</v>
      </c>
      <c r="Z32" s="66">
        <f t="shared" ref="Z32:AV32" si="72">Z34</f>
        <v>1</v>
      </c>
      <c r="AA32" s="66">
        <f t="shared" si="72"/>
        <v>1</v>
      </c>
      <c r="AB32" s="66">
        <f t="shared" si="72"/>
        <v>1</v>
      </c>
      <c r="AC32" s="66">
        <f t="shared" si="72"/>
        <v>1</v>
      </c>
      <c r="AD32" s="66">
        <f t="shared" si="72"/>
        <v>1</v>
      </c>
      <c r="AE32" s="150">
        <f t="shared" ref="AE32:AF32" si="73">AE34</f>
        <v>1</v>
      </c>
      <c r="AF32" s="150">
        <f t="shared" si="73"/>
        <v>1</v>
      </c>
      <c r="AG32" s="66">
        <f t="shared" si="72"/>
        <v>1</v>
      </c>
      <c r="AH32" s="66">
        <f t="shared" si="72"/>
        <v>1</v>
      </c>
      <c r="AI32" s="66">
        <f t="shared" si="72"/>
        <v>1</v>
      </c>
      <c r="AJ32" s="66">
        <f t="shared" si="72"/>
        <v>1</v>
      </c>
      <c r="AK32" s="66">
        <f t="shared" si="72"/>
        <v>1</v>
      </c>
      <c r="AL32" s="150">
        <f t="shared" ref="AL32:AN32" si="74">AL34</f>
        <v>1</v>
      </c>
      <c r="AM32" s="150">
        <f t="shared" si="74"/>
        <v>1</v>
      </c>
      <c r="AN32" s="150">
        <f t="shared" si="74"/>
        <v>1</v>
      </c>
      <c r="AO32" s="66">
        <f t="shared" si="72"/>
        <v>1</v>
      </c>
      <c r="AP32" s="150">
        <f t="shared" ref="AP32" si="75">AP34</f>
        <v>1</v>
      </c>
      <c r="AQ32" s="66">
        <f t="shared" si="72"/>
        <v>0</v>
      </c>
      <c r="AR32" s="66">
        <f t="shared" si="72"/>
        <v>0</v>
      </c>
      <c r="AS32" s="66">
        <f t="shared" si="72"/>
        <v>0</v>
      </c>
      <c r="AT32" s="66">
        <f t="shared" si="72"/>
        <v>0</v>
      </c>
      <c r="AU32" s="66">
        <f t="shared" si="72"/>
        <v>0</v>
      </c>
      <c r="AV32" s="66">
        <f t="shared" si="72"/>
        <v>0</v>
      </c>
      <c r="AW32" s="136">
        <f t="shared" si="10"/>
        <v>18</v>
      </c>
      <c r="AX32" s="137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">
        <f t="shared" si="11"/>
        <v>24</v>
      </c>
    </row>
    <row r="33" spans="1:59" s="160" customFormat="1" x14ac:dyDescent="0.25">
      <c r="A33" s="276"/>
      <c r="B33" s="255" t="s">
        <v>73</v>
      </c>
      <c r="C33" s="325" t="s">
        <v>165</v>
      </c>
      <c r="D33" s="155" t="s">
        <v>51</v>
      </c>
      <c r="E33" s="155">
        <v>3</v>
      </c>
      <c r="F33" s="155">
        <v>3</v>
      </c>
      <c r="G33" s="155">
        <v>3</v>
      </c>
      <c r="H33" s="155">
        <v>3</v>
      </c>
      <c r="I33" s="155">
        <v>3</v>
      </c>
      <c r="J33" s="155">
        <v>3</v>
      </c>
      <c r="K33" s="155">
        <v>3</v>
      </c>
      <c r="L33" s="155">
        <v>3</v>
      </c>
      <c r="M33" s="155">
        <v>3</v>
      </c>
      <c r="N33" s="155">
        <v>3</v>
      </c>
      <c r="O33" s="155">
        <v>3</v>
      </c>
      <c r="P33" s="155">
        <v>3</v>
      </c>
      <c r="Q33" s="155">
        <v>3</v>
      </c>
      <c r="R33" s="155">
        <v>3</v>
      </c>
      <c r="S33" s="155">
        <v>3</v>
      </c>
      <c r="T33" s="155">
        <v>3</v>
      </c>
      <c r="U33" s="173">
        <v>0</v>
      </c>
      <c r="V33" s="157">
        <f t="shared" si="24"/>
        <v>48</v>
      </c>
      <c r="W33" s="163">
        <v>0</v>
      </c>
      <c r="X33" s="163">
        <v>0</v>
      </c>
      <c r="Y33" s="158">
        <v>2</v>
      </c>
      <c r="Z33" s="158">
        <v>2</v>
      </c>
      <c r="AA33" s="158">
        <v>2</v>
      </c>
      <c r="AB33" s="158">
        <v>2</v>
      </c>
      <c r="AC33" s="158">
        <v>2</v>
      </c>
      <c r="AD33" s="158">
        <v>2</v>
      </c>
      <c r="AE33" s="158">
        <v>2</v>
      </c>
      <c r="AF33" s="158">
        <v>2</v>
      </c>
      <c r="AG33" s="158">
        <v>2</v>
      </c>
      <c r="AH33" s="158">
        <v>2</v>
      </c>
      <c r="AI33" s="158">
        <v>2</v>
      </c>
      <c r="AJ33" s="158">
        <v>2</v>
      </c>
      <c r="AK33" s="158">
        <v>2</v>
      </c>
      <c r="AL33" s="158">
        <v>2</v>
      </c>
      <c r="AM33" s="158">
        <v>2</v>
      </c>
      <c r="AN33" s="158">
        <v>2</v>
      </c>
      <c r="AO33" s="158">
        <v>2</v>
      </c>
      <c r="AP33" s="158">
        <v>2</v>
      </c>
      <c r="AQ33" s="166">
        <v>0</v>
      </c>
      <c r="AR33" s="166">
        <v>0</v>
      </c>
      <c r="AS33" s="170">
        <v>0</v>
      </c>
      <c r="AT33" s="170">
        <v>0</v>
      </c>
      <c r="AU33" s="170">
        <v>0</v>
      </c>
      <c r="AV33" s="173">
        <v>0</v>
      </c>
      <c r="AW33" s="161">
        <f t="shared" si="10"/>
        <v>36</v>
      </c>
      <c r="AX33" s="163">
        <v>0</v>
      </c>
      <c r="AY33" s="163">
        <v>0</v>
      </c>
      <c r="AZ33" s="163">
        <v>0</v>
      </c>
      <c r="BA33" s="163">
        <v>0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1">
        <f>V33+AW33</f>
        <v>84</v>
      </c>
    </row>
    <row r="34" spans="1:59" x14ac:dyDescent="0.25">
      <c r="A34" s="276"/>
      <c r="B34" s="255"/>
      <c r="C34" s="326"/>
      <c r="D34" s="11" t="s">
        <v>52</v>
      </c>
      <c r="E34" s="11">
        <v>1.5</v>
      </c>
      <c r="F34" s="51">
        <v>1.5</v>
      </c>
      <c r="G34" s="51">
        <v>1.5</v>
      </c>
      <c r="H34" s="51">
        <v>1.5</v>
      </c>
      <c r="I34" s="51">
        <v>1.5</v>
      </c>
      <c r="J34" s="51">
        <v>1.5</v>
      </c>
      <c r="K34" s="51">
        <v>1.5</v>
      </c>
      <c r="L34" s="51">
        <v>1.5</v>
      </c>
      <c r="M34" s="51">
        <v>1.5</v>
      </c>
      <c r="N34" s="51">
        <v>1.5</v>
      </c>
      <c r="O34" s="51">
        <v>1.5</v>
      </c>
      <c r="P34" s="51">
        <v>1.5</v>
      </c>
      <c r="Q34" s="51">
        <v>1.5</v>
      </c>
      <c r="R34" s="51">
        <v>1.5</v>
      </c>
      <c r="S34" s="51">
        <v>1.5</v>
      </c>
      <c r="T34" s="51">
        <v>1.5</v>
      </c>
      <c r="U34" s="174">
        <v>0</v>
      </c>
      <c r="V34" s="12">
        <f t="shared" si="24"/>
        <v>24</v>
      </c>
      <c r="W34" s="164">
        <v>0</v>
      </c>
      <c r="X34" s="164">
        <v>0</v>
      </c>
      <c r="Y34" s="13">
        <f>Y33/2</f>
        <v>1</v>
      </c>
      <c r="Z34" s="54">
        <f t="shared" ref="Z34:AV34" si="76">Z33/2</f>
        <v>1</v>
      </c>
      <c r="AA34" s="54">
        <f t="shared" si="76"/>
        <v>1</v>
      </c>
      <c r="AB34" s="54">
        <f t="shared" si="76"/>
        <v>1</v>
      </c>
      <c r="AC34" s="54">
        <f t="shared" si="76"/>
        <v>1</v>
      </c>
      <c r="AD34" s="54">
        <f t="shared" si="76"/>
        <v>1</v>
      </c>
      <c r="AE34" s="151">
        <f t="shared" ref="AE34:AF34" si="77">AE33/2</f>
        <v>1</v>
      </c>
      <c r="AF34" s="151">
        <f t="shared" si="77"/>
        <v>1</v>
      </c>
      <c r="AG34" s="54">
        <f t="shared" si="76"/>
        <v>1</v>
      </c>
      <c r="AH34" s="54">
        <f t="shared" si="76"/>
        <v>1</v>
      </c>
      <c r="AI34" s="54">
        <f t="shared" si="76"/>
        <v>1</v>
      </c>
      <c r="AJ34" s="54">
        <f t="shared" si="76"/>
        <v>1</v>
      </c>
      <c r="AK34" s="54">
        <f t="shared" si="76"/>
        <v>1</v>
      </c>
      <c r="AL34" s="151">
        <f t="shared" ref="AL34:AN34" si="78">AL33/2</f>
        <v>1</v>
      </c>
      <c r="AM34" s="151">
        <f t="shared" si="78"/>
        <v>1</v>
      </c>
      <c r="AN34" s="151">
        <f t="shared" si="78"/>
        <v>1</v>
      </c>
      <c r="AO34" s="54">
        <f t="shared" si="76"/>
        <v>1</v>
      </c>
      <c r="AP34" s="151">
        <f t="shared" ref="AP34" si="79">AP33/2</f>
        <v>1</v>
      </c>
      <c r="AQ34" s="88">
        <f t="shared" si="76"/>
        <v>0</v>
      </c>
      <c r="AR34" s="88">
        <v>0</v>
      </c>
      <c r="AS34" s="37">
        <f t="shared" si="76"/>
        <v>0</v>
      </c>
      <c r="AT34" s="37">
        <f t="shared" si="76"/>
        <v>0</v>
      </c>
      <c r="AU34" s="37">
        <f t="shared" si="76"/>
        <v>0</v>
      </c>
      <c r="AV34" s="174">
        <f t="shared" si="76"/>
        <v>0</v>
      </c>
      <c r="AW34" s="6">
        <f t="shared" si="10"/>
        <v>18</v>
      </c>
      <c r="AX34" s="164">
        <v>0</v>
      </c>
      <c r="AY34" s="164">
        <v>0</v>
      </c>
      <c r="AZ34" s="164">
        <v>0</v>
      </c>
      <c r="BA34" s="164">
        <v>0</v>
      </c>
      <c r="BB34" s="164">
        <v>0</v>
      </c>
      <c r="BC34" s="164">
        <v>0</v>
      </c>
      <c r="BD34" s="164">
        <v>0</v>
      </c>
      <c r="BE34" s="164">
        <v>0</v>
      </c>
      <c r="BF34" s="164">
        <v>0</v>
      </c>
      <c r="BG34" s="6">
        <f>V34+AW34</f>
        <v>42</v>
      </c>
    </row>
    <row r="35" spans="1:59" x14ac:dyDescent="0.25">
      <c r="A35" s="276"/>
      <c r="B35" s="258" t="s">
        <v>74</v>
      </c>
      <c r="C35" s="303" t="s">
        <v>75</v>
      </c>
      <c r="D35" s="67" t="s">
        <v>51</v>
      </c>
      <c r="E35" s="67">
        <f t="shared" ref="E35:U35" si="80">E37+E53</f>
        <v>15</v>
      </c>
      <c r="F35" s="67">
        <f t="shared" si="80"/>
        <v>15</v>
      </c>
      <c r="G35" s="67">
        <f t="shared" si="80"/>
        <v>15</v>
      </c>
      <c r="H35" s="67">
        <f t="shared" si="80"/>
        <v>15</v>
      </c>
      <c r="I35" s="67">
        <f t="shared" si="80"/>
        <v>15</v>
      </c>
      <c r="J35" s="67">
        <f t="shared" si="80"/>
        <v>15</v>
      </c>
      <c r="K35" s="67">
        <f t="shared" si="80"/>
        <v>15</v>
      </c>
      <c r="L35" s="67">
        <f t="shared" si="80"/>
        <v>15</v>
      </c>
      <c r="M35" s="67">
        <f t="shared" si="80"/>
        <v>15</v>
      </c>
      <c r="N35" s="67">
        <f t="shared" si="80"/>
        <v>15</v>
      </c>
      <c r="O35" s="67">
        <f t="shared" si="80"/>
        <v>15</v>
      </c>
      <c r="P35" s="67">
        <f t="shared" si="80"/>
        <v>15</v>
      </c>
      <c r="Q35" s="67">
        <f t="shared" si="80"/>
        <v>15</v>
      </c>
      <c r="R35" s="67">
        <f t="shared" si="80"/>
        <v>15</v>
      </c>
      <c r="S35" s="67">
        <f t="shared" si="80"/>
        <v>15</v>
      </c>
      <c r="T35" s="67">
        <f t="shared" si="80"/>
        <v>15</v>
      </c>
      <c r="U35" s="67">
        <f t="shared" si="80"/>
        <v>0</v>
      </c>
      <c r="V35" s="53">
        <f t="shared" si="24"/>
        <v>240</v>
      </c>
      <c r="W35" s="67">
        <v>0</v>
      </c>
      <c r="X35" s="67">
        <v>0</v>
      </c>
      <c r="Y35" s="67">
        <f>Y37+Y53</f>
        <v>23</v>
      </c>
      <c r="Z35" s="67">
        <f t="shared" ref="Z35:AV35" si="81">Z37+Z53</f>
        <v>23</v>
      </c>
      <c r="AA35" s="67">
        <f t="shared" si="81"/>
        <v>23</v>
      </c>
      <c r="AB35" s="67">
        <f t="shared" si="81"/>
        <v>23</v>
      </c>
      <c r="AC35" s="67">
        <f t="shared" si="81"/>
        <v>23</v>
      </c>
      <c r="AD35" s="67">
        <f t="shared" si="81"/>
        <v>23</v>
      </c>
      <c r="AE35" s="149">
        <f t="shared" ref="AE35:AF35" si="82">AE37+AE53</f>
        <v>22</v>
      </c>
      <c r="AF35" s="149">
        <f t="shared" si="82"/>
        <v>22</v>
      </c>
      <c r="AG35" s="67">
        <f t="shared" si="81"/>
        <v>22</v>
      </c>
      <c r="AH35" s="67">
        <f t="shared" si="81"/>
        <v>22</v>
      </c>
      <c r="AI35" s="67">
        <f t="shared" si="81"/>
        <v>22</v>
      </c>
      <c r="AJ35" s="67">
        <f t="shared" si="81"/>
        <v>22</v>
      </c>
      <c r="AK35" s="67">
        <f t="shared" si="81"/>
        <v>22</v>
      </c>
      <c r="AL35" s="149">
        <f t="shared" ref="AL35:AN35" si="83">AL37+AL53</f>
        <v>22</v>
      </c>
      <c r="AM35" s="149">
        <f t="shared" si="83"/>
        <v>22</v>
      </c>
      <c r="AN35" s="149">
        <f t="shared" si="83"/>
        <v>22</v>
      </c>
      <c r="AO35" s="67">
        <f t="shared" si="81"/>
        <v>22</v>
      </c>
      <c r="AP35" s="149">
        <f t="shared" ref="AP35" si="84">AP37+AP53</f>
        <v>22</v>
      </c>
      <c r="AQ35" s="67">
        <f t="shared" si="81"/>
        <v>36</v>
      </c>
      <c r="AR35" s="67">
        <f t="shared" si="81"/>
        <v>36</v>
      </c>
      <c r="AS35" s="67">
        <f t="shared" si="81"/>
        <v>36</v>
      </c>
      <c r="AT35" s="67">
        <f t="shared" si="81"/>
        <v>36</v>
      </c>
      <c r="AU35" s="67">
        <f t="shared" si="81"/>
        <v>36</v>
      </c>
      <c r="AV35" s="67">
        <f t="shared" si="81"/>
        <v>0</v>
      </c>
      <c r="AW35" s="136">
        <f t="shared" si="10"/>
        <v>582</v>
      </c>
      <c r="AX35" s="136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">
        <f t="shared" si="11"/>
        <v>240</v>
      </c>
    </row>
    <row r="36" spans="1:59" x14ac:dyDescent="0.25">
      <c r="A36" s="276"/>
      <c r="B36" s="259"/>
      <c r="C36" s="304"/>
      <c r="D36" s="67" t="s">
        <v>52</v>
      </c>
      <c r="E36" s="67">
        <f t="shared" ref="E36:U36" si="85">E38+E54</f>
        <v>7.5</v>
      </c>
      <c r="F36" s="67">
        <f t="shared" si="85"/>
        <v>7.5</v>
      </c>
      <c r="G36" s="67">
        <f t="shared" si="85"/>
        <v>7.5</v>
      </c>
      <c r="H36" s="67">
        <f t="shared" si="85"/>
        <v>7.5</v>
      </c>
      <c r="I36" s="67">
        <f t="shared" si="85"/>
        <v>7.5</v>
      </c>
      <c r="J36" s="67">
        <f t="shared" si="85"/>
        <v>7.5</v>
      </c>
      <c r="K36" s="67">
        <f t="shared" si="85"/>
        <v>7.5</v>
      </c>
      <c r="L36" s="67">
        <f t="shared" si="85"/>
        <v>7.5</v>
      </c>
      <c r="M36" s="67">
        <f t="shared" si="85"/>
        <v>7.5</v>
      </c>
      <c r="N36" s="67">
        <f t="shared" si="85"/>
        <v>7.5</v>
      </c>
      <c r="O36" s="67">
        <f t="shared" si="85"/>
        <v>7.5</v>
      </c>
      <c r="P36" s="67">
        <f t="shared" si="85"/>
        <v>7.5</v>
      </c>
      <c r="Q36" s="67">
        <f t="shared" si="85"/>
        <v>7.5</v>
      </c>
      <c r="R36" s="67">
        <f t="shared" si="85"/>
        <v>7.5</v>
      </c>
      <c r="S36" s="67">
        <f t="shared" si="85"/>
        <v>7.5</v>
      </c>
      <c r="T36" s="67">
        <f t="shared" si="85"/>
        <v>7.5</v>
      </c>
      <c r="U36" s="67">
        <f t="shared" si="85"/>
        <v>0</v>
      </c>
      <c r="V36" s="53">
        <f t="shared" si="24"/>
        <v>120</v>
      </c>
      <c r="W36" s="67">
        <v>0</v>
      </c>
      <c r="X36" s="67">
        <v>0</v>
      </c>
      <c r="Y36" s="67">
        <f>Y38+Y54</f>
        <v>11.5</v>
      </c>
      <c r="Z36" s="67">
        <f t="shared" ref="Z36:AV36" si="86">Z38+Z54</f>
        <v>11.5</v>
      </c>
      <c r="AA36" s="67">
        <f t="shared" si="86"/>
        <v>11.5</v>
      </c>
      <c r="AB36" s="67">
        <f t="shared" si="86"/>
        <v>11.5</v>
      </c>
      <c r="AC36" s="67">
        <f t="shared" si="86"/>
        <v>11.5</v>
      </c>
      <c r="AD36" s="67">
        <f t="shared" si="86"/>
        <v>11.5</v>
      </c>
      <c r="AE36" s="149">
        <f t="shared" ref="AE36:AF36" si="87">AE38+AE54</f>
        <v>11</v>
      </c>
      <c r="AF36" s="149">
        <f t="shared" si="87"/>
        <v>11</v>
      </c>
      <c r="AG36" s="67">
        <f t="shared" si="86"/>
        <v>11</v>
      </c>
      <c r="AH36" s="67">
        <f t="shared" si="86"/>
        <v>11</v>
      </c>
      <c r="AI36" s="67">
        <f t="shared" si="86"/>
        <v>11</v>
      </c>
      <c r="AJ36" s="67">
        <f t="shared" si="86"/>
        <v>11</v>
      </c>
      <c r="AK36" s="67">
        <f t="shared" si="86"/>
        <v>11</v>
      </c>
      <c r="AL36" s="149">
        <f t="shared" ref="AL36:AN36" si="88">AL38+AL54</f>
        <v>11</v>
      </c>
      <c r="AM36" s="149">
        <f t="shared" si="88"/>
        <v>11</v>
      </c>
      <c r="AN36" s="149">
        <f t="shared" si="88"/>
        <v>11</v>
      </c>
      <c r="AO36" s="67">
        <f t="shared" si="86"/>
        <v>11</v>
      </c>
      <c r="AP36" s="149">
        <f t="shared" ref="AP36" si="89">AP38+AP54</f>
        <v>11</v>
      </c>
      <c r="AQ36" s="67">
        <f t="shared" si="86"/>
        <v>0</v>
      </c>
      <c r="AR36" s="67">
        <f t="shared" si="86"/>
        <v>0</v>
      </c>
      <c r="AS36" s="67">
        <f t="shared" si="86"/>
        <v>0</v>
      </c>
      <c r="AT36" s="67">
        <f t="shared" si="86"/>
        <v>0</v>
      </c>
      <c r="AU36" s="67">
        <f t="shared" si="86"/>
        <v>0</v>
      </c>
      <c r="AV36" s="67">
        <f t="shared" si="86"/>
        <v>0</v>
      </c>
      <c r="AW36" s="136">
        <f t="shared" si="10"/>
        <v>201</v>
      </c>
      <c r="AX36" s="136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">
        <f t="shared" si="11"/>
        <v>120</v>
      </c>
    </row>
    <row r="37" spans="1:59" x14ac:dyDescent="0.25">
      <c r="A37" s="276"/>
      <c r="B37" s="305" t="s">
        <v>76</v>
      </c>
      <c r="C37" s="263" t="s">
        <v>77</v>
      </c>
      <c r="D37" s="12" t="s">
        <v>51</v>
      </c>
      <c r="E37" s="12">
        <f>E39+E41+E47+E51+E43+E45</f>
        <v>15</v>
      </c>
      <c r="F37" s="154">
        <f t="shared" ref="F37:U37" si="90">F39+F41+F47+F51+F43+F45</f>
        <v>15</v>
      </c>
      <c r="G37" s="154">
        <f t="shared" si="90"/>
        <v>15</v>
      </c>
      <c r="H37" s="154">
        <f t="shared" si="90"/>
        <v>15</v>
      </c>
      <c r="I37" s="154">
        <f t="shared" si="90"/>
        <v>15</v>
      </c>
      <c r="J37" s="154">
        <f t="shared" si="90"/>
        <v>15</v>
      </c>
      <c r="K37" s="154">
        <f t="shared" si="90"/>
        <v>15</v>
      </c>
      <c r="L37" s="154">
        <f t="shared" si="90"/>
        <v>15</v>
      </c>
      <c r="M37" s="154">
        <f t="shared" si="90"/>
        <v>15</v>
      </c>
      <c r="N37" s="154">
        <f t="shared" si="90"/>
        <v>15</v>
      </c>
      <c r="O37" s="154">
        <f t="shared" si="90"/>
        <v>15</v>
      </c>
      <c r="P37" s="154">
        <f t="shared" si="90"/>
        <v>15</v>
      </c>
      <c r="Q37" s="154">
        <f t="shared" si="90"/>
        <v>15</v>
      </c>
      <c r="R37" s="154">
        <f t="shared" si="90"/>
        <v>15</v>
      </c>
      <c r="S37" s="154">
        <f t="shared" si="90"/>
        <v>15</v>
      </c>
      <c r="T37" s="154">
        <f t="shared" si="90"/>
        <v>15</v>
      </c>
      <c r="U37" s="154">
        <f t="shared" si="90"/>
        <v>0</v>
      </c>
      <c r="V37" s="12">
        <f>SUM(E37:U37)</f>
        <v>240</v>
      </c>
      <c r="W37" s="12">
        <f>W39+W41+W47+W51</f>
        <v>0</v>
      </c>
      <c r="X37" s="12">
        <f>X39+X41+X47+X51</f>
        <v>0</v>
      </c>
      <c r="Y37" s="12">
        <f>Y39+Y41+Y43+Y45+Y47+Y49+Y51</f>
        <v>14</v>
      </c>
      <c r="Z37" s="53">
        <f t="shared" ref="Z37:AO37" si="91">Z39+Z41+Z43+Z45+Z47+Z49+Z51</f>
        <v>14</v>
      </c>
      <c r="AA37" s="53">
        <f t="shared" si="91"/>
        <v>14</v>
      </c>
      <c r="AB37" s="53">
        <f t="shared" si="91"/>
        <v>14</v>
      </c>
      <c r="AC37" s="53">
        <f t="shared" si="91"/>
        <v>14</v>
      </c>
      <c r="AD37" s="53">
        <f t="shared" si="91"/>
        <v>14</v>
      </c>
      <c r="AE37" s="154">
        <f t="shared" ref="AE37:AF37" si="92">AE39+AE41+AE43+AE45+AE47+AE49+AE51</f>
        <v>14</v>
      </c>
      <c r="AF37" s="154">
        <f t="shared" si="92"/>
        <v>14</v>
      </c>
      <c r="AG37" s="53">
        <f t="shared" si="91"/>
        <v>14</v>
      </c>
      <c r="AH37" s="53">
        <f t="shared" si="91"/>
        <v>14</v>
      </c>
      <c r="AI37" s="53">
        <f t="shared" si="91"/>
        <v>14</v>
      </c>
      <c r="AJ37" s="53">
        <f t="shared" si="91"/>
        <v>14</v>
      </c>
      <c r="AK37" s="53">
        <f t="shared" si="91"/>
        <v>14</v>
      </c>
      <c r="AL37" s="154">
        <f t="shared" ref="AL37:AN37" si="93">AL39+AL41+AL43+AL45+AL47+AL49+AL51</f>
        <v>14</v>
      </c>
      <c r="AM37" s="154">
        <f t="shared" si="93"/>
        <v>14</v>
      </c>
      <c r="AN37" s="154">
        <f t="shared" si="93"/>
        <v>14</v>
      </c>
      <c r="AO37" s="53">
        <f t="shared" si="91"/>
        <v>14</v>
      </c>
      <c r="AP37" s="154">
        <f t="shared" ref="AP37" si="94">AP39+AP41+AP43+AP45+AP47+AP49+AP51</f>
        <v>14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6">
        <f t="shared" si="10"/>
        <v>252</v>
      </c>
      <c r="AX37" s="139">
        <f t="shared" ref="AX37" si="95">AX39+AX41+AX47+AX51</f>
        <v>0</v>
      </c>
      <c r="AY37" s="12">
        <f t="shared" ref="AY37:BF38" si="96">AY39+AY41+AY47+AY51</f>
        <v>0</v>
      </c>
      <c r="AZ37" s="12">
        <f t="shared" si="96"/>
        <v>0</v>
      </c>
      <c r="BA37" s="12">
        <f t="shared" si="96"/>
        <v>0</v>
      </c>
      <c r="BB37" s="12">
        <f t="shared" si="96"/>
        <v>0</v>
      </c>
      <c r="BC37" s="12">
        <f t="shared" si="96"/>
        <v>0</v>
      </c>
      <c r="BD37" s="12">
        <f t="shared" si="96"/>
        <v>0</v>
      </c>
      <c r="BE37" s="12">
        <f t="shared" si="96"/>
        <v>0</v>
      </c>
      <c r="BF37" s="12">
        <f t="shared" si="96"/>
        <v>0</v>
      </c>
      <c r="BG37" s="6">
        <f t="shared" si="11"/>
        <v>240</v>
      </c>
    </row>
    <row r="38" spans="1:59" x14ac:dyDescent="0.25">
      <c r="A38" s="276"/>
      <c r="B38" s="306"/>
      <c r="C38" s="264"/>
      <c r="D38" s="12" t="s">
        <v>52</v>
      </c>
      <c r="E38" s="12">
        <f>E40+E42+E48+E52+E44+E46</f>
        <v>7.5</v>
      </c>
      <c r="F38" s="238">
        <f t="shared" ref="F38:T38" si="97">F40+F42+F48+F52+F44+F46</f>
        <v>7.5</v>
      </c>
      <c r="G38" s="238">
        <f t="shared" si="97"/>
        <v>7.5</v>
      </c>
      <c r="H38" s="238">
        <f t="shared" si="97"/>
        <v>7.5</v>
      </c>
      <c r="I38" s="238">
        <f t="shared" si="97"/>
        <v>7.5</v>
      </c>
      <c r="J38" s="238">
        <f t="shared" si="97"/>
        <v>7.5</v>
      </c>
      <c r="K38" s="238">
        <f t="shared" si="97"/>
        <v>7.5</v>
      </c>
      <c r="L38" s="238">
        <f t="shared" si="97"/>
        <v>7.5</v>
      </c>
      <c r="M38" s="238">
        <f t="shared" si="97"/>
        <v>7.5</v>
      </c>
      <c r="N38" s="238">
        <f t="shared" si="97"/>
        <v>7.5</v>
      </c>
      <c r="O38" s="238">
        <f t="shared" si="97"/>
        <v>7.5</v>
      </c>
      <c r="P38" s="238">
        <f t="shared" si="97"/>
        <v>7.5</v>
      </c>
      <c r="Q38" s="238">
        <f t="shared" si="97"/>
        <v>7.5</v>
      </c>
      <c r="R38" s="238">
        <f t="shared" si="97"/>
        <v>7.5</v>
      </c>
      <c r="S38" s="238">
        <f t="shared" si="97"/>
        <v>7.5</v>
      </c>
      <c r="T38" s="238">
        <f t="shared" si="97"/>
        <v>7.5</v>
      </c>
      <c r="U38" s="154">
        <f t="shared" ref="U38" si="98">U40+U42+U48+U52+U44+U46</f>
        <v>0</v>
      </c>
      <c r="V38" s="53">
        <f>SUM(E38:U38)</f>
        <v>120</v>
      </c>
      <c r="W38" s="12">
        <f>W40+W42+W48+W52</f>
        <v>0</v>
      </c>
      <c r="X38" s="12">
        <f>X40+X42+X48+X52</f>
        <v>0</v>
      </c>
      <c r="Y38" s="12">
        <f>Y40+Y42+Y44+Y46+Y48+Y50+Y52</f>
        <v>7</v>
      </c>
      <c r="Z38" s="53">
        <f t="shared" ref="Z38:AO38" si="99">Z40+Z42+Z44+Z46+Z48+Z50+Z52</f>
        <v>7</v>
      </c>
      <c r="AA38" s="53">
        <f t="shared" si="99"/>
        <v>7</v>
      </c>
      <c r="AB38" s="53">
        <f t="shared" si="99"/>
        <v>7</v>
      </c>
      <c r="AC38" s="53">
        <f t="shared" si="99"/>
        <v>7</v>
      </c>
      <c r="AD38" s="53">
        <f t="shared" si="99"/>
        <v>7</v>
      </c>
      <c r="AE38" s="154">
        <f t="shared" ref="AE38:AF38" si="100">AE40+AE42+AE44+AE46+AE48+AE50+AE52</f>
        <v>7</v>
      </c>
      <c r="AF38" s="154">
        <f t="shared" si="100"/>
        <v>7</v>
      </c>
      <c r="AG38" s="53">
        <f t="shared" si="99"/>
        <v>7</v>
      </c>
      <c r="AH38" s="53">
        <f t="shared" si="99"/>
        <v>7</v>
      </c>
      <c r="AI38" s="53">
        <f t="shared" si="99"/>
        <v>7</v>
      </c>
      <c r="AJ38" s="53">
        <f t="shared" si="99"/>
        <v>7</v>
      </c>
      <c r="AK38" s="53">
        <f t="shared" si="99"/>
        <v>7</v>
      </c>
      <c r="AL38" s="154">
        <f t="shared" ref="AL38:AN38" si="101">AL40+AL42+AL44+AL46+AL48+AL50+AL52</f>
        <v>7</v>
      </c>
      <c r="AM38" s="154">
        <f t="shared" si="101"/>
        <v>7</v>
      </c>
      <c r="AN38" s="154">
        <f t="shared" si="101"/>
        <v>7</v>
      </c>
      <c r="AO38" s="53">
        <f t="shared" si="99"/>
        <v>7</v>
      </c>
      <c r="AP38" s="154">
        <f t="shared" ref="AP38" si="102">AP40+AP42+AP44+AP46+AP48+AP50+AP52</f>
        <v>7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6">
        <f t="shared" si="10"/>
        <v>126</v>
      </c>
      <c r="AX38" s="139">
        <f t="shared" ref="AX38" si="103">AX40+AX42+AX48+AX52</f>
        <v>0</v>
      </c>
      <c r="AY38" s="12">
        <f t="shared" si="96"/>
        <v>0</v>
      </c>
      <c r="AZ38" s="12">
        <f t="shared" si="96"/>
        <v>0</v>
      </c>
      <c r="BA38" s="12">
        <f t="shared" si="96"/>
        <v>0</v>
      </c>
      <c r="BB38" s="12">
        <f t="shared" si="96"/>
        <v>0</v>
      </c>
      <c r="BC38" s="12">
        <f t="shared" si="96"/>
        <v>0</v>
      </c>
      <c r="BD38" s="12">
        <f t="shared" si="96"/>
        <v>0</v>
      </c>
      <c r="BE38" s="12">
        <f t="shared" si="96"/>
        <v>0</v>
      </c>
      <c r="BF38" s="12">
        <f t="shared" si="96"/>
        <v>0</v>
      </c>
      <c r="BG38" s="6">
        <f t="shared" si="11"/>
        <v>120</v>
      </c>
    </row>
    <row r="39" spans="1:59" s="160" customFormat="1" x14ac:dyDescent="0.25">
      <c r="A39" s="276"/>
      <c r="B39" s="297" t="s">
        <v>89</v>
      </c>
      <c r="C39" s="256" t="s">
        <v>160</v>
      </c>
      <c r="D39" s="155" t="s">
        <v>51</v>
      </c>
      <c r="E39" s="155">
        <v>2</v>
      </c>
      <c r="F39" s="155">
        <v>2</v>
      </c>
      <c r="G39" s="155">
        <v>2</v>
      </c>
      <c r="H39" s="155">
        <v>2</v>
      </c>
      <c r="I39" s="155">
        <v>2</v>
      </c>
      <c r="J39" s="155">
        <v>2</v>
      </c>
      <c r="K39" s="155">
        <v>2</v>
      </c>
      <c r="L39" s="155">
        <v>2</v>
      </c>
      <c r="M39" s="155">
        <v>2</v>
      </c>
      <c r="N39" s="155">
        <v>2</v>
      </c>
      <c r="O39" s="155">
        <v>2</v>
      </c>
      <c r="P39" s="155">
        <v>2</v>
      </c>
      <c r="Q39" s="155">
        <v>2</v>
      </c>
      <c r="R39" s="155">
        <v>2</v>
      </c>
      <c r="S39" s="155">
        <v>2</v>
      </c>
      <c r="T39" s="155">
        <v>2</v>
      </c>
      <c r="U39" s="173">
        <v>0</v>
      </c>
      <c r="V39" s="157">
        <f t="shared" si="24"/>
        <v>32</v>
      </c>
      <c r="W39" s="163">
        <v>0</v>
      </c>
      <c r="X39" s="163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58">
        <v>0</v>
      </c>
      <c r="AP39" s="158">
        <v>0</v>
      </c>
      <c r="AQ39" s="166">
        <v>0</v>
      </c>
      <c r="AR39" s="166">
        <v>0</v>
      </c>
      <c r="AS39" s="170">
        <v>0</v>
      </c>
      <c r="AT39" s="170">
        <v>0</v>
      </c>
      <c r="AU39" s="170">
        <v>0</v>
      </c>
      <c r="AV39" s="173">
        <v>0</v>
      </c>
      <c r="AW39" s="161">
        <f t="shared" si="10"/>
        <v>0</v>
      </c>
      <c r="AX39" s="163">
        <v>0</v>
      </c>
      <c r="AY39" s="163">
        <v>0</v>
      </c>
      <c r="AZ39" s="163">
        <v>0</v>
      </c>
      <c r="BA39" s="163">
        <v>0</v>
      </c>
      <c r="BB39" s="163">
        <v>0</v>
      </c>
      <c r="BC39" s="163">
        <v>0</v>
      </c>
      <c r="BD39" s="163">
        <v>0</v>
      </c>
      <c r="BE39" s="163">
        <v>0</v>
      </c>
      <c r="BF39" s="163">
        <v>0</v>
      </c>
      <c r="BG39" s="161">
        <f t="shared" si="11"/>
        <v>32</v>
      </c>
    </row>
    <row r="40" spans="1:59" x14ac:dyDescent="0.25">
      <c r="A40" s="276"/>
      <c r="B40" s="298"/>
      <c r="C40" s="257"/>
      <c r="D40" s="11" t="s">
        <v>52</v>
      </c>
      <c r="E40" s="11">
        <v>1</v>
      </c>
      <c r="F40" s="51">
        <v>1</v>
      </c>
      <c r="G40" s="51">
        <v>1</v>
      </c>
      <c r="H40" s="51">
        <v>1</v>
      </c>
      <c r="I40" s="51">
        <v>1</v>
      </c>
      <c r="J40" s="51">
        <v>1</v>
      </c>
      <c r="K40" s="51">
        <v>1</v>
      </c>
      <c r="L40" s="51">
        <v>1</v>
      </c>
      <c r="M40" s="51">
        <v>1</v>
      </c>
      <c r="N40" s="51">
        <v>1</v>
      </c>
      <c r="O40" s="51">
        <v>1</v>
      </c>
      <c r="P40" s="51">
        <v>1</v>
      </c>
      <c r="Q40" s="51">
        <v>1</v>
      </c>
      <c r="R40" s="51">
        <v>1</v>
      </c>
      <c r="S40" s="51">
        <v>1</v>
      </c>
      <c r="T40" s="51">
        <v>1</v>
      </c>
      <c r="U40" s="174">
        <f t="shared" si="65"/>
        <v>0</v>
      </c>
      <c r="V40" s="12">
        <f t="shared" si="24"/>
        <v>16</v>
      </c>
      <c r="W40" s="164">
        <v>0</v>
      </c>
      <c r="X40" s="164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88">
        <v>0</v>
      </c>
      <c r="AR40" s="88">
        <v>0</v>
      </c>
      <c r="AS40" s="37">
        <v>0</v>
      </c>
      <c r="AT40" s="37">
        <v>0</v>
      </c>
      <c r="AU40" s="37">
        <v>0</v>
      </c>
      <c r="AV40" s="174">
        <v>0</v>
      </c>
      <c r="AW40" s="6">
        <f t="shared" si="10"/>
        <v>0</v>
      </c>
      <c r="AX40" s="164">
        <v>0</v>
      </c>
      <c r="AY40" s="164">
        <v>0</v>
      </c>
      <c r="AZ40" s="164">
        <v>0</v>
      </c>
      <c r="BA40" s="164">
        <v>0</v>
      </c>
      <c r="BB40" s="164">
        <v>0</v>
      </c>
      <c r="BC40" s="164">
        <v>0</v>
      </c>
      <c r="BD40" s="164">
        <v>0</v>
      </c>
      <c r="BE40" s="164">
        <v>0</v>
      </c>
      <c r="BF40" s="164">
        <v>0</v>
      </c>
      <c r="BG40" s="6">
        <f t="shared" si="11"/>
        <v>16</v>
      </c>
    </row>
    <row r="41" spans="1:59" s="160" customFormat="1" x14ac:dyDescent="0.25">
      <c r="A41" s="276"/>
      <c r="B41" s="297" t="s">
        <v>80</v>
      </c>
      <c r="C41" s="308" t="s">
        <v>169</v>
      </c>
      <c r="D41" s="155" t="s">
        <v>51</v>
      </c>
      <c r="E41" s="155">
        <v>3</v>
      </c>
      <c r="F41" s="155">
        <v>3</v>
      </c>
      <c r="G41" s="155">
        <v>3</v>
      </c>
      <c r="H41" s="155">
        <v>3</v>
      </c>
      <c r="I41" s="155">
        <v>3</v>
      </c>
      <c r="J41" s="155">
        <v>3</v>
      </c>
      <c r="K41" s="155">
        <v>3</v>
      </c>
      <c r="L41" s="155">
        <v>3</v>
      </c>
      <c r="M41" s="155">
        <v>3</v>
      </c>
      <c r="N41" s="155">
        <v>3</v>
      </c>
      <c r="O41" s="155">
        <v>3</v>
      </c>
      <c r="P41" s="155">
        <v>3</v>
      </c>
      <c r="Q41" s="155">
        <v>3</v>
      </c>
      <c r="R41" s="155">
        <v>3</v>
      </c>
      <c r="S41" s="155">
        <v>3</v>
      </c>
      <c r="T41" s="155">
        <v>3</v>
      </c>
      <c r="U41" s="173">
        <v>0</v>
      </c>
      <c r="V41" s="157">
        <f t="shared" si="24"/>
        <v>48</v>
      </c>
      <c r="W41" s="163">
        <v>0</v>
      </c>
      <c r="X41" s="163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0</v>
      </c>
      <c r="AI41" s="158">
        <v>0</v>
      </c>
      <c r="AJ41" s="158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66">
        <v>0</v>
      </c>
      <c r="AR41" s="166">
        <v>0</v>
      </c>
      <c r="AS41" s="170">
        <v>0</v>
      </c>
      <c r="AT41" s="170">
        <v>0</v>
      </c>
      <c r="AU41" s="170">
        <v>0</v>
      </c>
      <c r="AV41" s="173">
        <v>0</v>
      </c>
      <c r="AW41" s="161">
        <f t="shared" si="10"/>
        <v>0</v>
      </c>
      <c r="AX41" s="163">
        <v>0</v>
      </c>
      <c r="AY41" s="163">
        <v>0</v>
      </c>
      <c r="AZ41" s="163">
        <v>0</v>
      </c>
      <c r="BA41" s="163">
        <v>0</v>
      </c>
      <c r="BB41" s="163">
        <v>0</v>
      </c>
      <c r="BC41" s="163">
        <v>0</v>
      </c>
      <c r="BD41" s="163">
        <v>0</v>
      </c>
      <c r="BE41" s="163">
        <v>0</v>
      </c>
      <c r="BF41" s="163">
        <v>0</v>
      </c>
      <c r="BG41" s="161">
        <f t="shared" si="11"/>
        <v>48</v>
      </c>
    </row>
    <row r="42" spans="1:59" s="1" customFormat="1" x14ac:dyDescent="0.25">
      <c r="A42" s="276"/>
      <c r="B42" s="298"/>
      <c r="C42" s="309"/>
      <c r="D42" s="11" t="s">
        <v>52</v>
      </c>
      <c r="E42" s="11">
        <v>1.5</v>
      </c>
      <c r="F42" s="51">
        <v>1.5</v>
      </c>
      <c r="G42" s="51">
        <v>1.5</v>
      </c>
      <c r="H42" s="51">
        <v>1.5</v>
      </c>
      <c r="I42" s="51">
        <v>1.5</v>
      </c>
      <c r="J42" s="51">
        <v>1.5</v>
      </c>
      <c r="K42" s="51">
        <v>1.5</v>
      </c>
      <c r="L42" s="51">
        <v>1.5</v>
      </c>
      <c r="M42" s="51">
        <v>1.5</v>
      </c>
      <c r="N42" s="51">
        <v>1.5</v>
      </c>
      <c r="O42" s="51">
        <v>1.5</v>
      </c>
      <c r="P42" s="51">
        <v>1.5</v>
      </c>
      <c r="Q42" s="51">
        <v>1.5</v>
      </c>
      <c r="R42" s="51">
        <v>1.5</v>
      </c>
      <c r="S42" s="51">
        <v>1.5</v>
      </c>
      <c r="T42" s="51">
        <v>1.5</v>
      </c>
      <c r="U42" s="174">
        <f t="shared" si="65"/>
        <v>0</v>
      </c>
      <c r="V42" s="12">
        <f t="shared" si="24"/>
        <v>24</v>
      </c>
      <c r="W42" s="164">
        <v>0</v>
      </c>
      <c r="X42" s="164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88">
        <v>0</v>
      </c>
      <c r="AR42" s="88">
        <v>0</v>
      </c>
      <c r="AS42" s="37">
        <v>0</v>
      </c>
      <c r="AT42" s="37">
        <v>0</v>
      </c>
      <c r="AU42" s="37">
        <v>0</v>
      </c>
      <c r="AV42" s="174">
        <v>0</v>
      </c>
      <c r="AW42" s="6">
        <f t="shared" si="10"/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6">
        <f t="shared" si="11"/>
        <v>24</v>
      </c>
    </row>
    <row r="43" spans="1:59" s="160" customFormat="1" x14ac:dyDescent="0.25">
      <c r="A43" s="276"/>
      <c r="B43" s="297" t="s">
        <v>81</v>
      </c>
      <c r="C43" s="308" t="s">
        <v>175</v>
      </c>
      <c r="D43" s="155" t="s">
        <v>51</v>
      </c>
      <c r="E43" s="155">
        <v>2</v>
      </c>
      <c r="F43" s="155">
        <v>2</v>
      </c>
      <c r="G43" s="155">
        <v>2</v>
      </c>
      <c r="H43" s="155">
        <v>2</v>
      </c>
      <c r="I43" s="155">
        <v>2</v>
      </c>
      <c r="J43" s="155">
        <v>2</v>
      </c>
      <c r="K43" s="155">
        <v>2</v>
      </c>
      <c r="L43" s="155">
        <v>2</v>
      </c>
      <c r="M43" s="155">
        <v>2</v>
      </c>
      <c r="N43" s="155">
        <v>2</v>
      </c>
      <c r="O43" s="155">
        <v>2</v>
      </c>
      <c r="P43" s="155">
        <v>2</v>
      </c>
      <c r="Q43" s="155">
        <v>2</v>
      </c>
      <c r="R43" s="155">
        <v>2</v>
      </c>
      <c r="S43" s="155">
        <v>2</v>
      </c>
      <c r="T43" s="155">
        <v>2</v>
      </c>
      <c r="U43" s="173">
        <f t="shared" si="65"/>
        <v>0</v>
      </c>
      <c r="V43" s="157">
        <f t="shared" si="24"/>
        <v>32</v>
      </c>
      <c r="W43" s="163">
        <v>0</v>
      </c>
      <c r="X43" s="163">
        <v>0</v>
      </c>
      <c r="Y43" s="158">
        <v>5</v>
      </c>
      <c r="Z43" s="158">
        <v>5</v>
      </c>
      <c r="AA43" s="158">
        <v>5</v>
      </c>
      <c r="AB43" s="158">
        <v>5</v>
      </c>
      <c r="AC43" s="158">
        <v>5</v>
      </c>
      <c r="AD43" s="158">
        <v>5</v>
      </c>
      <c r="AE43" s="158">
        <v>5</v>
      </c>
      <c r="AF43" s="158">
        <v>5</v>
      </c>
      <c r="AG43" s="158">
        <v>5</v>
      </c>
      <c r="AH43" s="158">
        <v>5</v>
      </c>
      <c r="AI43" s="158">
        <v>5</v>
      </c>
      <c r="AJ43" s="158">
        <v>5</v>
      </c>
      <c r="AK43" s="158">
        <v>5</v>
      </c>
      <c r="AL43" s="158">
        <v>5</v>
      </c>
      <c r="AM43" s="158">
        <v>5</v>
      </c>
      <c r="AN43" s="158">
        <v>5</v>
      </c>
      <c r="AO43" s="158">
        <v>5</v>
      </c>
      <c r="AP43" s="158">
        <v>5</v>
      </c>
      <c r="AQ43" s="166">
        <v>0</v>
      </c>
      <c r="AR43" s="166">
        <v>0</v>
      </c>
      <c r="AS43" s="170">
        <v>0</v>
      </c>
      <c r="AT43" s="170">
        <v>0</v>
      </c>
      <c r="AU43" s="170">
        <v>0</v>
      </c>
      <c r="AV43" s="173">
        <v>0</v>
      </c>
      <c r="AW43" s="161">
        <f t="shared" si="10"/>
        <v>90</v>
      </c>
      <c r="AX43" s="163">
        <v>0</v>
      </c>
      <c r="AY43" s="163">
        <v>0</v>
      </c>
      <c r="AZ43" s="163">
        <v>0</v>
      </c>
      <c r="BA43" s="163">
        <v>0</v>
      </c>
      <c r="BB43" s="163">
        <v>0</v>
      </c>
      <c r="BC43" s="163">
        <v>0</v>
      </c>
      <c r="BD43" s="163">
        <v>0</v>
      </c>
      <c r="BE43" s="163">
        <v>0</v>
      </c>
      <c r="BF43" s="163">
        <v>0</v>
      </c>
      <c r="BG43" s="161">
        <f>V43+AW43</f>
        <v>122</v>
      </c>
    </row>
    <row r="44" spans="1:59" s="1" customFormat="1" x14ac:dyDescent="0.25">
      <c r="A44" s="276"/>
      <c r="B44" s="298"/>
      <c r="C44" s="309"/>
      <c r="D44" s="51" t="s">
        <v>52</v>
      </c>
      <c r="E44" s="51">
        <v>1</v>
      </c>
      <c r="F44" s="140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  <c r="N44" s="148">
        <v>1</v>
      </c>
      <c r="O44" s="148">
        <v>1</v>
      </c>
      <c r="P44" s="148">
        <v>1</v>
      </c>
      <c r="Q44" s="148">
        <v>1</v>
      </c>
      <c r="R44" s="148">
        <v>1</v>
      </c>
      <c r="S44" s="148">
        <v>1</v>
      </c>
      <c r="T44" s="148">
        <v>1</v>
      </c>
      <c r="U44" s="174">
        <f t="shared" si="65"/>
        <v>0</v>
      </c>
      <c r="V44" s="142">
        <f t="shared" si="24"/>
        <v>16</v>
      </c>
      <c r="W44" s="164">
        <v>0</v>
      </c>
      <c r="X44" s="164">
        <v>0</v>
      </c>
      <c r="Y44" s="151">
        <v>2.5</v>
      </c>
      <c r="Z44" s="151">
        <v>2.5</v>
      </c>
      <c r="AA44" s="151">
        <v>2.5</v>
      </c>
      <c r="AB44" s="151">
        <v>2.5</v>
      </c>
      <c r="AC44" s="151">
        <v>2.5</v>
      </c>
      <c r="AD44" s="151">
        <v>2.5</v>
      </c>
      <c r="AE44" s="151">
        <v>2.5</v>
      </c>
      <c r="AF44" s="151">
        <v>2.5</v>
      </c>
      <c r="AG44" s="151">
        <v>2.5</v>
      </c>
      <c r="AH44" s="151">
        <v>2.5</v>
      </c>
      <c r="AI44" s="151">
        <v>2.5</v>
      </c>
      <c r="AJ44" s="151">
        <v>2.5</v>
      </c>
      <c r="AK44" s="151">
        <v>2.5</v>
      </c>
      <c r="AL44" s="151">
        <v>2.5</v>
      </c>
      <c r="AM44" s="151">
        <v>2.5</v>
      </c>
      <c r="AN44" s="151">
        <v>2.5</v>
      </c>
      <c r="AO44" s="151">
        <v>2.5</v>
      </c>
      <c r="AP44" s="151">
        <v>2.5</v>
      </c>
      <c r="AQ44" s="168">
        <v>0</v>
      </c>
      <c r="AR44" s="168">
        <v>0</v>
      </c>
      <c r="AS44" s="89">
        <v>0</v>
      </c>
      <c r="AT44" s="89">
        <v>0</v>
      </c>
      <c r="AU44" s="89">
        <v>0</v>
      </c>
      <c r="AV44" s="174">
        <v>0</v>
      </c>
      <c r="AW44" s="6">
        <f t="shared" si="10"/>
        <v>45</v>
      </c>
      <c r="AX44" s="164">
        <v>0</v>
      </c>
      <c r="AY44" s="164">
        <v>0</v>
      </c>
      <c r="AZ44" s="164">
        <v>0</v>
      </c>
      <c r="BA44" s="164">
        <v>0</v>
      </c>
      <c r="BB44" s="164">
        <v>0</v>
      </c>
      <c r="BC44" s="164">
        <v>0</v>
      </c>
      <c r="BD44" s="164">
        <v>0</v>
      </c>
      <c r="BE44" s="164">
        <v>0</v>
      </c>
      <c r="BF44" s="164">
        <v>0</v>
      </c>
      <c r="BG44" s="6">
        <f>V44+AW44</f>
        <v>61</v>
      </c>
    </row>
    <row r="45" spans="1:59" s="160" customFormat="1" x14ac:dyDescent="0.25">
      <c r="A45" s="276"/>
      <c r="B45" s="297" t="s">
        <v>176</v>
      </c>
      <c r="C45" s="308" t="s">
        <v>177</v>
      </c>
      <c r="D45" s="155" t="s">
        <v>51</v>
      </c>
      <c r="E45" s="155">
        <v>3</v>
      </c>
      <c r="F45" s="155">
        <v>3</v>
      </c>
      <c r="G45" s="155">
        <v>3</v>
      </c>
      <c r="H45" s="155">
        <v>3</v>
      </c>
      <c r="I45" s="155">
        <v>3</v>
      </c>
      <c r="J45" s="155">
        <v>3</v>
      </c>
      <c r="K45" s="155">
        <v>3</v>
      </c>
      <c r="L45" s="155">
        <v>3</v>
      </c>
      <c r="M45" s="155">
        <v>3</v>
      </c>
      <c r="N45" s="155">
        <v>3</v>
      </c>
      <c r="O45" s="155">
        <v>3</v>
      </c>
      <c r="P45" s="155">
        <v>3</v>
      </c>
      <c r="Q45" s="155">
        <v>3</v>
      </c>
      <c r="R45" s="155">
        <v>3</v>
      </c>
      <c r="S45" s="155">
        <v>3</v>
      </c>
      <c r="T45" s="155">
        <v>3</v>
      </c>
      <c r="U45" s="173">
        <f t="shared" si="65"/>
        <v>0</v>
      </c>
      <c r="V45" s="157">
        <f t="shared" si="24"/>
        <v>48</v>
      </c>
      <c r="W45" s="163">
        <v>0</v>
      </c>
      <c r="X45" s="163">
        <v>0</v>
      </c>
      <c r="Y45" s="158">
        <v>4</v>
      </c>
      <c r="Z45" s="158">
        <v>4</v>
      </c>
      <c r="AA45" s="158">
        <v>4</v>
      </c>
      <c r="AB45" s="158">
        <v>4</v>
      </c>
      <c r="AC45" s="158">
        <v>4</v>
      </c>
      <c r="AD45" s="158">
        <v>4</v>
      </c>
      <c r="AE45" s="158">
        <v>4</v>
      </c>
      <c r="AF45" s="158">
        <v>4</v>
      </c>
      <c r="AG45" s="158">
        <v>4</v>
      </c>
      <c r="AH45" s="158">
        <v>4</v>
      </c>
      <c r="AI45" s="158">
        <v>4</v>
      </c>
      <c r="AJ45" s="158">
        <v>4</v>
      </c>
      <c r="AK45" s="158">
        <v>4</v>
      </c>
      <c r="AL45" s="158">
        <v>4</v>
      </c>
      <c r="AM45" s="158">
        <v>4</v>
      </c>
      <c r="AN45" s="158">
        <v>4</v>
      </c>
      <c r="AO45" s="158">
        <v>4</v>
      </c>
      <c r="AP45" s="158">
        <v>4</v>
      </c>
      <c r="AQ45" s="166">
        <v>0</v>
      </c>
      <c r="AR45" s="166">
        <v>0</v>
      </c>
      <c r="AS45" s="170">
        <v>0</v>
      </c>
      <c r="AT45" s="170">
        <v>0</v>
      </c>
      <c r="AU45" s="170">
        <v>0</v>
      </c>
      <c r="AV45" s="173">
        <v>0</v>
      </c>
      <c r="AW45" s="161">
        <f t="shared" si="10"/>
        <v>72</v>
      </c>
      <c r="AX45" s="163">
        <v>0</v>
      </c>
      <c r="AY45" s="163">
        <v>0</v>
      </c>
      <c r="AZ45" s="163">
        <v>0</v>
      </c>
      <c r="BA45" s="163">
        <v>0</v>
      </c>
      <c r="BB45" s="163">
        <v>0</v>
      </c>
      <c r="BC45" s="163">
        <v>0</v>
      </c>
      <c r="BD45" s="163">
        <v>0</v>
      </c>
      <c r="BE45" s="163">
        <v>0</v>
      </c>
      <c r="BF45" s="163">
        <v>0</v>
      </c>
      <c r="BG45" s="161">
        <f t="shared" ref="BG45:BG52" si="104">V45+AW45</f>
        <v>120</v>
      </c>
    </row>
    <row r="46" spans="1:59" s="1" customFormat="1" x14ac:dyDescent="0.25">
      <c r="A46" s="276"/>
      <c r="B46" s="298"/>
      <c r="C46" s="309"/>
      <c r="D46" s="51" t="s">
        <v>52</v>
      </c>
      <c r="E46" s="51">
        <v>1.5</v>
      </c>
      <c r="F46" s="140">
        <v>1.5</v>
      </c>
      <c r="G46" s="148">
        <v>1.5</v>
      </c>
      <c r="H46" s="148">
        <v>1.5</v>
      </c>
      <c r="I46" s="148">
        <v>1.5</v>
      </c>
      <c r="J46" s="148">
        <v>1.5</v>
      </c>
      <c r="K46" s="148">
        <v>1.5</v>
      </c>
      <c r="L46" s="148">
        <v>1.5</v>
      </c>
      <c r="M46" s="148">
        <v>1.5</v>
      </c>
      <c r="N46" s="148">
        <v>1.5</v>
      </c>
      <c r="O46" s="148">
        <v>1.5</v>
      </c>
      <c r="P46" s="148">
        <v>1.5</v>
      </c>
      <c r="Q46" s="148">
        <v>1.5</v>
      </c>
      <c r="R46" s="148">
        <v>1.5</v>
      </c>
      <c r="S46" s="148">
        <v>1.5</v>
      </c>
      <c r="T46" s="148">
        <v>1.5</v>
      </c>
      <c r="U46" s="174">
        <f t="shared" si="65"/>
        <v>0</v>
      </c>
      <c r="V46" s="142">
        <f t="shared" si="24"/>
        <v>24</v>
      </c>
      <c r="W46" s="164">
        <v>0</v>
      </c>
      <c r="X46" s="164">
        <v>0</v>
      </c>
      <c r="Y46" s="151">
        <v>2</v>
      </c>
      <c r="Z46" s="151">
        <v>2</v>
      </c>
      <c r="AA46" s="151">
        <v>2</v>
      </c>
      <c r="AB46" s="151">
        <v>2</v>
      </c>
      <c r="AC46" s="151">
        <v>2</v>
      </c>
      <c r="AD46" s="151">
        <v>2</v>
      </c>
      <c r="AE46" s="151">
        <v>2</v>
      </c>
      <c r="AF46" s="151">
        <v>2</v>
      </c>
      <c r="AG46" s="151">
        <v>2</v>
      </c>
      <c r="AH46" s="151">
        <v>2</v>
      </c>
      <c r="AI46" s="151">
        <v>2</v>
      </c>
      <c r="AJ46" s="151">
        <v>2</v>
      </c>
      <c r="AK46" s="151">
        <v>2</v>
      </c>
      <c r="AL46" s="151">
        <v>2</v>
      </c>
      <c r="AM46" s="151">
        <v>2</v>
      </c>
      <c r="AN46" s="151">
        <v>2</v>
      </c>
      <c r="AO46" s="151">
        <v>2</v>
      </c>
      <c r="AP46" s="151">
        <v>2</v>
      </c>
      <c r="AQ46" s="168">
        <v>0</v>
      </c>
      <c r="AR46" s="168">
        <v>0</v>
      </c>
      <c r="AS46" s="89">
        <v>0</v>
      </c>
      <c r="AT46" s="89">
        <v>0</v>
      </c>
      <c r="AU46" s="89">
        <v>0</v>
      </c>
      <c r="AV46" s="174">
        <v>0</v>
      </c>
      <c r="AW46" s="6">
        <f t="shared" si="10"/>
        <v>36</v>
      </c>
      <c r="AX46" s="164">
        <v>0</v>
      </c>
      <c r="AY46" s="164">
        <v>0</v>
      </c>
      <c r="AZ46" s="164">
        <v>0</v>
      </c>
      <c r="BA46" s="164">
        <v>0</v>
      </c>
      <c r="BB46" s="164">
        <v>0</v>
      </c>
      <c r="BC46" s="164">
        <v>0</v>
      </c>
      <c r="BD46" s="164">
        <v>0</v>
      </c>
      <c r="BE46" s="164">
        <v>0</v>
      </c>
      <c r="BF46" s="164">
        <v>0</v>
      </c>
      <c r="BG46" s="6">
        <f t="shared" si="104"/>
        <v>60</v>
      </c>
    </row>
    <row r="47" spans="1:59" s="160" customFormat="1" x14ac:dyDescent="0.25">
      <c r="A47" s="276"/>
      <c r="B47" s="297" t="s">
        <v>200</v>
      </c>
      <c r="C47" s="308" t="s">
        <v>170</v>
      </c>
      <c r="D47" s="155" t="s">
        <v>51</v>
      </c>
      <c r="E47" s="155">
        <v>3</v>
      </c>
      <c r="F47" s="155">
        <v>3</v>
      </c>
      <c r="G47" s="155">
        <v>3</v>
      </c>
      <c r="H47" s="155">
        <v>3</v>
      </c>
      <c r="I47" s="155">
        <v>3</v>
      </c>
      <c r="J47" s="155">
        <v>3</v>
      </c>
      <c r="K47" s="155">
        <v>3</v>
      </c>
      <c r="L47" s="155">
        <v>3</v>
      </c>
      <c r="M47" s="155">
        <v>3</v>
      </c>
      <c r="N47" s="155">
        <v>3</v>
      </c>
      <c r="O47" s="155">
        <v>3</v>
      </c>
      <c r="P47" s="155">
        <v>3</v>
      </c>
      <c r="Q47" s="155">
        <v>3</v>
      </c>
      <c r="R47" s="155">
        <v>3</v>
      </c>
      <c r="S47" s="155">
        <v>3</v>
      </c>
      <c r="T47" s="155">
        <v>3</v>
      </c>
      <c r="U47" s="173">
        <v>0</v>
      </c>
      <c r="V47" s="157">
        <f t="shared" si="24"/>
        <v>48</v>
      </c>
      <c r="W47" s="163">
        <v>0</v>
      </c>
      <c r="X47" s="163">
        <v>0</v>
      </c>
      <c r="Y47" s="158">
        <v>0</v>
      </c>
      <c r="Z47" s="158">
        <v>0</v>
      </c>
      <c r="AA47" s="158">
        <v>0</v>
      </c>
      <c r="AB47" s="155">
        <v>0</v>
      </c>
      <c r="AC47" s="155">
        <v>0</v>
      </c>
      <c r="AD47" s="155">
        <v>0</v>
      </c>
      <c r="AE47" s="158">
        <v>0</v>
      </c>
      <c r="AF47" s="158">
        <v>0</v>
      </c>
      <c r="AG47" s="155">
        <v>0</v>
      </c>
      <c r="AH47" s="155">
        <v>0</v>
      </c>
      <c r="AI47" s="155">
        <v>0</v>
      </c>
      <c r="AJ47" s="158">
        <v>0</v>
      </c>
      <c r="AK47" s="158">
        <v>0</v>
      </c>
      <c r="AL47" s="158">
        <v>0</v>
      </c>
      <c r="AM47" s="158">
        <v>0</v>
      </c>
      <c r="AN47" s="158">
        <v>0</v>
      </c>
      <c r="AO47" s="159">
        <v>0</v>
      </c>
      <c r="AP47" s="159">
        <v>0</v>
      </c>
      <c r="AQ47" s="166">
        <v>0</v>
      </c>
      <c r="AR47" s="166">
        <v>0</v>
      </c>
      <c r="AS47" s="170">
        <v>0</v>
      </c>
      <c r="AT47" s="170">
        <v>0</v>
      </c>
      <c r="AU47" s="170">
        <v>0</v>
      </c>
      <c r="AV47" s="173">
        <v>0</v>
      </c>
      <c r="AW47" s="161">
        <f t="shared" si="10"/>
        <v>0</v>
      </c>
      <c r="AX47" s="163">
        <v>0</v>
      </c>
      <c r="AY47" s="163">
        <v>0</v>
      </c>
      <c r="AZ47" s="163">
        <v>0</v>
      </c>
      <c r="BA47" s="163">
        <v>0</v>
      </c>
      <c r="BB47" s="163">
        <v>0</v>
      </c>
      <c r="BC47" s="163">
        <v>0</v>
      </c>
      <c r="BD47" s="163">
        <v>0</v>
      </c>
      <c r="BE47" s="163">
        <v>0</v>
      </c>
      <c r="BF47" s="163">
        <v>0</v>
      </c>
      <c r="BG47" s="161">
        <f t="shared" si="104"/>
        <v>48</v>
      </c>
    </row>
    <row r="48" spans="1:59" s="1" customFormat="1" x14ac:dyDescent="0.25">
      <c r="A48" s="276"/>
      <c r="B48" s="298"/>
      <c r="C48" s="309"/>
      <c r="D48" s="11" t="s">
        <v>52</v>
      </c>
      <c r="E48" s="11">
        <v>1.5</v>
      </c>
      <c r="F48" s="51">
        <v>1.5</v>
      </c>
      <c r="G48" s="51">
        <v>1.5</v>
      </c>
      <c r="H48" s="51">
        <v>1.5</v>
      </c>
      <c r="I48" s="51">
        <v>1.5</v>
      </c>
      <c r="J48" s="51">
        <v>1.5</v>
      </c>
      <c r="K48" s="51">
        <v>1.5</v>
      </c>
      <c r="L48" s="51">
        <v>1.5</v>
      </c>
      <c r="M48" s="51">
        <v>1.5</v>
      </c>
      <c r="N48" s="51">
        <v>1.5</v>
      </c>
      <c r="O48" s="51">
        <v>1.5</v>
      </c>
      <c r="P48" s="51">
        <v>1.5</v>
      </c>
      <c r="Q48" s="51">
        <v>1.5</v>
      </c>
      <c r="R48" s="51">
        <v>1.5</v>
      </c>
      <c r="S48" s="51">
        <v>1.5</v>
      </c>
      <c r="T48" s="51">
        <v>1.5</v>
      </c>
      <c r="U48" s="174">
        <f t="shared" si="65"/>
        <v>0</v>
      </c>
      <c r="V48" s="142">
        <f t="shared" si="24"/>
        <v>24</v>
      </c>
      <c r="W48" s="164">
        <v>0</v>
      </c>
      <c r="X48" s="164">
        <v>0</v>
      </c>
      <c r="Y48" s="13">
        <v>0</v>
      </c>
      <c r="Z48" s="13">
        <v>0</v>
      </c>
      <c r="AA48" s="13">
        <v>0</v>
      </c>
      <c r="AB48" s="11">
        <v>0</v>
      </c>
      <c r="AC48" s="11">
        <v>0</v>
      </c>
      <c r="AD48" s="11">
        <v>0</v>
      </c>
      <c r="AE48" s="151">
        <v>0</v>
      </c>
      <c r="AF48" s="151">
        <v>0</v>
      </c>
      <c r="AG48" s="11">
        <v>0</v>
      </c>
      <c r="AH48" s="11">
        <v>0</v>
      </c>
      <c r="AI48" s="11">
        <v>0</v>
      </c>
      <c r="AJ48" s="13">
        <v>0</v>
      </c>
      <c r="AK48" s="13">
        <v>0</v>
      </c>
      <c r="AL48" s="151">
        <v>0</v>
      </c>
      <c r="AM48" s="13">
        <v>0</v>
      </c>
      <c r="AN48" s="151">
        <v>0</v>
      </c>
      <c r="AO48" s="33">
        <v>0</v>
      </c>
      <c r="AP48" s="153">
        <v>0</v>
      </c>
      <c r="AQ48" s="168">
        <v>0</v>
      </c>
      <c r="AR48" s="168">
        <v>0</v>
      </c>
      <c r="AS48" s="89">
        <v>0</v>
      </c>
      <c r="AT48" s="89">
        <v>0</v>
      </c>
      <c r="AU48" s="89">
        <v>0</v>
      </c>
      <c r="AV48" s="174">
        <v>0</v>
      </c>
      <c r="AW48" s="6">
        <f t="shared" si="10"/>
        <v>0</v>
      </c>
      <c r="AX48" s="164">
        <v>0</v>
      </c>
      <c r="AY48" s="164">
        <v>0</v>
      </c>
      <c r="AZ48" s="164">
        <v>0</v>
      </c>
      <c r="BA48" s="164">
        <v>0</v>
      </c>
      <c r="BB48" s="164">
        <v>0</v>
      </c>
      <c r="BC48" s="164">
        <v>0</v>
      </c>
      <c r="BD48" s="164">
        <v>0</v>
      </c>
      <c r="BE48" s="164">
        <v>0</v>
      </c>
      <c r="BF48" s="164">
        <v>0</v>
      </c>
      <c r="BG48" s="6">
        <f t="shared" si="104"/>
        <v>24</v>
      </c>
    </row>
    <row r="49" spans="1:59" s="160" customFormat="1" x14ac:dyDescent="0.25">
      <c r="A49" s="276"/>
      <c r="B49" s="297" t="s">
        <v>178</v>
      </c>
      <c r="C49" s="308" t="s">
        <v>179</v>
      </c>
      <c r="D49" s="155" t="s">
        <v>51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73">
        <f t="shared" si="65"/>
        <v>0</v>
      </c>
      <c r="V49" s="157">
        <f t="shared" si="24"/>
        <v>0</v>
      </c>
      <c r="W49" s="163">
        <v>0</v>
      </c>
      <c r="X49" s="163">
        <v>0</v>
      </c>
      <c r="Y49" s="158">
        <v>3</v>
      </c>
      <c r="Z49" s="158">
        <v>3</v>
      </c>
      <c r="AA49" s="158">
        <v>3</v>
      </c>
      <c r="AB49" s="158">
        <v>3</v>
      </c>
      <c r="AC49" s="158">
        <v>3</v>
      </c>
      <c r="AD49" s="158">
        <v>3</v>
      </c>
      <c r="AE49" s="158">
        <v>3</v>
      </c>
      <c r="AF49" s="158">
        <v>3</v>
      </c>
      <c r="AG49" s="158">
        <v>3</v>
      </c>
      <c r="AH49" s="158">
        <v>3</v>
      </c>
      <c r="AI49" s="158">
        <v>3</v>
      </c>
      <c r="AJ49" s="158">
        <v>3</v>
      </c>
      <c r="AK49" s="158">
        <v>3</v>
      </c>
      <c r="AL49" s="158">
        <v>3</v>
      </c>
      <c r="AM49" s="158">
        <v>3</v>
      </c>
      <c r="AN49" s="158">
        <v>3</v>
      </c>
      <c r="AO49" s="158">
        <v>3</v>
      </c>
      <c r="AP49" s="158">
        <v>3</v>
      </c>
      <c r="AQ49" s="166">
        <v>0</v>
      </c>
      <c r="AR49" s="166">
        <v>0</v>
      </c>
      <c r="AS49" s="170">
        <v>0</v>
      </c>
      <c r="AT49" s="170">
        <v>0</v>
      </c>
      <c r="AU49" s="170">
        <v>0</v>
      </c>
      <c r="AV49" s="173">
        <v>0</v>
      </c>
      <c r="AW49" s="161">
        <f t="shared" si="10"/>
        <v>54</v>
      </c>
      <c r="AX49" s="163">
        <v>0</v>
      </c>
      <c r="AY49" s="163">
        <v>0</v>
      </c>
      <c r="AZ49" s="163">
        <v>0</v>
      </c>
      <c r="BA49" s="163">
        <v>0</v>
      </c>
      <c r="BB49" s="163">
        <v>0</v>
      </c>
      <c r="BC49" s="163">
        <v>0</v>
      </c>
      <c r="BD49" s="163">
        <v>0</v>
      </c>
      <c r="BE49" s="163">
        <v>0</v>
      </c>
      <c r="BF49" s="163">
        <v>0</v>
      </c>
      <c r="BG49" s="161">
        <f t="shared" si="104"/>
        <v>54</v>
      </c>
    </row>
    <row r="50" spans="1:59" s="1" customFormat="1" x14ac:dyDescent="0.25">
      <c r="A50" s="276"/>
      <c r="B50" s="298"/>
      <c r="C50" s="309"/>
      <c r="D50" s="51" t="s">
        <v>52</v>
      </c>
      <c r="E50" s="51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74">
        <f t="shared" si="65"/>
        <v>0</v>
      </c>
      <c r="V50" s="142">
        <f t="shared" si="24"/>
        <v>0</v>
      </c>
      <c r="W50" s="164">
        <v>0</v>
      </c>
      <c r="X50" s="164">
        <v>0</v>
      </c>
      <c r="Y50" s="54">
        <f>Y49/2</f>
        <v>1.5</v>
      </c>
      <c r="Z50" s="54">
        <f t="shared" ref="Z50:AK50" si="105">Z49/2</f>
        <v>1.5</v>
      </c>
      <c r="AA50" s="54">
        <f t="shared" si="105"/>
        <v>1.5</v>
      </c>
      <c r="AB50" s="54">
        <f t="shared" si="105"/>
        <v>1.5</v>
      </c>
      <c r="AC50" s="54">
        <f t="shared" si="105"/>
        <v>1.5</v>
      </c>
      <c r="AD50" s="54">
        <f t="shared" si="105"/>
        <v>1.5</v>
      </c>
      <c r="AE50" s="151">
        <f t="shared" si="105"/>
        <v>1.5</v>
      </c>
      <c r="AF50" s="151">
        <f t="shared" si="105"/>
        <v>1.5</v>
      </c>
      <c r="AG50" s="54">
        <f t="shared" si="105"/>
        <v>1.5</v>
      </c>
      <c r="AH50" s="54">
        <f t="shared" si="105"/>
        <v>1.5</v>
      </c>
      <c r="AI50" s="54">
        <f t="shared" si="105"/>
        <v>1.5</v>
      </c>
      <c r="AJ50" s="54">
        <f t="shared" si="105"/>
        <v>1.5</v>
      </c>
      <c r="AK50" s="54">
        <f t="shared" si="105"/>
        <v>1.5</v>
      </c>
      <c r="AL50" s="151">
        <v>1.5</v>
      </c>
      <c r="AM50" s="151">
        <f t="shared" ref="AM50" si="106">AM49/2</f>
        <v>1.5</v>
      </c>
      <c r="AN50" s="151">
        <v>1.5</v>
      </c>
      <c r="AO50" s="151">
        <f t="shared" ref="AO50" si="107">AO49/2</f>
        <v>1.5</v>
      </c>
      <c r="AP50" s="151">
        <v>1.5</v>
      </c>
      <c r="AQ50" s="168">
        <v>0</v>
      </c>
      <c r="AR50" s="168">
        <v>0</v>
      </c>
      <c r="AS50" s="89">
        <v>0</v>
      </c>
      <c r="AT50" s="89">
        <v>0</v>
      </c>
      <c r="AU50" s="89">
        <v>0</v>
      </c>
      <c r="AV50" s="174">
        <v>0</v>
      </c>
      <c r="AW50" s="6">
        <f t="shared" si="10"/>
        <v>27</v>
      </c>
      <c r="AX50" s="164">
        <v>0</v>
      </c>
      <c r="AY50" s="164">
        <v>0</v>
      </c>
      <c r="AZ50" s="164">
        <v>0</v>
      </c>
      <c r="BA50" s="164">
        <v>0</v>
      </c>
      <c r="BB50" s="164">
        <v>0</v>
      </c>
      <c r="BC50" s="164">
        <v>0</v>
      </c>
      <c r="BD50" s="164">
        <v>0</v>
      </c>
      <c r="BE50" s="164">
        <v>0</v>
      </c>
      <c r="BF50" s="164">
        <v>0</v>
      </c>
      <c r="BG50" s="6">
        <f t="shared" si="104"/>
        <v>27</v>
      </c>
    </row>
    <row r="51" spans="1:59" s="160" customFormat="1" x14ac:dyDescent="0.25">
      <c r="A51" s="276"/>
      <c r="B51" s="297" t="s">
        <v>171</v>
      </c>
      <c r="C51" s="310" t="s">
        <v>92</v>
      </c>
      <c r="D51" s="155" t="s">
        <v>51</v>
      </c>
      <c r="E51" s="155">
        <v>2</v>
      </c>
      <c r="F51" s="155">
        <v>2</v>
      </c>
      <c r="G51" s="155">
        <v>2</v>
      </c>
      <c r="H51" s="155">
        <v>2</v>
      </c>
      <c r="I51" s="155">
        <v>2</v>
      </c>
      <c r="J51" s="155">
        <v>2</v>
      </c>
      <c r="K51" s="155">
        <v>2</v>
      </c>
      <c r="L51" s="155">
        <v>2</v>
      </c>
      <c r="M51" s="155">
        <v>2</v>
      </c>
      <c r="N51" s="155">
        <v>2</v>
      </c>
      <c r="O51" s="155">
        <v>2</v>
      </c>
      <c r="P51" s="155">
        <v>2</v>
      </c>
      <c r="Q51" s="155">
        <v>2</v>
      </c>
      <c r="R51" s="155">
        <v>2</v>
      </c>
      <c r="S51" s="155">
        <v>2</v>
      </c>
      <c r="T51" s="155">
        <v>2</v>
      </c>
      <c r="U51" s="173">
        <v>0</v>
      </c>
      <c r="V51" s="157">
        <f t="shared" si="24"/>
        <v>32</v>
      </c>
      <c r="W51" s="163">
        <v>0</v>
      </c>
      <c r="X51" s="163">
        <v>0</v>
      </c>
      <c r="Y51" s="158">
        <v>2</v>
      </c>
      <c r="Z51" s="158">
        <v>2</v>
      </c>
      <c r="AA51" s="158">
        <v>2</v>
      </c>
      <c r="AB51" s="158">
        <v>2</v>
      </c>
      <c r="AC51" s="158">
        <v>2</v>
      </c>
      <c r="AD51" s="158">
        <v>2</v>
      </c>
      <c r="AE51" s="158">
        <v>2</v>
      </c>
      <c r="AF51" s="158">
        <v>2</v>
      </c>
      <c r="AG51" s="158">
        <v>2</v>
      </c>
      <c r="AH51" s="158">
        <v>2</v>
      </c>
      <c r="AI51" s="158">
        <v>2</v>
      </c>
      <c r="AJ51" s="158">
        <v>2</v>
      </c>
      <c r="AK51" s="158">
        <v>2</v>
      </c>
      <c r="AL51" s="158">
        <v>2</v>
      </c>
      <c r="AM51" s="158">
        <v>2</v>
      </c>
      <c r="AN51" s="158">
        <v>2</v>
      </c>
      <c r="AO51" s="158">
        <v>2</v>
      </c>
      <c r="AP51" s="158">
        <v>2</v>
      </c>
      <c r="AQ51" s="166">
        <v>0</v>
      </c>
      <c r="AR51" s="166">
        <v>0</v>
      </c>
      <c r="AS51" s="170">
        <v>0</v>
      </c>
      <c r="AT51" s="170">
        <v>0</v>
      </c>
      <c r="AU51" s="170">
        <v>0</v>
      </c>
      <c r="AV51" s="173">
        <v>0</v>
      </c>
      <c r="AW51" s="161">
        <f t="shared" si="10"/>
        <v>36</v>
      </c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1">
        <f t="shared" si="104"/>
        <v>68</v>
      </c>
    </row>
    <row r="52" spans="1:59" x14ac:dyDescent="0.25">
      <c r="A52" s="276"/>
      <c r="B52" s="298"/>
      <c r="C52" s="311"/>
      <c r="D52" s="23" t="s">
        <v>52</v>
      </c>
      <c r="E52" s="11">
        <v>1</v>
      </c>
      <c r="F52" s="51">
        <v>1</v>
      </c>
      <c r="G52" s="51">
        <v>1</v>
      </c>
      <c r="H52" s="51">
        <v>1</v>
      </c>
      <c r="I52" s="51">
        <v>1</v>
      </c>
      <c r="J52" s="51">
        <v>1</v>
      </c>
      <c r="K52" s="51">
        <v>1</v>
      </c>
      <c r="L52" s="51">
        <v>1</v>
      </c>
      <c r="M52" s="51">
        <v>1</v>
      </c>
      <c r="N52" s="51">
        <v>1</v>
      </c>
      <c r="O52" s="51">
        <v>1</v>
      </c>
      <c r="P52" s="51">
        <v>1</v>
      </c>
      <c r="Q52" s="51">
        <v>1</v>
      </c>
      <c r="R52" s="51">
        <v>1</v>
      </c>
      <c r="S52" s="51">
        <v>1</v>
      </c>
      <c r="T52" s="51">
        <v>1</v>
      </c>
      <c r="U52" s="174">
        <f t="shared" si="65"/>
        <v>0</v>
      </c>
      <c r="V52" s="12">
        <f t="shared" si="24"/>
        <v>16</v>
      </c>
      <c r="W52" s="164">
        <v>0</v>
      </c>
      <c r="X52" s="164">
        <v>0</v>
      </c>
      <c r="Y52" s="13">
        <f>Y51/2</f>
        <v>1</v>
      </c>
      <c r="Z52" s="54">
        <f t="shared" ref="Z52:AM52" si="108">Z51/2</f>
        <v>1</v>
      </c>
      <c r="AA52" s="54">
        <f t="shared" si="108"/>
        <v>1</v>
      </c>
      <c r="AB52" s="54">
        <f t="shared" si="108"/>
        <v>1</v>
      </c>
      <c r="AC52" s="54">
        <f t="shared" si="108"/>
        <v>1</v>
      </c>
      <c r="AD52" s="54">
        <f t="shared" si="108"/>
        <v>1</v>
      </c>
      <c r="AE52" s="151">
        <f t="shared" si="108"/>
        <v>1</v>
      </c>
      <c r="AF52" s="151">
        <f t="shared" si="108"/>
        <v>1</v>
      </c>
      <c r="AG52" s="54">
        <f t="shared" si="108"/>
        <v>1</v>
      </c>
      <c r="AH52" s="54">
        <f t="shared" si="108"/>
        <v>1</v>
      </c>
      <c r="AI52" s="54">
        <f t="shared" si="108"/>
        <v>1</v>
      </c>
      <c r="AJ52" s="54">
        <f t="shared" si="108"/>
        <v>1</v>
      </c>
      <c r="AK52" s="54">
        <f t="shared" si="108"/>
        <v>1</v>
      </c>
      <c r="AL52" s="151">
        <f t="shared" si="108"/>
        <v>1</v>
      </c>
      <c r="AM52" s="54">
        <f t="shared" si="108"/>
        <v>1</v>
      </c>
      <c r="AN52" s="151">
        <f t="shared" ref="AN52:AP52" si="109">AN51/2</f>
        <v>1</v>
      </c>
      <c r="AO52" s="151">
        <f t="shared" si="109"/>
        <v>1</v>
      </c>
      <c r="AP52" s="151">
        <f t="shared" si="109"/>
        <v>1</v>
      </c>
      <c r="AQ52" s="88">
        <v>0</v>
      </c>
      <c r="AR52" s="88">
        <v>0</v>
      </c>
      <c r="AS52" s="37">
        <v>0</v>
      </c>
      <c r="AT52" s="37">
        <v>0</v>
      </c>
      <c r="AU52" s="37">
        <v>0</v>
      </c>
      <c r="AV52" s="175">
        <v>0</v>
      </c>
      <c r="AW52" s="6">
        <f t="shared" si="10"/>
        <v>18</v>
      </c>
      <c r="AX52" s="164">
        <v>0</v>
      </c>
      <c r="AY52" s="164">
        <v>0</v>
      </c>
      <c r="AZ52" s="164">
        <v>0</v>
      </c>
      <c r="BA52" s="164">
        <v>0</v>
      </c>
      <c r="BB52" s="164">
        <v>0</v>
      </c>
      <c r="BC52" s="164">
        <v>0</v>
      </c>
      <c r="BD52" s="164">
        <v>0</v>
      </c>
      <c r="BE52" s="164">
        <v>0</v>
      </c>
      <c r="BF52" s="164">
        <v>0</v>
      </c>
      <c r="BG52" s="6">
        <f t="shared" si="104"/>
        <v>34</v>
      </c>
    </row>
    <row r="53" spans="1:59" s="78" customFormat="1" x14ac:dyDescent="0.25">
      <c r="A53" s="276"/>
      <c r="B53" s="313" t="s">
        <v>82</v>
      </c>
      <c r="C53" s="319" t="s">
        <v>83</v>
      </c>
      <c r="D53" s="64" t="s">
        <v>51</v>
      </c>
      <c r="E53" s="64">
        <f>E55</f>
        <v>0</v>
      </c>
      <c r="F53" s="64">
        <f t="shared" ref="F53:U53" si="110">F55</f>
        <v>0</v>
      </c>
      <c r="G53" s="64">
        <f t="shared" si="110"/>
        <v>0</v>
      </c>
      <c r="H53" s="64">
        <f t="shared" si="110"/>
        <v>0</v>
      </c>
      <c r="I53" s="64">
        <f t="shared" si="110"/>
        <v>0</v>
      </c>
      <c r="J53" s="64">
        <f t="shared" si="110"/>
        <v>0</v>
      </c>
      <c r="K53" s="64">
        <f t="shared" si="110"/>
        <v>0</v>
      </c>
      <c r="L53" s="64">
        <f t="shared" si="110"/>
        <v>0</v>
      </c>
      <c r="M53" s="64">
        <f t="shared" si="110"/>
        <v>0</v>
      </c>
      <c r="N53" s="64">
        <f t="shared" si="110"/>
        <v>0</v>
      </c>
      <c r="O53" s="64">
        <f t="shared" si="110"/>
        <v>0</v>
      </c>
      <c r="P53" s="64">
        <f t="shared" si="110"/>
        <v>0</v>
      </c>
      <c r="Q53" s="64">
        <f t="shared" si="110"/>
        <v>0</v>
      </c>
      <c r="R53" s="64">
        <f t="shared" si="110"/>
        <v>0</v>
      </c>
      <c r="S53" s="64">
        <f t="shared" si="110"/>
        <v>0</v>
      </c>
      <c r="T53" s="64">
        <f t="shared" si="110"/>
        <v>0</v>
      </c>
      <c r="U53" s="64">
        <f t="shared" si="110"/>
        <v>0</v>
      </c>
      <c r="V53" s="64">
        <f t="shared" si="24"/>
        <v>0</v>
      </c>
      <c r="W53" s="64">
        <f>W55</f>
        <v>0</v>
      </c>
      <c r="X53" s="64">
        <f t="shared" ref="X53:AV53" si="111">X55</f>
        <v>0</v>
      </c>
      <c r="Y53" s="64">
        <f t="shared" si="111"/>
        <v>9</v>
      </c>
      <c r="Z53" s="64">
        <f t="shared" si="111"/>
        <v>9</v>
      </c>
      <c r="AA53" s="64">
        <f t="shared" si="111"/>
        <v>9</v>
      </c>
      <c r="AB53" s="64">
        <f t="shared" si="111"/>
        <v>9</v>
      </c>
      <c r="AC53" s="64">
        <f t="shared" si="111"/>
        <v>9</v>
      </c>
      <c r="AD53" s="64">
        <f t="shared" si="111"/>
        <v>9</v>
      </c>
      <c r="AE53" s="64">
        <f t="shared" ref="AE53:AF53" si="112">AE55</f>
        <v>8</v>
      </c>
      <c r="AF53" s="64">
        <f t="shared" si="112"/>
        <v>8</v>
      </c>
      <c r="AG53" s="64">
        <f t="shared" si="111"/>
        <v>8</v>
      </c>
      <c r="AH53" s="64">
        <f t="shared" si="111"/>
        <v>8</v>
      </c>
      <c r="AI53" s="64">
        <f t="shared" si="111"/>
        <v>8</v>
      </c>
      <c r="AJ53" s="64">
        <f t="shared" si="111"/>
        <v>8</v>
      </c>
      <c r="AK53" s="64">
        <f t="shared" si="111"/>
        <v>8</v>
      </c>
      <c r="AL53" s="64">
        <f t="shared" ref="AL53:AN53" si="113">AL55</f>
        <v>8</v>
      </c>
      <c r="AM53" s="64">
        <f t="shared" si="113"/>
        <v>8</v>
      </c>
      <c r="AN53" s="64">
        <f t="shared" si="113"/>
        <v>8</v>
      </c>
      <c r="AO53" s="64">
        <f t="shared" si="111"/>
        <v>8</v>
      </c>
      <c r="AP53" s="64">
        <f t="shared" ref="AP53" si="114">AP55</f>
        <v>8</v>
      </c>
      <c r="AQ53" s="64">
        <f t="shared" si="111"/>
        <v>36</v>
      </c>
      <c r="AR53" s="64">
        <f t="shared" si="111"/>
        <v>36</v>
      </c>
      <c r="AS53" s="64">
        <f t="shared" si="111"/>
        <v>36</v>
      </c>
      <c r="AT53" s="64">
        <f t="shared" si="111"/>
        <v>36</v>
      </c>
      <c r="AU53" s="64">
        <f t="shared" si="111"/>
        <v>36</v>
      </c>
      <c r="AV53" s="64">
        <f t="shared" si="111"/>
        <v>0</v>
      </c>
      <c r="AW53" s="136">
        <f t="shared" si="10"/>
        <v>330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">
        <f t="shared" si="11"/>
        <v>0</v>
      </c>
    </row>
    <row r="54" spans="1:59" s="78" customFormat="1" x14ac:dyDescent="0.25">
      <c r="A54" s="276"/>
      <c r="B54" s="314"/>
      <c r="C54" s="320"/>
      <c r="D54" s="64" t="s">
        <v>52</v>
      </c>
      <c r="E54" s="64">
        <f>E56</f>
        <v>0</v>
      </c>
      <c r="F54" s="64">
        <f t="shared" ref="F54:U54" si="115">F56</f>
        <v>0</v>
      </c>
      <c r="G54" s="64">
        <f t="shared" si="115"/>
        <v>0</v>
      </c>
      <c r="H54" s="64">
        <f t="shared" si="115"/>
        <v>0</v>
      </c>
      <c r="I54" s="64">
        <f t="shared" si="115"/>
        <v>0</v>
      </c>
      <c r="J54" s="64">
        <f t="shared" si="115"/>
        <v>0</v>
      </c>
      <c r="K54" s="64">
        <f t="shared" si="115"/>
        <v>0</v>
      </c>
      <c r="L54" s="64">
        <f t="shared" si="115"/>
        <v>0</v>
      </c>
      <c r="M54" s="64">
        <f t="shared" si="115"/>
        <v>0</v>
      </c>
      <c r="N54" s="64">
        <f t="shared" si="115"/>
        <v>0</v>
      </c>
      <c r="O54" s="64">
        <f t="shared" si="115"/>
        <v>0</v>
      </c>
      <c r="P54" s="64">
        <f t="shared" si="115"/>
        <v>0</v>
      </c>
      <c r="Q54" s="64">
        <f t="shared" si="115"/>
        <v>0</v>
      </c>
      <c r="R54" s="64">
        <f t="shared" si="115"/>
        <v>0</v>
      </c>
      <c r="S54" s="64">
        <f t="shared" si="115"/>
        <v>0</v>
      </c>
      <c r="T54" s="64">
        <f t="shared" si="115"/>
        <v>0</v>
      </c>
      <c r="U54" s="64">
        <f t="shared" si="115"/>
        <v>0</v>
      </c>
      <c r="V54" s="64">
        <f t="shared" si="24"/>
        <v>0</v>
      </c>
      <c r="W54" s="64">
        <f>W56</f>
        <v>0</v>
      </c>
      <c r="X54" s="64">
        <f t="shared" ref="X54:AV54" si="116">X56</f>
        <v>0</v>
      </c>
      <c r="Y54" s="64">
        <f t="shared" si="116"/>
        <v>4.5</v>
      </c>
      <c r="Z54" s="64">
        <f t="shared" si="116"/>
        <v>4.5</v>
      </c>
      <c r="AA54" s="64">
        <f t="shared" si="116"/>
        <v>4.5</v>
      </c>
      <c r="AB54" s="64">
        <f t="shared" si="116"/>
        <v>4.5</v>
      </c>
      <c r="AC54" s="64">
        <f t="shared" si="116"/>
        <v>4.5</v>
      </c>
      <c r="AD54" s="64">
        <f t="shared" si="116"/>
        <v>4.5</v>
      </c>
      <c r="AE54" s="64">
        <f t="shared" ref="AE54:AF54" si="117">AE56</f>
        <v>4</v>
      </c>
      <c r="AF54" s="64">
        <f t="shared" si="117"/>
        <v>4</v>
      </c>
      <c r="AG54" s="64">
        <f t="shared" si="116"/>
        <v>4</v>
      </c>
      <c r="AH54" s="64">
        <f t="shared" si="116"/>
        <v>4</v>
      </c>
      <c r="AI54" s="64">
        <f t="shared" si="116"/>
        <v>4</v>
      </c>
      <c r="AJ54" s="64">
        <f t="shared" si="116"/>
        <v>4</v>
      </c>
      <c r="AK54" s="64">
        <f t="shared" si="116"/>
        <v>4</v>
      </c>
      <c r="AL54" s="64">
        <f t="shared" ref="AL54:AN54" si="118">AL56</f>
        <v>4</v>
      </c>
      <c r="AM54" s="64">
        <f t="shared" si="118"/>
        <v>4</v>
      </c>
      <c r="AN54" s="64">
        <f t="shared" si="118"/>
        <v>4</v>
      </c>
      <c r="AO54" s="64">
        <f t="shared" si="116"/>
        <v>4</v>
      </c>
      <c r="AP54" s="64">
        <f t="shared" ref="AP54" si="119">AP56</f>
        <v>4</v>
      </c>
      <c r="AQ54" s="64">
        <f t="shared" si="116"/>
        <v>0</v>
      </c>
      <c r="AR54" s="64">
        <f t="shared" si="116"/>
        <v>0</v>
      </c>
      <c r="AS54" s="64">
        <f t="shared" si="116"/>
        <v>0</v>
      </c>
      <c r="AT54" s="64">
        <f t="shared" si="116"/>
        <v>0</v>
      </c>
      <c r="AU54" s="64">
        <f t="shared" si="116"/>
        <v>0</v>
      </c>
      <c r="AV54" s="64">
        <f t="shared" si="116"/>
        <v>0</v>
      </c>
      <c r="AW54" s="136">
        <f t="shared" si="10"/>
        <v>75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">
        <f t="shared" si="11"/>
        <v>0</v>
      </c>
    </row>
    <row r="55" spans="1:59" s="1" customFormat="1" x14ac:dyDescent="0.25">
      <c r="A55" s="276"/>
      <c r="B55" s="315" t="s">
        <v>84</v>
      </c>
      <c r="C55" s="317" t="s">
        <v>172</v>
      </c>
      <c r="D55" s="19" t="s">
        <v>51</v>
      </c>
      <c r="E55" s="6">
        <f>E57</f>
        <v>0</v>
      </c>
      <c r="F55" s="6">
        <f t="shared" ref="F55:U55" si="120">F57</f>
        <v>0</v>
      </c>
      <c r="G55" s="6">
        <f t="shared" si="120"/>
        <v>0</v>
      </c>
      <c r="H55" s="6">
        <f t="shared" si="120"/>
        <v>0</v>
      </c>
      <c r="I55" s="6">
        <f t="shared" si="120"/>
        <v>0</v>
      </c>
      <c r="J55" s="6">
        <f t="shared" si="120"/>
        <v>0</v>
      </c>
      <c r="K55" s="6">
        <f t="shared" si="120"/>
        <v>0</v>
      </c>
      <c r="L55" s="6">
        <f t="shared" si="120"/>
        <v>0</v>
      </c>
      <c r="M55" s="6">
        <f t="shared" si="120"/>
        <v>0</v>
      </c>
      <c r="N55" s="6">
        <f t="shared" si="120"/>
        <v>0</v>
      </c>
      <c r="O55" s="6">
        <f t="shared" si="120"/>
        <v>0</v>
      </c>
      <c r="P55" s="6">
        <f t="shared" si="120"/>
        <v>0</v>
      </c>
      <c r="Q55" s="6">
        <f t="shared" si="120"/>
        <v>0</v>
      </c>
      <c r="R55" s="6">
        <f t="shared" si="120"/>
        <v>0</v>
      </c>
      <c r="S55" s="6">
        <f t="shared" si="120"/>
        <v>0</v>
      </c>
      <c r="T55" s="6">
        <f t="shared" si="120"/>
        <v>0</v>
      </c>
      <c r="U55" s="6">
        <f t="shared" si="120"/>
        <v>0</v>
      </c>
      <c r="V55" s="6">
        <f t="shared" si="24"/>
        <v>0</v>
      </c>
      <c r="W55" s="19">
        <v>0</v>
      </c>
      <c r="X55" s="19">
        <v>0</v>
      </c>
      <c r="Y55" s="6">
        <f>Y57+Y59+Y61+Y62</f>
        <v>9</v>
      </c>
      <c r="Z55" s="6">
        <f t="shared" ref="Z55:AU55" si="121">Z57+Z59+Z61+Z62</f>
        <v>9</v>
      </c>
      <c r="AA55" s="6">
        <f t="shared" si="121"/>
        <v>9</v>
      </c>
      <c r="AB55" s="6">
        <f t="shared" si="121"/>
        <v>9</v>
      </c>
      <c r="AC55" s="6">
        <f t="shared" si="121"/>
        <v>9</v>
      </c>
      <c r="AD55" s="6">
        <f t="shared" si="121"/>
        <v>9</v>
      </c>
      <c r="AE55" s="6">
        <f t="shared" ref="AE55:AF55" si="122">AE57+AE59+AE61+AE62</f>
        <v>8</v>
      </c>
      <c r="AF55" s="6">
        <f t="shared" si="122"/>
        <v>8</v>
      </c>
      <c r="AG55" s="6">
        <f t="shared" si="121"/>
        <v>8</v>
      </c>
      <c r="AH55" s="6">
        <f t="shared" si="121"/>
        <v>8</v>
      </c>
      <c r="AI55" s="6">
        <f t="shared" si="121"/>
        <v>8</v>
      </c>
      <c r="AJ55" s="6">
        <f t="shared" si="121"/>
        <v>8</v>
      </c>
      <c r="AK55" s="6">
        <f t="shared" si="121"/>
        <v>8</v>
      </c>
      <c r="AL55" s="6">
        <f t="shared" ref="AL55:AN55" si="123">AL57+AL59+AL61+AL62</f>
        <v>8</v>
      </c>
      <c r="AM55" s="6">
        <f t="shared" si="123"/>
        <v>8</v>
      </c>
      <c r="AN55" s="6">
        <f t="shared" si="123"/>
        <v>8</v>
      </c>
      <c r="AO55" s="6">
        <f t="shared" si="121"/>
        <v>8</v>
      </c>
      <c r="AP55" s="6">
        <f t="shared" ref="AP55" si="124">AP57+AP59+AP61+AP62</f>
        <v>8</v>
      </c>
      <c r="AQ55" s="6">
        <f t="shared" si="121"/>
        <v>36</v>
      </c>
      <c r="AR55" s="6">
        <f t="shared" si="121"/>
        <v>36</v>
      </c>
      <c r="AS55" s="6">
        <f t="shared" si="121"/>
        <v>36</v>
      </c>
      <c r="AT55" s="6">
        <f t="shared" si="121"/>
        <v>36</v>
      </c>
      <c r="AU55" s="6">
        <f t="shared" si="121"/>
        <v>36</v>
      </c>
      <c r="AV55" s="6">
        <f t="shared" ref="AV55" si="125">AV57+AV59+AV61</f>
        <v>0</v>
      </c>
      <c r="AW55" s="6">
        <f t="shared" si="10"/>
        <v>330</v>
      </c>
      <c r="AX55" s="138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6">
        <f t="shared" si="11"/>
        <v>0</v>
      </c>
    </row>
    <row r="56" spans="1:59" s="1" customFormat="1" x14ac:dyDescent="0.25">
      <c r="A56" s="276"/>
      <c r="B56" s="316"/>
      <c r="C56" s="318"/>
      <c r="D56" s="19" t="s">
        <v>52</v>
      </c>
      <c r="E56" s="19">
        <f>E58</f>
        <v>0</v>
      </c>
      <c r="F56" s="19">
        <f t="shared" ref="F56:U56" si="126">F58</f>
        <v>0</v>
      </c>
      <c r="G56" s="19">
        <f t="shared" si="126"/>
        <v>0</v>
      </c>
      <c r="H56" s="19">
        <f t="shared" si="126"/>
        <v>0</v>
      </c>
      <c r="I56" s="19">
        <f t="shared" si="126"/>
        <v>0</v>
      </c>
      <c r="J56" s="19">
        <f t="shared" si="126"/>
        <v>0</v>
      </c>
      <c r="K56" s="19">
        <f t="shared" si="126"/>
        <v>0</v>
      </c>
      <c r="L56" s="19">
        <f t="shared" si="126"/>
        <v>0</v>
      </c>
      <c r="M56" s="19">
        <f t="shared" si="126"/>
        <v>0</v>
      </c>
      <c r="N56" s="19">
        <f t="shared" si="126"/>
        <v>0</v>
      </c>
      <c r="O56" s="19">
        <f t="shared" si="126"/>
        <v>0</v>
      </c>
      <c r="P56" s="19">
        <f t="shared" si="126"/>
        <v>0</v>
      </c>
      <c r="Q56" s="19">
        <f t="shared" si="126"/>
        <v>0</v>
      </c>
      <c r="R56" s="19">
        <f t="shared" si="126"/>
        <v>0</v>
      </c>
      <c r="S56" s="19">
        <f t="shared" si="126"/>
        <v>0</v>
      </c>
      <c r="T56" s="19">
        <f t="shared" si="126"/>
        <v>0</v>
      </c>
      <c r="U56" s="19">
        <f t="shared" si="126"/>
        <v>0</v>
      </c>
      <c r="V56" s="6">
        <f t="shared" si="24"/>
        <v>0</v>
      </c>
      <c r="W56" s="19">
        <v>0</v>
      </c>
      <c r="X56" s="19">
        <v>0</v>
      </c>
      <c r="Y56" s="19">
        <f>Y58+Y60</f>
        <v>4.5</v>
      </c>
      <c r="Z56" s="19">
        <f t="shared" ref="Z56:AU56" si="127">Z58+Z60</f>
        <v>4.5</v>
      </c>
      <c r="AA56" s="19">
        <f t="shared" si="127"/>
        <v>4.5</v>
      </c>
      <c r="AB56" s="19">
        <f t="shared" si="127"/>
        <v>4.5</v>
      </c>
      <c r="AC56" s="19">
        <f t="shared" si="127"/>
        <v>4.5</v>
      </c>
      <c r="AD56" s="19">
        <f t="shared" si="127"/>
        <v>4.5</v>
      </c>
      <c r="AE56" s="152">
        <f t="shared" ref="AE56:AF56" si="128">AE58+AE60</f>
        <v>4</v>
      </c>
      <c r="AF56" s="152">
        <f t="shared" si="128"/>
        <v>4</v>
      </c>
      <c r="AG56" s="19">
        <f t="shared" si="127"/>
        <v>4</v>
      </c>
      <c r="AH56" s="19">
        <f t="shared" si="127"/>
        <v>4</v>
      </c>
      <c r="AI56" s="19">
        <f t="shared" si="127"/>
        <v>4</v>
      </c>
      <c r="AJ56" s="19">
        <f t="shared" si="127"/>
        <v>4</v>
      </c>
      <c r="AK56" s="19">
        <f t="shared" si="127"/>
        <v>4</v>
      </c>
      <c r="AL56" s="152">
        <f t="shared" ref="AL56:AN56" si="129">AL58+AL60</f>
        <v>4</v>
      </c>
      <c r="AM56" s="152">
        <f t="shared" si="129"/>
        <v>4</v>
      </c>
      <c r="AN56" s="152">
        <f t="shared" si="129"/>
        <v>4</v>
      </c>
      <c r="AO56" s="19">
        <f t="shared" si="127"/>
        <v>4</v>
      </c>
      <c r="AP56" s="152">
        <f t="shared" ref="AP56" si="130">AP58+AP60</f>
        <v>4</v>
      </c>
      <c r="AQ56" s="19">
        <f t="shared" si="127"/>
        <v>0</v>
      </c>
      <c r="AR56" s="19">
        <f t="shared" si="127"/>
        <v>0</v>
      </c>
      <c r="AS56" s="19">
        <f t="shared" si="127"/>
        <v>0</v>
      </c>
      <c r="AT56" s="19">
        <f t="shared" si="127"/>
        <v>0</v>
      </c>
      <c r="AU56" s="19">
        <f t="shared" si="127"/>
        <v>0</v>
      </c>
      <c r="AV56" s="19">
        <f t="shared" ref="AV56" si="131">AV58+AV60+AV62</f>
        <v>0</v>
      </c>
      <c r="AW56" s="6">
        <f t="shared" si="10"/>
        <v>75</v>
      </c>
      <c r="AX56" s="138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6">
        <f t="shared" si="11"/>
        <v>0</v>
      </c>
    </row>
    <row r="57" spans="1:59" s="160" customFormat="1" x14ac:dyDescent="0.25">
      <c r="A57" s="276"/>
      <c r="B57" s="265" t="s">
        <v>173</v>
      </c>
      <c r="C57" s="288" t="s">
        <v>174</v>
      </c>
      <c r="D57" s="155" t="s">
        <v>51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73">
        <v>0</v>
      </c>
      <c r="V57" s="157">
        <f t="shared" si="24"/>
        <v>0</v>
      </c>
      <c r="W57" s="163">
        <v>0</v>
      </c>
      <c r="X57" s="163">
        <v>0</v>
      </c>
      <c r="Y57" s="158">
        <v>4</v>
      </c>
      <c r="Z57" s="158">
        <v>4</v>
      </c>
      <c r="AA57" s="158">
        <v>4</v>
      </c>
      <c r="AB57" s="158">
        <v>4</v>
      </c>
      <c r="AC57" s="158">
        <v>4</v>
      </c>
      <c r="AD57" s="158">
        <v>4</v>
      </c>
      <c r="AE57" s="158">
        <v>4</v>
      </c>
      <c r="AF57" s="158">
        <v>4</v>
      </c>
      <c r="AG57" s="158">
        <v>4</v>
      </c>
      <c r="AH57" s="158">
        <v>4</v>
      </c>
      <c r="AI57" s="158">
        <v>4</v>
      </c>
      <c r="AJ57" s="158">
        <v>4</v>
      </c>
      <c r="AK57" s="158">
        <v>4</v>
      </c>
      <c r="AL57" s="158">
        <v>4</v>
      </c>
      <c r="AM57" s="158">
        <v>4</v>
      </c>
      <c r="AN57" s="158">
        <v>4</v>
      </c>
      <c r="AO57" s="158">
        <v>4</v>
      </c>
      <c r="AP57" s="158">
        <v>4</v>
      </c>
      <c r="AQ57" s="166">
        <v>0</v>
      </c>
      <c r="AR57" s="166">
        <v>0</v>
      </c>
      <c r="AS57" s="170">
        <v>0</v>
      </c>
      <c r="AT57" s="170">
        <v>0</v>
      </c>
      <c r="AU57" s="170">
        <v>0</v>
      </c>
      <c r="AV57" s="173">
        <v>0</v>
      </c>
      <c r="AW57" s="161">
        <f t="shared" si="10"/>
        <v>72</v>
      </c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63">
        <v>0</v>
      </c>
      <c r="BD57" s="163">
        <v>0</v>
      </c>
      <c r="BE57" s="163">
        <v>0</v>
      </c>
      <c r="BF57" s="163">
        <v>0</v>
      </c>
      <c r="BG57" s="161">
        <f>V57+AW57</f>
        <v>72</v>
      </c>
    </row>
    <row r="58" spans="1:59" s="1" customFormat="1" x14ac:dyDescent="0.25">
      <c r="A58" s="276"/>
      <c r="B58" s="312"/>
      <c r="C58" s="289"/>
      <c r="D58" s="11" t="s">
        <v>52</v>
      </c>
      <c r="E58" s="11">
        <v>0</v>
      </c>
      <c r="F58" s="51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  <c r="U58" s="174">
        <f t="shared" si="65"/>
        <v>0</v>
      </c>
      <c r="V58" s="12">
        <f t="shared" si="24"/>
        <v>0</v>
      </c>
      <c r="W58" s="164">
        <v>0</v>
      </c>
      <c r="X58" s="164">
        <v>0</v>
      </c>
      <c r="Y58" s="151">
        <v>2</v>
      </c>
      <c r="Z58" s="151">
        <v>2</v>
      </c>
      <c r="AA58" s="151">
        <v>2</v>
      </c>
      <c r="AB58" s="151">
        <v>2</v>
      </c>
      <c r="AC58" s="151">
        <v>2</v>
      </c>
      <c r="AD58" s="151">
        <v>2</v>
      </c>
      <c r="AE58" s="151">
        <v>2</v>
      </c>
      <c r="AF58" s="151">
        <v>2</v>
      </c>
      <c r="AG58" s="151">
        <v>2</v>
      </c>
      <c r="AH58" s="151">
        <v>2</v>
      </c>
      <c r="AI58" s="151">
        <v>2</v>
      </c>
      <c r="AJ58" s="151">
        <v>2</v>
      </c>
      <c r="AK58" s="151">
        <v>2</v>
      </c>
      <c r="AL58" s="151">
        <v>2</v>
      </c>
      <c r="AM58" s="151">
        <v>2</v>
      </c>
      <c r="AN58" s="151">
        <v>2</v>
      </c>
      <c r="AO58" s="151">
        <v>2</v>
      </c>
      <c r="AP58" s="151">
        <v>2</v>
      </c>
      <c r="AQ58" s="88">
        <v>0</v>
      </c>
      <c r="AR58" s="88">
        <v>0</v>
      </c>
      <c r="AS58" s="171">
        <v>0</v>
      </c>
      <c r="AT58" s="171">
        <v>0</v>
      </c>
      <c r="AU58" s="171">
        <v>0</v>
      </c>
      <c r="AV58" s="174">
        <v>0</v>
      </c>
      <c r="AW58" s="6">
        <f t="shared" si="10"/>
        <v>36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64">
        <v>0</v>
      </c>
      <c r="BF58" s="164">
        <v>0</v>
      </c>
      <c r="BG58" s="6">
        <f>V58+AW58</f>
        <v>36</v>
      </c>
    </row>
    <row r="59" spans="1:59" s="160" customFormat="1" x14ac:dyDescent="0.25">
      <c r="A59" s="276"/>
      <c r="B59" s="265" t="s">
        <v>180</v>
      </c>
      <c r="C59" s="288" t="s">
        <v>181</v>
      </c>
      <c r="D59" s="155" t="s">
        <v>51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73">
        <f t="shared" si="65"/>
        <v>0</v>
      </c>
      <c r="V59" s="157">
        <f t="shared" si="24"/>
        <v>0</v>
      </c>
      <c r="W59" s="163">
        <v>0</v>
      </c>
      <c r="X59" s="163">
        <v>0</v>
      </c>
      <c r="Y59" s="158">
        <v>5</v>
      </c>
      <c r="Z59" s="158">
        <v>5</v>
      </c>
      <c r="AA59" s="158">
        <v>5</v>
      </c>
      <c r="AB59" s="158">
        <v>5</v>
      </c>
      <c r="AC59" s="158">
        <v>5</v>
      </c>
      <c r="AD59" s="158">
        <v>5</v>
      </c>
      <c r="AE59" s="158">
        <v>4</v>
      </c>
      <c r="AF59" s="158">
        <v>4</v>
      </c>
      <c r="AG59" s="158">
        <v>4</v>
      </c>
      <c r="AH59" s="158">
        <v>4</v>
      </c>
      <c r="AI59" s="158">
        <v>4</v>
      </c>
      <c r="AJ59" s="158">
        <v>4</v>
      </c>
      <c r="AK59" s="158">
        <v>4</v>
      </c>
      <c r="AL59" s="158">
        <v>4</v>
      </c>
      <c r="AM59" s="158">
        <v>4</v>
      </c>
      <c r="AN59" s="158">
        <v>4</v>
      </c>
      <c r="AO59" s="158">
        <v>4</v>
      </c>
      <c r="AP59" s="158">
        <v>4</v>
      </c>
      <c r="AQ59" s="166">
        <v>0</v>
      </c>
      <c r="AR59" s="166">
        <v>0</v>
      </c>
      <c r="AS59" s="170">
        <v>0</v>
      </c>
      <c r="AT59" s="170">
        <v>0</v>
      </c>
      <c r="AU59" s="170">
        <v>0</v>
      </c>
      <c r="AV59" s="173">
        <v>0</v>
      </c>
      <c r="AW59" s="161">
        <f t="shared" si="10"/>
        <v>78</v>
      </c>
      <c r="AX59" s="163">
        <v>0</v>
      </c>
      <c r="AY59" s="163">
        <v>0</v>
      </c>
      <c r="AZ59" s="163">
        <v>0</v>
      </c>
      <c r="BA59" s="163">
        <v>0</v>
      </c>
      <c r="BB59" s="163">
        <v>0</v>
      </c>
      <c r="BC59" s="163">
        <v>0</v>
      </c>
      <c r="BD59" s="163">
        <v>0</v>
      </c>
      <c r="BE59" s="163">
        <v>0</v>
      </c>
      <c r="BF59" s="163">
        <v>0</v>
      </c>
      <c r="BG59" s="161">
        <f t="shared" ref="BG59:BG62" si="132">V59+AW59</f>
        <v>78</v>
      </c>
    </row>
    <row r="60" spans="1:59" s="1" customFormat="1" x14ac:dyDescent="0.25">
      <c r="A60" s="276"/>
      <c r="B60" s="312"/>
      <c r="C60" s="289"/>
      <c r="D60" s="51" t="s">
        <v>52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174">
        <f t="shared" si="65"/>
        <v>0</v>
      </c>
      <c r="V60" s="53">
        <f t="shared" si="24"/>
        <v>0</v>
      </c>
      <c r="W60" s="164">
        <v>0</v>
      </c>
      <c r="X60" s="164">
        <v>0</v>
      </c>
      <c r="Y60" s="151">
        <v>2.5</v>
      </c>
      <c r="Z60" s="151">
        <v>2.5</v>
      </c>
      <c r="AA60" s="151">
        <v>2.5</v>
      </c>
      <c r="AB60" s="151">
        <v>2.5</v>
      </c>
      <c r="AC60" s="151">
        <v>2.5</v>
      </c>
      <c r="AD60" s="151">
        <v>2.5</v>
      </c>
      <c r="AE60" s="151">
        <v>2</v>
      </c>
      <c r="AF60" s="151">
        <v>2</v>
      </c>
      <c r="AG60" s="151">
        <v>2</v>
      </c>
      <c r="AH60" s="151">
        <v>2</v>
      </c>
      <c r="AI60" s="151">
        <v>2</v>
      </c>
      <c r="AJ60" s="151">
        <v>2</v>
      </c>
      <c r="AK60" s="151">
        <v>2</v>
      </c>
      <c r="AL60" s="151">
        <v>2</v>
      </c>
      <c r="AM60" s="151">
        <v>2</v>
      </c>
      <c r="AN60" s="151">
        <v>2</v>
      </c>
      <c r="AO60" s="151">
        <v>2</v>
      </c>
      <c r="AP60" s="151">
        <v>2</v>
      </c>
      <c r="AQ60" s="88">
        <v>0</v>
      </c>
      <c r="AR60" s="88">
        <v>0</v>
      </c>
      <c r="AS60" s="171">
        <v>0</v>
      </c>
      <c r="AT60" s="171">
        <v>0</v>
      </c>
      <c r="AU60" s="171">
        <v>0</v>
      </c>
      <c r="AV60" s="174">
        <v>0</v>
      </c>
      <c r="AW60" s="6">
        <f t="shared" si="10"/>
        <v>39</v>
      </c>
      <c r="AX60" s="164">
        <v>0</v>
      </c>
      <c r="AY60" s="164">
        <v>0</v>
      </c>
      <c r="AZ60" s="164">
        <v>0</v>
      </c>
      <c r="BA60" s="164">
        <v>0</v>
      </c>
      <c r="BB60" s="164">
        <v>0</v>
      </c>
      <c r="BC60" s="164">
        <v>0</v>
      </c>
      <c r="BD60" s="164">
        <v>0</v>
      </c>
      <c r="BE60" s="164">
        <v>0</v>
      </c>
      <c r="BF60" s="164">
        <v>0</v>
      </c>
      <c r="BG60" s="6">
        <f t="shared" si="132"/>
        <v>39</v>
      </c>
    </row>
    <row r="61" spans="1:59" s="1" customFormat="1" x14ac:dyDescent="0.25">
      <c r="A61" s="276"/>
      <c r="B61" s="55" t="s">
        <v>90</v>
      </c>
      <c r="C61" s="52" t="s">
        <v>88</v>
      </c>
      <c r="D61" s="51"/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74">
        <f t="shared" si="65"/>
        <v>0</v>
      </c>
      <c r="V61" s="53">
        <f t="shared" si="24"/>
        <v>0</v>
      </c>
      <c r="W61" s="164">
        <v>0</v>
      </c>
      <c r="X61" s="164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88">
        <v>36</v>
      </c>
      <c r="AR61" s="88">
        <v>36</v>
      </c>
      <c r="AS61" s="171">
        <v>0</v>
      </c>
      <c r="AT61" s="171">
        <v>0</v>
      </c>
      <c r="AU61" s="171">
        <v>0</v>
      </c>
      <c r="AV61" s="174">
        <v>0</v>
      </c>
      <c r="AW61" s="6">
        <f t="shared" si="10"/>
        <v>72</v>
      </c>
      <c r="AX61" s="164">
        <v>0</v>
      </c>
      <c r="AY61" s="164">
        <v>0</v>
      </c>
      <c r="AZ61" s="164">
        <v>0</v>
      </c>
      <c r="BA61" s="164">
        <v>0</v>
      </c>
      <c r="BB61" s="164">
        <v>0</v>
      </c>
      <c r="BC61" s="164">
        <v>0</v>
      </c>
      <c r="BD61" s="164">
        <v>0</v>
      </c>
      <c r="BE61" s="164">
        <v>0</v>
      </c>
      <c r="BF61" s="164">
        <v>0</v>
      </c>
      <c r="BG61" s="161">
        <f t="shared" si="132"/>
        <v>72</v>
      </c>
    </row>
    <row r="62" spans="1:59" s="1" customFormat="1" x14ac:dyDescent="0.25">
      <c r="A62" s="276"/>
      <c r="B62" s="55" t="s">
        <v>93</v>
      </c>
      <c r="C62" s="52" t="s">
        <v>94</v>
      </c>
      <c r="D62" s="51"/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74">
        <f t="shared" si="65"/>
        <v>0</v>
      </c>
      <c r="V62" s="53">
        <f t="shared" si="24"/>
        <v>0</v>
      </c>
      <c r="W62" s="164">
        <v>0</v>
      </c>
      <c r="X62" s="164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88">
        <v>0</v>
      </c>
      <c r="AR62" s="88">
        <v>0</v>
      </c>
      <c r="AS62" s="171">
        <v>36</v>
      </c>
      <c r="AT62" s="171">
        <v>36</v>
      </c>
      <c r="AU62" s="171">
        <v>36</v>
      </c>
      <c r="AV62" s="174">
        <v>0</v>
      </c>
      <c r="AW62" s="6">
        <f t="shared" si="10"/>
        <v>108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64">
        <v>0</v>
      </c>
      <c r="BF62" s="164">
        <v>0</v>
      </c>
      <c r="BG62" s="6">
        <f t="shared" si="132"/>
        <v>108</v>
      </c>
    </row>
    <row r="63" spans="1:59" x14ac:dyDescent="0.25">
      <c r="A63" s="276"/>
      <c r="B63" s="296" t="s">
        <v>53</v>
      </c>
      <c r="C63" s="296"/>
      <c r="D63" s="296"/>
      <c r="E63" s="12">
        <f t="shared" ref="E63:U63" si="133">E7+E21+E31+E35</f>
        <v>36</v>
      </c>
      <c r="F63" s="53">
        <f t="shared" si="133"/>
        <v>36</v>
      </c>
      <c r="G63" s="53">
        <f t="shared" si="133"/>
        <v>36</v>
      </c>
      <c r="H63" s="53">
        <f t="shared" si="133"/>
        <v>36</v>
      </c>
      <c r="I63" s="53">
        <f t="shared" si="133"/>
        <v>36</v>
      </c>
      <c r="J63" s="53">
        <f t="shared" si="133"/>
        <v>36</v>
      </c>
      <c r="K63" s="53">
        <f t="shared" si="133"/>
        <v>36</v>
      </c>
      <c r="L63" s="53">
        <f t="shared" si="133"/>
        <v>36</v>
      </c>
      <c r="M63" s="53">
        <f t="shared" si="133"/>
        <v>36</v>
      </c>
      <c r="N63" s="53">
        <f t="shared" si="133"/>
        <v>36</v>
      </c>
      <c r="O63" s="53">
        <f t="shared" si="133"/>
        <v>36</v>
      </c>
      <c r="P63" s="53">
        <f t="shared" si="133"/>
        <v>36</v>
      </c>
      <c r="Q63" s="53">
        <f t="shared" si="133"/>
        <v>36</v>
      </c>
      <c r="R63" s="53">
        <f t="shared" si="133"/>
        <v>36</v>
      </c>
      <c r="S63" s="53">
        <f t="shared" si="133"/>
        <v>36</v>
      </c>
      <c r="T63" s="53">
        <f t="shared" si="133"/>
        <v>36</v>
      </c>
      <c r="U63" s="53">
        <f t="shared" si="133"/>
        <v>0</v>
      </c>
      <c r="V63" s="53">
        <f t="shared" si="24"/>
        <v>576</v>
      </c>
      <c r="W63" s="12">
        <v>0</v>
      </c>
      <c r="X63" s="53">
        <v>0</v>
      </c>
      <c r="Y63" s="65">
        <f>Y7+Y21+Y31+Y35</f>
        <v>36</v>
      </c>
      <c r="Z63" s="65">
        <f t="shared" ref="Z63:AP63" si="134">Z7+Z21+Z31+Z35</f>
        <v>36</v>
      </c>
      <c r="AA63" s="65">
        <f t="shared" si="134"/>
        <v>36</v>
      </c>
      <c r="AB63" s="65">
        <f t="shared" si="134"/>
        <v>36</v>
      </c>
      <c r="AC63" s="65">
        <f t="shared" si="134"/>
        <v>36</v>
      </c>
      <c r="AD63" s="65">
        <f t="shared" si="134"/>
        <v>36</v>
      </c>
      <c r="AE63" s="65">
        <f t="shared" si="134"/>
        <v>36</v>
      </c>
      <c r="AF63" s="65">
        <f t="shared" si="134"/>
        <v>36</v>
      </c>
      <c r="AG63" s="65">
        <f t="shared" si="134"/>
        <v>36</v>
      </c>
      <c r="AH63" s="65">
        <f t="shared" si="134"/>
        <v>36</v>
      </c>
      <c r="AI63" s="65">
        <f t="shared" si="134"/>
        <v>36</v>
      </c>
      <c r="AJ63" s="65">
        <f t="shared" si="134"/>
        <v>36</v>
      </c>
      <c r="AK63" s="65">
        <f t="shared" si="134"/>
        <v>36</v>
      </c>
      <c r="AL63" s="65">
        <f t="shared" si="134"/>
        <v>36</v>
      </c>
      <c r="AM63" s="65">
        <f t="shared" si="134"/>
        <v>36</v>
      </c>
      <c r="AN63" s="65">
        <f t="shared" si="134"/>
        <v>36</v>
      </c>
      <c r="AO63" s="65">
        <f t="shared" si="134"/>
        <v>36</v>
      </c>
      <c r="AP63" s="65">
        <f t="shared" si="134"/>
        <v>36</v>
      </c>
      <c r="AQ63" s="59">
        <f t="shared" ref="AQ63:AU63" si="135">AQ7+AQ21+AQ31+AQ35</f>
        <v>36</v>
      </c>
      <c r="AR63" s="59">
        <f t="shared" si="135"/>
        <v>36</v>
      </c>
      <c r="AS63" s="59">
        <f t="shared" si="135"/>
        <v>36</v>
      </c>
      <c r="AT63" s="59">
        <f t="shared" si="135"/>
        <v>36</v>
      </c>
      <c r="AU63" s="59">
        <f t="shared" si="135"/>
        <v>36</v>
      </c>
      <c r="AV63" s="53">
        <v>0</v>
      </c>
      <c r="AW63" s="6">
        <f t="shared" si="10"/>
        <v>828</v>
      </c>
      <c r="AX63" s="139">
        <v>0</v>
      </c>
      <c r="AY63" s="12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6">
        <f>V63+AW63</f>
        <v>1404</v>
      </c>
    </row>
    <row r="64" spans="1:59" x14ac:dyDescent="0.25">
      <c r="A64" s="276"/>
      <c r="B64" s="296" t="s">
        <v>54</v>
      </c>
      <c r="C64" s="296"/>
      <c r="D64" s="296"/>
      <c r="E64" s="86">
        <f t="shared" ref="E64:U64" si="136">E8+E22+E32+E36</f>
        <v>18</v>
      </c>
      <c r="F64" s="86">
        <f t="shared" si="136"/>
        <v>18</v>
      </c>
      <c r="G64" s="86">
        <f t="shared" si="136"/>
        <v>18</v>
      </c>
      <c r="H64" s="86">
        <f t="shared" si="136"/>
        <v>18</v>
      </c>
      <c r="I64" s="86">
        <f t="shared" si="136"/>
        <v>18</v>
      </c>
      <c r="J64" s="86">
        <f t="shared" si="136"/>
        <v>18</v>
      </c>
      <c r="K64" s="86">
        <f t="shared" si="136"/>
        <v>18</v>
      </c>
      <c r="L64" s="86">
        <f t="shared" si="136"/>
        <v>18</v>
      </c>
      <c r="M64" s="86">
        <f t="shared" si="136"/>
        <v>18</v>
      </c>
      <c r="N64" s="86">
        <f t="shared" si="136"/>
        <v>18</v>
      </c>
      <c r="O64" s="86">
        <f t="shared" si="136"/>
        <v>18</v>
      </c>
      <c r="P64" s="86">
        <f t="shared" si="136"/>
        <v>18</v>
      </c>
      <c r="Q64" s="86">
        <f t="shared" si="136"/>
        <v>18</v>
      </c>
      <c r="R64" s="86">
        <f t="shared" si="136"/>
        <v>18</v>
      </c>
      <c r="S64" s="86">
        <f t="shared" si="136"/>
        <v>18</v>
      </c>
      <c r="T64" s="86">
        <f t="shared" si="136"/>
        <v>18</v>
      </c>
      <c r="U64" s="16">
        <f t="shared" si="136"/>
        <v>0</v>
      </c>
      <c r="V64" s="53">
        <f t="shared" si="24"/>
        <v>288</v>
      </c>
      <c r="W64" s="53">
        <v>0</v>
      </c>
      <c r="X64" s="53">
        <v>0</v>
      </c>
      <c r="Y64" s="86">
        <f>Y8+Y22+Y32+Y36</f>
        <v>18</v>
      </c>
      <c r="Z64" s="237">
        <f t="shared" ref="Z64:AP64" si="137">Z8+Z22+Z32+Z36</f>
        <v>18</v>
      </c>
      <c r="AA64" s="237">
        <f t="shared" si="137"/>
        <v>18</v>
      </c>
      <c r="AB64" s="237">
        <f t="shared" si="137"/>
        <v>18</v>
      </c>
      <c r="AC64" s="237">
        <f t="shared" si="137"/>
        <v>18</v>
      </c>
      <c r="AD64" s="237">
        <f t="shared" si="137"/>
        <v>18</v>
      </c>
      <c r="AE64" s="237">
        <f t="shared" si="137"/>
        <v>18</v>
      </c>
      <c r="AF64" s="237">
        <f t="shared" si="137"/>
        <v>18</v>
      </c>
      <c r="AG64" s="237">
        <f t="shared" si="137"/>
        <v>18</v>
      </c>
      <c r="AH64" s="237">
        <f t="shared" si="137"/>
        <v>18</v>
      </c>
      <c r="AI64" s="237">
        <f t="shared" si="137"/>
        <v>18</v>
      </c>
      <c r="AJ64" s="237">
        <f t="shared" si="137"/>
        <v>18</v>
      </c>
      <c r="AK64" s="237">
        <f t="shared" si="137"/>
        <v>18</v>
      </c>
      <c r="AL64" s="237">
        <f t="shared" si="137"/>
        <v>18</v>
      </c>
      <c r="AM64" s="237">
        <f t="shared" si="137"/>
        <v>18</v>
      </c>
      <c r="AN64" s="237">
        <f t="shared" si="137"/>
        <v>18</v>
      </c>
      <c r="AO64" s="237">
        <f t="shared" si="137"/>
        <v>18</v>
      </c>
      <c r="AP64" s="237">
        <f t="shared" si="137"/>
        <v>18</v>
      </c>
      <c r="AQ64" s="16">
        <f t="shared" ref="AQ64:AV64" si="138">AQ8+AQ22+AQ32+AQ36</f>
        <v>0</v>
      </c>
      <c r="AR64" s="16">
        <f t="shared" si="138"/>
        <v>0</v>
      </c>
      <c r="AS64" s="16">
        <f t="shared" si="138"/>
        <v>0</v>
      </c>
      <c r="AT64" s="16">
        <f t="shared" si="138"/>
        <v>0</v>
      </c>
      <c r="AU64" s="16">
        <f t="shared" si="138"/>
        <v>0</v>
      </c>
      <c r="AV64" s="16">
        <f t="shared" si="138"/>
        <v>0</v>
      </c>
      <c r="AW64" s="6">
        <f>SUM(X64:AU64)</f>
        <v>324</v>
      </c>
      <c r="AX64" s="13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6">
        <f t="shared" ref="BG64:BG65" si="139">V64+AW64</f>
        <v>612</v>
      </c>
    </row>
    <row r="65" spans="1:59" x14ac:dyDescent="0.25">
      <c r="A65" s="276"/>
      <c r="B65" s="296" t="s">
        <v>55</v>
      </c>
      <c r="C65" s="296"/>
      <c r="D65" s="296"/>
      <c r="E65" s="10">
        <f>E63+E64</f>
        <v>54</v>
      </c>
      <c r="F65" s="10">
        <f t="shared" ref="F65:AV65" si="140">F63+F64</f>
        <v>54</v>
      </c>
      <c r="G65" s="10">
        <f t="shared" si="140"/>
        <v>54</v>
      </c>
      <c r="H65" s="10">
        <f t="shared" si="140"/>
        <v>54</v>
      </c>
      <c r="I65" s="10">
        <f t="shared" si="140"/>
        <v>54</v>
      </c>
      <c r="J65" s="10">
        <f t="shared" si="140"/>
        <v>54</v>
      </c>
      <c r="K65" s="10">
        <f t="shared" si="140"/>
        <v>54</v>
      </c>
      <c r="L65" s="10">
        <f t="shared" si="140"/>
        <v>54</v>
      </c>
      <c r="M65" s="10">
        <f t="shared" si="140"/>
        <v>54</v>
      </c>
      <c r="N65" s="10">
        <f t="shared" si="140"/>
        <v>54</v>
      </c>
      <c r="O65" s="10">
        <f t="shared" si="140"/>
        <v>54</v>
      </c>
      <c r="P65" s="10">
        <f t="shared" si="140"/>
        <v>54</v>
      </c>
      <c r="Q65" s="10">
        <f t="shared" si="140"/>
        <v>54</v>
      </c>
      <c r="R65" s="10">
        <f t="shared" si="140"/>
        <v>54</v>
      </c>
      <c r="S65" s="10">
        <f t="shared" si="140"/>
        <v>54</v>
      </c>
      <c r="T65" s="10">
        <f t="shared" si="140"/>
        <v>54</v>
      </c>
      <c r="U65" s="72">
        <v>0</v>
      </c>
      <c r="V65" s="53">
        <f t="shared" si="24"/>
        <v>864</v>
      </c>
      <c r="W65" s="53">
        <v>0</v>
      </c>
      <c r="X65" s="53">
        <v>0</v>
      </c>
      <c r="Y65" s="10">
        <f t="shared" si="140"/>
        <v>54</v>
      </c>
      <c r="Z65" s="239">
        <f t="shared" si="140"/>
        <v>54</v>
      </c>
      <c r="AA65" s="239">
        <f t="shared" si="140"/>
        <v>54</v>
      </c>
      <c r="AB65" s="239">
        <f t="shared" si="140"/>
        <v>54</v>
      </c>
      <c r="AC65" s="239">
        <f t="shared" si="140"/>
        <v>54</v>
      </c>
      <c r="AD65" s="239">
        <f t="shared" si="140"/>
        <v>54</v>
      </c>
      <c r="AE65" s="239">
        <f t="shared" si="140"/>
        <v>54</v>
      </c>
      <c r="AF65" s="239">
        <f t="shared" si="140"/>
        <v>54</v>
      </c>
      <c r="AG65" s="239">
        <f t="shared" si="140"/>
        <v>54</v>
      </c>
      <c r="AH65" s="239">
        <f t="shared" si="140"/>
        <v>54</v>
      </c>
      <c r="AI65" s="239">
        <f t="shared" si="140"/>
        <v>54</v>
      </c>
      <c r="AJ65" s="239">
        <f t="shared" si="140"/>
        <v>54</v>
      </c>
      <c r="AK65" s="239">
        <f t="shared" si="140"/>
        <v>54</v>
      </c>
      <c r="AL65" s="239">
        <f t="shared" si="140"/>
        <v>54</v>
      </c>
      <c r="AM65" s="239">
        <f t="shared" si="140"/>
        <v>54</v>
      </c>
      <c r="AN65" s="239">
        <f t="shared" si="140"/>
        <v>54</v>
      </c>
      <c r="AO65" s="239">
        <f t="shared" si="140"/>
        <v>54</v>
      </c>
      <c r="AP65" s="239">
        <f t="shared" si="140"/>
        <v>54</v>
      </c>
      <c r="AQ65" s="10">
        <f t="shared" si="140"/>
        <v>36</v>
      </c>
      <c r="AR65" s="10">
        <f t="shared" si="140"/>
        <v>36</v>
      </c>
      <c r="AS65" s="10">
        <f t="shared" si="140"/>
        <v>36</v>
      </c>
      <c r="AT65" s="10">
        <f t="shared" si="140"/>
        <v>36</v>
      </c>
      <c r="AU65" s="10">
        <f t="shared" si="140"/>
        <v>36</v>
      </c>
      <c r="AV65" s="10">
        <f t="shared" si="140"/>
        <v>0</v>
      </c>
      <c r="AW65" s="6">
        <f t="shared" si="10"/>
        <v>1152</v>
      </c>
      <c r="AX65" s="13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6">
        <f t="shared" si="139"/>
        <v>2016</v>
      </c>
    </row>
    <row r="67" spans="1:59" x14ac:dyDescent="0.25">
      <c r="B67" s="164"/>
      <c r="C67" s="28" t="s">
        <v>122</v>
      </c>
    </row>
    <row r="68" spans="1:59" x14ac:dyDescent="0.25">
      <c r="B68" s="176"/>
      <c r="C68" s="28" t="s">
        <v>123</v>
      </c>
    </row>
    <row r="69" spans="1:59" s="1" customFormat="1" x14ac:dyDescent="0.25">
      <c r="B69" s="169"/>
      <c r="C69" s="28" t="s">
        <v>126</v>
      </c>
      <c r="AE69" s="172"/>
      <c r="AF69" s="172"/>
      <c r="AL69" s="172"/>
      <c r="AN69" s="172"/>
    </row>
    <row r="70" spans="1:59" x14ac:dyDescent="0.25">
      <c r="B70" s="39"/>
      <c r="C70" s="28" t="s">
        <v>125</v>
      </c>
    </row>
  </sheetData>
  <mergeCells count="92">
    <mergeCell ref="B7:B8"/>
    <mergeCell ref="C7:C8"/>
    <mergeCell ref="B9:B10"/>
    <mergeCell ref="C9:C10"/>
    <mergeCell ref="B11:B12"/>
    <mergeCell ref="C11:C12"/>
    <mergeCell ref="I1:I2"/>
    <mergeCell ref="A1:A6"/>
    <mergeCell ref="B1:B6"/>
    <mergeCell ref="C1:C6"/>
    <mergeCell ref="D1:D6"/>
    <mergeCell ref="E1:H1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B15:B16"/>
    <mergeCell ref="C15:C16"/>
    <mergeCell ref="B17:B18"/>
    <mergeCell ref="C17:C18"/>
    <mergeCell ref="B21:B22"/>
    <mergeCell ref="C21:C22"/>
    <mergeCell ref="B19:B20"/>
    <mergeCell ref="C19:C20"/>
    <mergeCell ref="B23:B24"/>
    <mergeCell ref="C23:C24"/>
    <mergeCell ref="B35:B36"/>
    <mergeCell ref="C35:C36"/>
    <mergeCell ref="B25:B26"/>
    <mergeCell ref="C25:C26"/>
    <mergeCell ref="B27:B28"/>
    <mergeCell ref="C27:C28"/>
    <mergeCell ref="B33:B34"/>
    <mergeCell ref="C33:C34"/>
    <mergeCell ref="B29:B30"/>
    <mergeCell ref="C29:C30"/>
    <mergeCell ref="B31:B32"/>
    <mergeCell ref="C31:C32"/>
    <mergeCell ref="B55:B56"/>
    <mergeCell ref="B57:B58"/>
    <mergeCell ref="C57:C58"/>
    <mergeCell ref="B37:B38"/>
    <mergeCell ref="C37:C38"/>
    <mergeCell ref="B39:B40"/>
    <mergeCell ref="C39:C40"/>
    <mergeCell ref="C55:C56"/>
    <mergeCell ref="C53:C54"/>
    <mergeCell ref="C47:C48"/>
    <mergeCell ref="B43:B44"/>
    <mergeCell ref="C43:C44"/>
    <mergeCell ref="B45:B46"/>
    <mergeCell ref="C45:C46"/>
    <mergeCell ref="B49:B50"/>
    <mergeCell ref="C49:C50"/>
    <mergeCell ref="B13:B14"/>
    <mergeCell ref="C13:C14"/>
    <mergeCell ref="A7:A65"/>
    <mergeCell ref="V1:V2"/>
    <mergeCell ref="AX1:AX2"/>
    <mergeCell ref="B41:B42"/>
    <mergeCell ref="C41:C42"/>
    <mergeCell ref="B63:D63"/>
    <mergeCell ref="B64:D64"/>
    <mergeCell ref="B65:D65"/>
    <mergeCell ref="B47:B48"/>
    <mergeCell ref="B51:B52"/>
    <mergeCell ref="C51:C52"/>
    <mergeCell ref="B59:B60"/>
    <mergeCell ref="C59:C60"/>
    <mergeCell ref="B53:B54"/>
  </mergeCells>
  <pageMargins left="0.7" right="0.27272727272727271" top="0.75" bottom="0.75" header="0.3" footer="0.3"/>
  <pageSetup paperSize="9" scale="72" orientation="landscape" r:id="rId1"/>
  <rowBreaks count="1" manualBreakCount="1">
    <brk id="42" max="58" man="1"/>
  </rowBreaks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zoomScale="80" zoomScaleNormal="80" zoomScaleSheetLayoutView="70" workbookViewId="0">
      <pane xSplit="3" topLeftCell="P1" activePane="topRight" state="frozen"/>
      <selection pane="topRight" activeCell="AE28" sqref="AE28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0" width="5.7109375" style="250" customWidth="1"/>
    <col min="21" max="21" width="4.5703125" style="1" hidden="1" customWidth="1"/>
    <col min="22" max="22" width="4.5703125" style="1" customWidth="1"/>
    <col min="23" max="23" width="4.28515625" style="1" customWidth="1"/>
    <col min="24" max="24" width="6.85546875" customWidth="1"/>
    <col min="25" max="25" width="5.7109375" style="1" customWidth="1"/>
    <col min="26" max="26" width="4.85546875" customWidth="1"/>
    <col min="27" max="27" width="5.140625" customWidth="1"/>
    <col min="28" max="28" width="4.85546875" customWidth="1"/>
    <col min="29" max="29" width="5.140625" customWidth="1"/>
    <col min="30" max="30" width="5" customWidth="1"/>
    <col min="31" max="33" width="4.85546875" customWidth="1"/>
    <col min="34" max="36" width="5" customWidth="1"/>
    <col min="37" max="37" width="4.7109375" customWidth="1"/>
    <col min="38" max="38" width="4.7109375" style="1" customWidth="1"/>
    <col min="39" max="39" width="3.85546875" style="250" customWidth="1"/>
    <col min="40" max="40" width="5.42578125" customWidth="1"/>
    <col min="41" max="41" width="4.5703125" style="1" customWidth="1"/>
    <col min="42" max="42" width="5.42578125" customWidth="1"/>
    <col min="43" max="43" width="7" style="1" customWidth="1"/>
    <col min="44" max="44" width="5" customWidth="1"/>
    <col min="45" max="47" width="4.85546875" customWidth="1"/>
    <col min="48" max="48" width="5" customWidth="1"/>
    <col min="49" max="49" width="4.85546875" customWidth="1"/>
    <col min="50" max="50" width="4.5703125" customWidth="1"/>
    <col min="51" max="53" width="4.85546875" customWidth="1"/>
    <col min="54" max="54" width="5" customWidth="1"/>
    <col min="55" max="55" width="7.7109375" style="1" customWidth="1"/>
    <col min="56" max="57" width="5" customWidth="1"/>
    <col min="58" max="58" width="4.85546875" customWidth="1"/>
    <col min="59" max="59" width="5.28515625" customWidth="1"/>
    <col min="60" max="60" width="4.85546875" customWidth="1"/>
    <col min="61" max="61" width="4.7109375" customWidth="1"/>
    <col min="62" max="62" width="4.85546875" customWidth="1"/>
    <col min="63" max="64" width="5" customWidth="1"/>
    <col min="65" max="65" width="6.7109375" customWidth="1"/>
  </cols>
  <sheetData>
    <row r="1" spans="1:66" s="4" customFormat="1" ht="15" customHeight="1" x14ac:dyDescent="0.25">
      <c r="A1" s="276" t="s">
        <v>1</v>
      </c>
      <c r="B1" s="276" t="s">
        <v>2</v>
      </c>
      <c r="C1" s="277" t="s">
        <v>3</v>
      </c>
      <c r="D1" s="278" t="s">
        <v>4</v>
      </c>
      <c r="E1" s="279" t="s">
        <v>5</v>
      </c>
      <c r="F1" s="279"/>
      <c r="G1" s="279"/>
      <c r="H1" s="279"/>
      <c r="I1" s="276" t="s">
        <v>255</v>
      </c>
      <c r="J1" s="279" t="s">
        <v>6</v>
      </c>
      <c r="K1" s="279"/>
      <c r="L1" s="279"/>
      <c r="M1" s="276" t="s">
        <v>7</v>
      </c>
      <c r="N1" s="279" t="s">
        <v>8</v>
      </c>
      <c r="O1" s="279"/>
      <c r="P1" s="279"/>
      <c r="Q1" s="279"/>
      <c r="R1" s="283" t="s">
        <v>9</v>
      </c>
      <c r="S1" s="284"/>
      <c r="T1" s="284"/>
      <c r="U1" s="284"/>
      <c r="V1" s="284"/>
      <c r="W1" s="284"/>
      <c r="X1" s="285"/>
      <c r="Y1" s="366" t="s">
        <v>127</v>
      </c>
      <c r="Z1" s="276" t="s">
        <v>259</v>
      </c>
      <c r="AA1" s="279" t="s">
        <v>10</v>
      </c>
      <c r="AB1" s="279"/>
      <c r="AC1" s="279"/>
      <c r="AD1" s="276" t="s">
        <v>260</v>
      </c>
      <c r="AE1" s="279" t="s">
        <v>11</v>
      </c>
      <c r="AF1" s="279"/>
      <c r="AG1" s="279"/>
      <c r="AH1" s="276" t="s">
        <v>257</v>
      </c>
      <c r="AI1" s="279" t="s">
        <v>12</v>
      </c>
      <c r="AJ1" s="279"/>
      <c r="AK1" s="279"/>
      <c r="AL1" s="279"/>
      <c r="AM1" s="368" t="s">
        <v>13</v>
      </c>
      <c r="AN1" s="369"/>
      <c r="AO1" s="283" t="s">
        <v>14</v>
      </c>
      <c r="AP1" s="284"/>
      <c r="AQ1" s="284"/>
      <c r="AR1" s="284"/>
      <c r="AS1" s="285"/>
      <c r="AT1" s="364" t="s">
        <v>15</v>
      </c>
      <c r="AU1" s="283" t="s">
        <v>16</v>
      </c>
      <c r="AV1" s="284"/>
      <c r="AW1" s="284"/>
      <c r="AX1" s="285"/>
      <c r="AY1" s="283" t="s">
        <v>17</v>
      </c>
      <c r="AZ1" s="284"/>
      <c r="BA1" s="284"/>
      <c r="BB1" s="285"/>
      <c r="BC1" s="366" t="s">
        <v>128</v>
      </c>
      <c r="BD1" s="364" t="s">
        <v>18</v>
      </c>
      <c r="BE1" s="283" t="s">
        <v>19</v>
      </c>
      <c r="BF1" s="284"/>
      <c r="BG1" s="285"/>
      <c r="BH1" s="286" t="s">
        <v>20</v>
      </c>
      <c r="BI1" s="279" t="s">
        <v>21</v>
      </c>
      <c r="BJ1" s="279"/>
      <c r="BK1" s="279"/>
      <c r="BL1" s="279"/>
      <c r="BM1" s="280" t="s">
        <v>22</v>
      </c>
    </row>
    <row r="2" spans="1:66" s="4" customFormat="1" ht="61.5" customHeight="1" x14ac:dyDescent="0.25">
      <c r="A2" s="276"/>
      <c r="B2" s="276"/>
      <c r="C2" s="277"/>
      <c r="D2" s="278"/>
      <c r="E2" s="5" t="s">
        <v>32</v>
      </c>
      <c r="F2" s="5" t="s">
        <v>33</v>
      </c>
      <c r="G2" s="5" t="s">
        <v>23</v>
      </c>
      <c r="H2" s="5" t="s">
        <v>24</v>
      </c>
      <c r="I2" s="276"/>
      <c r="J2" s="5" t="s">
        <v>25</v>
      </c>
      <c r="K2" s="5" t="s">
        <v>26</v>
      </c>
      <c r="L2" s="5" t="s">
        <v>27</v>
      </c>
      <c r="M2" s="276"/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354" t="s">
        <v>23</v>
      </c>
      <c r="U2" s="373"/>
      <c r="V2" s="355"/>
      <c r="W2" s="354" t="s">
        <v>24</v>
      </c>
      <c r="X2" s="355"/>
      <c r="Y2" s="367"/>
      <c r="Z2" s="276"/>
      <c r="AA2" s="5" t="s">
        <v>34</v>
      </c>
      <c r="AB2" s="5" t="s">
        <v>35</v>
      </c>
      <c r="AC2" s="5" t="s">
        <v>36</v>
      </c>
      <c r="AD2" s="276"/>
      <c r="AE2" s="5" t="s">
        <v>37</v>
      </c>
      <c r="AF2" s="5" t="s">
        <v>38</v>
      </c>
      <c r="AG2" s="5" t="s">
        <v>39</v>
      </c>
      <c r="AH2" s="276"/>
      <c r="AI2" s="5" t="s">
        <v>37</v>
      </c>
      <c r="AJ2" s="5" t="s">
        <v>38</v>
      </c>
      <c r="AK2" s="5" t="s">
        <v>39</v>
      </c>
      <c r="AL2" s="5" t="s">
        <v>40</v>
      </c>
      <c r="AM2" s="370"/>
      <c r="AN2" s="371"/>
      <c r="AO2" s="354" t="s">
        <v>25</v>
      </c>
      <c r="AP2" s="372"/>
      <c r="AQ2" s="354" t="s">
        <v>26</v>
      </c>
      <c r="AR2" s="372"/>
      <c r="AS2" s="5" t="s">
        <v>27</v>
      </c>
      <c r="AT2" s="365"/>
      <c r="AU2" s="5" t="s">
        <v>41</v>
      </c>
      <c r="AV2" s="5" t="s">
        <v>42</v>
      </c>
      <c r="AW2" s="5" t="s">
        <v>43</v>
      </c>
      <c r="AX2" s="5" t="s">
        <v>44</v>
      </c>
      <c r="AY2" s="5" t="s">
        <v>32</v>
      </c>
      <c r="AZ2" s="5" t="s">
        <v>33</v>
      </c>
      <c r="BA2" s="5" t="s">
        <v>23</v>
      </c>
      <c r="BB2" s="5" t="s">
        <v>24</v>
      </c>
      <c r="BC2" s="367"/>
      <c r="BD2" s="365"/>
      <c r="BE2" s="5" t="s">
        <v>25</v>
      </c>
      <c r="BF2" s="5" t="s">
        <v>26</v>
      </c>
      <c r="BG2" s="5" t="s">
        <v>27</v>
      </c>
      <c r="BH2" s="276"/>
      <c r="BI2" s="5" t="s">
        <v>28</v>
      </c>
      <c r="BJ2" s="5" t="s">
        <v>29</v>
      </c>
      <c r="BK2" s="5" t="s">
        <v>30</v>
      </c>
      <c r="BL2" s="5" t="s">
        <v>31</v>
      </c>
      <c r="BM2" s="280"/>
    </row>
    <row r="3" spans="1:66" s="4" customFormat="1" x14ac:dyDescent="0.25">
      <c r="A3" s="276"/>
      <c r="B3" s="276"/>
      <c r="C3" s="277"/>
      <c r="D3" s="278"/>
      <c r="E3" s="283" t="s">
        <v>46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283" t="s">
        <v>47</v>
      </c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5"/>
      <c r="AY3" s="283" t="s">
        <v>47</v>
      </c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0"/>
    </row>
    <row r="4" spans="1:66" s="4" customFormat="1" x14ac:dyDescent="0.25">
      <c r="A4" s="276"/>
      <c r="B4" s="276"/>
      <c r="C4" s="277"/>
      <c r="D4" s="278"/>
      <c r="E4" s="202">
        <v>35</v>
      </c>
      <c r="F4" s="202">
        <v>36</v>
      </c>
      <c r="G4" s="202">
        <v>37</v>
      </c>
      <c r="H4" s="202">
        <v>38</v>
      </c>
      <c r="I4" s="202">
        <v>39</v>
      </c>
      <c r="J4" s="202">
        <v>40</v>
      </c>
      <c r="K4" s="202">
        <v>41</v>
      </c>
      <c r="L4" s="202">
        <v>42</v>
      </c>
      <c r="M4" s="202">
        <v>43</v>
      </c>
      <c r="N4" s="202">
        <v>44</v>
      </c>
      <c r="O4" s="202">
        <v>45</v>
      </c>
      <c r="P4" s="202">
        <v>46</v>
      </c>
      <c r="Q4" s="202">
        <v>47</v>
      </c>
      <c r="R4" s="202">
        <v>48</v>
      </c>
      <c r="S4" s="202">
        <v>49</v>
      </c>
      <c r="T4" s="283">
        <v>50</v>
      </c>
      <c r="U4" s="284"/>
      <c r="V4" s="339"/>
      <c r="W4" s="283">
        <v>51</v>
      </c>
      <c r="X4" s="285"/>
      <c r="Y4" s="6"/>
      <c r="Z4" s="202">
        <v>52</v>
      </c>
      <c r="AA4" s="202">
        <v>1</v>
      </c>
      <c r="AB4" s="202">
        <v>2</v>
      </c>
      <c r="AC4" s="202">
        <v>3</v>
      </c>
      <c r="AD4" s="202">
        <v>4</v>
      </c>
      <c r="AE4" s="202">
        <v>5</v>
      </c>
      <c r="AF4" s="202">
        <v>6</v>
      </c>
      <c r="AG4" s="202">
        <v>7</v>
      </c>
      <c r="AH4" s="202">
        <v>8</v>
      </c>
      <c r="AI4" s="202">
        <v>9</v>
      </c>
      <c r="AJ4" s="202">
        <v>10</v>
      </c>
      <c r="AK4" s="202">
        <v>11</v>
      </c>
      <c r="AL4" s="202">
        <v>12</v>
      </c>
      <c r="AM4" s="283">
        <v>13</v>
      </c>
      <c r="AN4" s="285"/>
      <c r="AO4" s="283">
        <v>14</v>
      </c>
      <c r="AP4" s="285"/>
      <c r="AQ4" s="283">
        <v>15</v>
      </c>
      <c r="AR4" s="285"/>
      <c r="AS4" s="202">
        <v>16</v>
      </c>
      <c r="AT4" s="202">
        <v>17</v>
      </c>
      <c r="AU4" s="202">
        <v>18</v>
      </c>
      <c r="AV4" s="202">
        <v>19</v>
      </c>
      <c r="AW4" s="202">
        <v>20</v>
      </c>
      <c r="AX4" s="202">
        <v>21</v>
      </c>
      <c r="AY4" s="202">
        <v>22</v>
      </c>
      <c r="AZ4" s="202">
        <v>23</v>
      </c>
      <c r="BA4" s="202">
        <v>24</v>
      </c>
      <c r="BB4" s="202">
        <v>25</v>
      </c>
      <c r="BC4" s="6"/>
      <c r="BD4" s="202">
        <v>26</v>
      </c>
      <c r="BE4" s="202">
        <v>27</v>
      </c>
      <c r="BF4" s="202">
        <v>28</v>
      </c>
      <c r="BG4" s="202">
        <v>29</v>
      </c>
      <c r="BH4" s="202">
        <v>30</v>
      </c>
      <c r="BI4" s="202">
        <v>31</v>
      </c>
      <c r="BJ4" s="202">
        <v>32</v>
      </c>
      <c r="BK4" s="202">
        <v>33</v>
      </c>
      <c r="BL4" s="202">
        <v>34</v>
      </c>
      <c r="BM4" s="280"/>
    </row>
    <row r="5" spans="1:66" s="4" customFormat="1" x14ac:dyDescent="0.25">
      <c r="A5" s="276"/>
      <c r="B5" s="276"/>
      <c r="C5" s="277"/>
      <c r="D5" s="278"/>
      <c r="E5" s="283" t="s">
        <v>48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283" t="s">
        <v>48</v>
      </c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 t="s">
        <v>48</v>
      </c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5"/>
      <c r="BM5" s="280"/>
    </row>
    <row r="6" spans="1:66" s="4" customFormat="1" x14ac:dyDescent="0.25">
      <c r="A6" s="276"/>
      <c r="B6" s="276"/>
      <c r="C6" s="277"/>
      <c r="D6" s="278"/>
      <c r="E6" s="202">
        <v>1</v>
      </c>
      <c r="F6" s="202">
        <v>2</v>
      </c>
      <c r="G6" s="202">
        <v>3</v>
      </c>
      <c r="H6" s="202">
        <v>4</v>
      </c>
      <c r="I6" s="202">
        <v>5</v>
      </c>
      <c r="J6" s="202">
        <v>6</v>
      </c>
      <c r="K6" s="202">
        <v>7</v>
      </c>
      <c r="L6" s="202">
        <v>8</v>
      </c>
      <c r="M6" s="202">
        <v>9</v>
      </c>
      <c r="N6" s="202">
        <v>10</v>
      </c>
      <c r="O6" s="202">
        <v>11</v>
      </c>
      <c r="P6" s="202">
        <v>12</v>
      </c>
      <c r="Q6" s="202">
        <v>13</v>
      </c>
      <c r="R6" s="202">
        <v>14</v>
      </c>
      <c r="S6" s="202">
        <v>15</v>
      </c>
      <c r="T6" s="283">
        <v>16</v>
      </c>
      <c r="U6" s="284"/>
      <c r="V6" s="339"/>
      <c r="W6" s="283">
        <v>17</v>
      </c>
      <c r="X6" s="285"/>
      <c r="Y6" s="6"/>
      <c r="Z6" s="202">
        <v>18</v>
      </c>
      <c r="AA6" s="202">
        <v>19</v>
      </c>
      <c r="AB6" s="202">
        <v>20</v>
      </c>
      <c r="AC6" s="202">
        <v>21</v>
      </c>
      <c r="AD6" s="202">
        <v>22</v>
      </c>
      <c r="AE6" s="202">
        <v>23</v>
      </c>
      <c r="AF6" s="202">
        <v>24</v>
      </c>
      <c r="AG6" s="202">
        <v>25</v>
      </c>
      <c r="AH6" s="202">
        <v>26</v>
      </c>
      <c r="AI6" s="202">
        <v>27</v>
      </c>
      <c r="AJ6" s="202">
        <v>28</v>
      </c>
      <c r="AK6" s="202">
        <v>29</v>
      </c>
      <c r="AL6" s="202">
        <v>30</v>
      </c>
      <c r="AM6" s="283">
        <v>31</v>
      </c>
      <c r="AN6" s="285"/>
      <c r="AO6" s="283">
        <v>32</v>
      </c>
      <c r="AP6" s="285"/>
      <c r="AQ6" s="283">
        <v>33</v>
      </c>
      <c r="AR6" s="285"/>
      <c r="AS6" s="202">
        <v>34</v>
      </c>
      <c r="AT6" s="202">
        <v>35</v>
      </c>
      <c r="AU6" s="202">
        <v>36</v>
      </c>
      <c r="AV6" s="202">
        <v>37</v>
      </c>
      <c r="AW6" s="202">
        <v>38</v>
      </c>
      <c r="AX6" s="202">
        <v>39</v>
      </c>
      <c r="AY6" s="202">
        <v>40</v>
      </c>
      <c r="AZ6" s="202">
        <v>41</v>
      </c>
      <c r="BA6" s="202">
        <v>42</v>
      </c>
      <c r="BB6" s="202">
        <v>43</v>
      </c>
      <c r="BC6" s="6"/>
      <c r="BD6" s="202">
        <v>44</v>
      </c>
      <c r="BE6" s="202">
        <v>45</v>
      </c>
      <c r="BF6" s="202">
        <v>46</v>
      </c>
      <c r="BG6" s="202">
        <v>47</v>
      </c>
      <c r="BH6" s="202">
        <v>48</v>
      </c>
      <c r="BI6" s="202">
        <v>49</v>
      </c>
      <c r="BJ6" s="202">
        <v>50</v>
      </c>
      <c r="BK6" s="202">
        <v>51</v>
      </c>
      <c r="BL6" s="202">
        <v>52</v>
      </c>
      <c r="BM6" s="280"/>
    </row>
    <row r="7" spans="1:66" ht="15" customHeight="1" x14ac:dyDescent="0.25">
      <c r="A7" s="364" t="s">
        <v>91</v>
      </c>
      <c r="B7" s="352" t="s">
        <v>62</v>
      </c>
      <c r="C7" s="274" t="s">
        <v>63</v>
      </c>
      <c r="D7" s="207" t="s">
        <v>51</v>
      </c>
      <c r="E7" s="207">
        <f>E9+E11</f>
        <v>4</v>
      </c>
      <c r="F7" s="207">
        <f t="shared" ref="F7:T8" si="0">F9+F11</f>
        <v>4</v>
      </c>
      <c r="G7" s="207">
        <f t="shared" si="0"/>
        <v>4</v>
      </c>
      <c r="H7" s="207">
        <f t="shared" si="0"/>
        <v>4</v>
      </c>
      <c r="I7" s="207">
        <f t="shared" si="0"/>
        <v>4</v>
      </c>
      <c r="J7" s="207">
        <f t="shared" si="0"/>
        <v>4</v>
      </c>
      <c r="K7" s="207">
        <f t="shared" si="0"/>
        <v>4</v>
      </c>
      <c r="L7" s="207">
        <f t="shared" si="0"/>
        <v>4</v>
      </c>
      <c r="M7" s="207">
        <f t="shared" si="0"/>
        <v>4</v>
      </c>
      <c r="N7" s="207">
        <f t="shared" si="0"/>
        <v>4</v>
      </c>
      <c r="O7" s="207">
        <f t="shared" si="0"/>
        <v>4</v>
      </c>
      <c r="P7" s="207">
        <f t="shared" si="0"/>
        <v>4</v>
      </c>
      <c r="Q7" s="207">
        <f t="shared" si="0"/>
        <v>4</v>
      </c>
      <c r="R7" s="207">
        <f t="shared" si="0"/>
        <v>4</v>
      </c>
      <c r="S7" s="207">
        <f t="shared" si="0"/>
        <v>4</v>
      </c>
      <c r="T7" s="332">
        <f t="shared" si="0"/>
        <v>2</v>
      </c>
      <c r="U7" s="346"/>
      <c r="V7" s="339"/>
      <c r="W7" s="332">
        <f>X9+X11</f>
        <v>0</v>
      </c>
      <c r="X7" s="333"/>
      <c r="Y7" s="207">
        <f>SUM(E7:W7)</f>
        <v>62</v>
      </c>
      <c r="Z7" s="207">
        <v>0</v>
      </c>
      <c r="AA7" s="207">
        <v>0</v>
      </c>
      <c r="AB7" s="207">
        <f>AB9+AB11</f>
        <v>4</v>
      </c>
      <c r="AC7" s="207">
        <f t="shared" ref="AC7:BB8" si="1">AC9+AC11</f>
        <v>4</v>
      </c>
      <c r="AD7" s="207">
        <f t="shared" si="1"/>
        <v>4</v>
      </c>
      <c r="AE7" s="207">
        <f t="shared" si="1"/>
        <v>4</v>
      </c>
      <c r="AF7" s="207">
        <f t="shared" si="1"/>
        <v>4</v>
      </c>
      <c r="AG7" s="207">
        <f t="shared" si="1"/>
        <v>4</v>
      </c>
      <c r="AH7" s="207">
        <f t="shared" si="1"/>
        <v>4</v>
      </c>
      <c r="AI7" s="207">
        <f t="shared" si="1"/>
        <v>4</v>
      </c>
      <c r="AJ7" s="207">
        <f t="shared" si="1"/>
        <v>4</v>
      </c>
      <c r="AK7" s="207">
        <f t="shared" si="1"/>
        <v>4</v>
      </c>
      <c r="AL7" s="207">
        <f>AL9+AL11</f>
        <v>4</v>
      </c>
      <c r="AM7" s="332">
        <f>AM9+AM11</f>
        <v>2</v>
      </c>
      <c r="AN7" s="333"/>
      <c r="AO7" s="332">
        <f>AP9+AP11</f>
        <v>0</v>
      </c>
      <c r="AP7" s="333"/>
      <c r="AQ7" s="332">
        <f>AR9+AR11</f>
        <v>0</v>
      </c>
      <c r="AR7" s="333"/>
      <c r="AS7" s="207">
        <f>AS9+AU25</f>
        <v>0</v>
      </c>
      <c r="AT7" s="207">
        <f t="shared" si="1"/>
        <v>0</v>
      </c>
      <c r="AU7" s="207">
        <f t="shared" si="1"/>
        <v>0</v>
      </c>
      <c r="AV7" s="207">
        <f t="shared" si="1"/>
        <v>0</v>
      </c>
      <c r="AW7" s="207">
        <f t="shared" si="1"/>
        <v>0</v>
      </c>
      <c r="AX7" s="207">
        <f t="shared" si="1"/>
        <v>0</v>
      </c>
      <c r="AY7" s="207">
        <f t="shared" si="1"/>
        <v>0</v>
      </c>
      <c r="AZ7" s="207">
        <f t="shared" si="1"/>
        <v>0</v>
      </c>
      <c r="BA7" s="207">
        <f t="shared" si="1"/>
        <v>0</v>
      </c>
      <c r="BB7" s="207">
        <f t="shared" si="1"/>
        <v>0</v>
      </c>
      <c r="BC7" s="207">
        <f>SUM(AB7:BB7)</f>
        <v>46</v>
      </c>
      <c r="BD7" s="207">
        <v>0</v>
      </c>
      <c r="BE7" s="207">
        <v>0</v>
      </c>
      <c r="BF7" s="207">
        <v>0</v>
      </c>
      <c r="BG7" s="207">
        <v>0</v>
      </c>
      <c r="BH7" s="207">
        <v>0</v>
      </c>
      <c r="BI7" s="207">
        <v>0</v>
      </c>
      <c r="BJ7" s="207">
        <v>0</v>
      </c>
      <c r="BK7" s="207">
        <v>0</v>
      </c>
      <c r="BL7" s="207">
        <v>0</v>
      </c>
      <c r="BM7" s="207">
        <f t="shared" ref="BM7:BM52" si="2">Y7+BC7</f>
        <v>108</v>
      </c>
      <c r="BN7" s="1"/>
    </row>
    <row r="8" spans="1:66" x14ac:dyDescent="0.25">
      <c r="A8" s="374"/>
      <c r="B8" s="352"/>
      <c r="C8" s="275"/>
      <c r="D8" s="207" t="s">
        <v>52</v>
      </c>
      <c r="E8" s="210">
        <f>E10+E12</f>
        <v>2</v>
      </c>
      <c r="F8" s="210">
        <f t="shared" si="0"/>
        <v>2</v>
      </c>
      <c r="G8" s="210">
        <f t="shared" si="0"/>
        <v>2</v>
      </c>
      <c r="H8" s="210">
        <f t="shared" si="0"/>
        <v>2</v>
      </c>
      <c r="I8" s="210">
        <f t="shared" si="0"/>
        <v>2</v>
      </c>
      <c r="J8" s="210">
        <f t="shared" si="0"/>
        <v>2</v>
      </c>
      <c r="K8" s="210">
        <f t="shared" si="0"/>
        <v>2</v>
      </c>
      <c r="L8" s="210">
        <f t="shared" si="0"/>
        <v>2</v>
      </c>
      <c r="M8" s="210">
        <f t="shared" si="0"/>
        <v>2</v>
      </c>
      <c r="N8" s="210">
        <f t="shared" si="0"/>
        <v>2</v>
      </c>
      <c r="O8" s="210">
        <f t="shared" si="0"/>
        <v>2</v>
      </c>
      <c r="P8" s="210">
        <f t="shared" si="0"/>
        <v>2</v>
      </c>
      <c r="Q8" s="210">
        <f t="shared" si="0"/>
        <v>2</v>
      </c>
      <c r="R8" s="210">
        <f t="shared" si="0"/>
        <v>2</v>
      </c>
      <c r="S8" s="210">
        <f t="shared" si="0"/>
        <v>2</v>
      </c>
      <c r="T8" s="344">
        <f t="shared" si="0"/>
        <v>1</v>
      </c>
      <c r="U8" s="356"/>
      <c r="V8" s="339"/>
      <c r="W8" s="344">
        <f>X10+X12</f>
        <v>0</v>
      </c>
      <c r="X8" s="345"/>
      <c r="Y8" s="207">
        <f>SUM(E8:W8)</f>
        <v>31</v>
      </c>
      <c r="Z8" s="207">
        <v>0</v>
      </c>
      <c r="AA8" s="207">
        <v>0</v>
      </c>
      <c r="AB8" s="210">
        <f>AB10+AB12</f>
        <v>2</v>
      </c>
      <c r="AC8" s="210">
        <f t="shared" si="1"/>
        <v>2</v>
      </c>
      <c r="AD8" s="210">
        <f t="shared" si="1"/>
        <v>2</v>
      </c>
      <c r="AE8" s="210">
        <f t="shared" si="1"/>
        <v>2</v>
      </c>
      <c r="AF8" s="210">
        <f t="shared" si="1"/>
        <v>2</v>
      </c>
      <c r="AG8" s="210">
        <f t="shared" si="1"/>
        <v>2</v>
      </c>
      <c r="AH8" s="210">
        <f t="shared" si="1"/>
        <v>2</v>
      </c>
      <c r="AI8" s="210">
        <f t="shared" si="1"/>
        <v>2</v>
      </c>
      <c r="AJ8" s="210">
        <f t="shared" si="1"/>
        <v>2</v>
      </c>
      <c r="AK8" s="210">
        <f t="shared" si="1"/>
        <v>2</v>
      </c>
      <c r="AL8" s="210">
        <f>AL10+AL12</f>
        <v>2</v>
      </c>
      <c r="AM8" s="344">
        <f>AM10+AM12</f>
        <v>1</v>
      </c>
      <c r="AN8" s="345"/>
      <c r="AO8" s="344">
        <f>AP10+AP12</f>
        <v>0</v>
      </c>
      <c r="AP8" s="345"/>
      <c r="AQ8" s="344">
        <f>AR10+AR12</f>
        <v>0</v>
      </c>
      <c r="AR8" s="345"/>
      <c r="AS8" s="210">
        <f t="shared" si="1"/>
        <v>0</v>
      </c>
      <c r="AT8" s="210">
        <f t="shared" si="1"/>
        <v>0</v>
      </c>
      <c r="AU8" s="210">
        <f t="shared" si="1"/>
        <v>0</v>
      </c>
      <c r="AV8" s="210">
        <f t="shared" si="1"/>
        <v>0</v>
      </c>
      <c r="AW8" s="210">
        <f t="shared" si="1"/>
        <v>0</v>
      </c>
      <c r="AX8" s="210">
        <f t="shared" si="1"/>
        <v>0</v>
      </c>
      <c r="AY8" s="210">
        <f t="shared" si="1"/>
        <v>0</v>
      </c>
      <c r="AZ8" s="210">
        <f t="shared" si="1"/>
        <v>0</v>
      </c>
      <c r="BA8" s="210">
        <f t="shared" si="1"/>
        <v>0</v>
      </c>
      <c r="BB8" s="210">
        <f t="shared" si="1"/>
        <v>0</v>
      </c>
      <c r="BC8" s="207">
        <f t="shared" ref="BC8:BC16" si="3">SUM(AB8:BB8)</f>
        <v>23</v>
      </c>
      <c r="BD8" s="207">
        <v>0</v>
      </c>
      <c r="BE8" s="207">
        <v>0</v>
      </c>
      <c r="BF8" s="207">
        <v>0</v>
      </c>
      <c r="BG8" s="207">
        <v>0</v>
      </c>
      <c r="BH8" s="207">
        <v>0</v>
      </c>
      <c r="BI8" s="207">
        <v>0</v>
      </c>
      <c r="BJ8" s="207">
        <v>0</v>
      </c>
      <c r="BK8" s="207">
        <v>0</v>
      </c>
      <c r="BL8" s="207">
        <v>0</v>
      </c>
      <c r="BM8" s="207">
        <f t="shared" si="2"/>
        <v>54</v>
      </c>
      <c r="BN8" s="1"/>
    </row>
    <row r="9" spans="1:66" s="160" customFormat="1" ht="17.25" customHeight="1" x14ac:dyDescent="0.25">
      <c r="A9" s="374"/>
      <c r="B9" s="375" t="s">
        <v>66</v>
      </c>
      <c r="C9" s="290" t="s">
        <v>56</v>
      </c>
      <c r="D9" s="155" t="s">
        <v>51</v>
      </c>
      <c r="E9" s="155">
        <v>2</v>
      </c>
      <c r="F9" s="155">
        <v>2</v>
      </c>
      <c r="G9" s="155">
        <v>2</v>
      </c>
      <c r="H9" s="155">
        <v>2</v>
      </c>
      <c r="I9" s="155">
        <v>2</v>
      </c>
      <c r="J9" s="155">
        <v>2</v>
      </c>
      <c r="K9" s="155">
        <v>2</v>
      </c>
      <c r="L9" s="155">
        <v>2</v>
      </c>
      <c r="M9" s="155">
        <v>2</v>
      </c>
      <c r="N9" s="155">
        <v>2</v>
      </c>
      <c r="O9" s="155">
        <v>2</v>
      </c>
      <c r="P9" s="155">
        <v>2</v>
      </c>
      <c r="Q9" s="155">
        <v>2</v>
      </c>
      <c r="R9" s="155">
        <v>2</v>
      </c>
      <c r="S9" s="155">
        <v>2</v>
      </c>
      <c r="T9" s="155">
        <v>1</v>
      </c>
      <c r="U9" s="343">
        <v>0</v>
      </c>
      <c r="V9" s="339"/>
      <c r="W9" s="170">
        <v>0</v>
      </c>
      <c r="X9" s="173">
        <v>0</v>
      </c>
      <c r="Y9" s="157">
        <f>SUM(E9:X9)</f>
        <v>31</v>
      </c>
      <c r="Z9" s="163">
        <v>0</v>
      </c>
      <c r="AA9" s="163">
        <v>0</v>
      </c>
      <c r="AB9" s="158">
        <v>2</v>
      </c>
      <c r="AC9" s="158">
        <v>2</v>
      </c>
      <c r="AD9" s="158">
        <v>2</v>
      </c>
      <c r="AE9" s="155">
        <v>2</v>
      </c>
      <c r="AF9" s="155">
        <v>2</v>
      </c>
      <c r="AG9" s="155">
        <v>2</v>
      </c>
      <c r="AH9" s="155">
        <v>2</v>
      </c>
      <c r="AI9" s="155">
        <v>2</v>
      </c>
      <c r="AJ9" s="155">
        <v>2</v>
      </c>
      <c r="AK9" s="155">
        <v>2</v>
      </c>
      <c r="AL9" s="155">
        <v>2</v>
      </c>
      <c r="AM9" s="155">
        <v>1</v>
      </c>
      <c r="AN9" s="166">
        <v>0</v>
      </c>
      <c r="AO9" s="166">
        <v>0</v>
      </c>
      <c r="AP9" s="170">
        <v>0</v>
      </c>
      <c r="AQ9" s="170">
        <v>0</v>
      </c>
      <c r="AR9" s="173">
        <v>0</v>
      </c>
      <c r="AS9" s="185">
        <v>0</v>
      </c>
      <c r="AT9" s="185">
        <v>0</v>
      </c>
      <c r="AU9" s="185">
        <v>0</v>
      </c>
      <c r="AV9" s="185">
        <v>0</v>
      </c>
      <c r="AW9" s="186">
        <v>0</v>
      </c>
      <c r="AX9" s="186">
        <v>0</v>
      </c>
      <c r="AY9" s="186">
        <v>0</v>
      </c>
      <c r="AZ9" s="186">
        <v>0</v>
      </c>
      <c r="BA9" s="187">
        <v>0</v>
      </c>
      <c r="BB9" s="187">
        <v>0</v>
      </c>
      <c r="BC9" s="157">
        <f t="shared" si="3"/>
        <v>23</v>
      </c>
      <c r="BD9" s="158">
        <v>0</v>
      </c>
      <c r="BE9" s="158">
        <v>0</v>
      </c>
      <c r="BF9" s="158">
        <v>0</v>
      </c>
      <c r="BG9" s="158">
        <v>0</v>
      </c>
      <c r="BH9" s="158">
        <v>0</v>
      </c>
      <c r="BI9" s="158">
        <v>0</v>
      </c>
      <c r="BJ9" s="158">
        <v>0</v>
      </c>
      <c r="BK9" s="158">
        <v>0</v>
      </c>
      <c r="BL9" s="158">
        <v>0</v>
      </c>
      <c r="BM9" s="157">
        <f t="shared" si="2"/>
        <v>54</v>
      </c>
    </row>
    <row r="10" spans="1:66" ht="17.25" customHeight="1" x14ac:dyDescent="0.25">
      <c r="A10" s="374"/>
      <c r="B10" s="375"/>
      <c r="C10" s="290"/>
      <c r="D10" s="200" t="s">
        <v>52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3">
        <v>0</v>
      </c>
      <c r="T10" s="23">
        <v>0</v>
      </c>
      <c r="U10" s="343">
        <v>0</v>
      </c>
      <c r="V10" s="339">
        <v>0</v>
      </c>
      <c r="W10" s="170">
        <v>0</v>
      </c>
      <c r="X10" s="173">
        <v>0</v>
      </c>
      <c r="Y10" s="207">
        <f>SUM(E10:X10)</f>
        <v>0</v>
      </c>
      <c r="Z10" s="164">
        <v>0</v>
      </c>
      <c r="AA10" s="164">
        <v>0</v>
      </c>
      <c r="AB10" s="208">
        <v>0</v>
      </c>
      <c r="AC10" s="208">
        <v>0</v>
      </c>
      <c r="AD10" s="208">
        <v>0</v>
      </c>
      <c r="AE10" s="208">
        <v>0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  <c r="AL10" s="120">
        <v>0</v>
      </c>
      <c r="AM10" s="120">
        <v>0</v>
      </c>
      <c r="AN10" s="88">
        <v>0</v>
      </c>
      <c r="AO10" s="88">
        <v>0</v>
      </c>
      <c r="AP10" s="37">
        <v>0</v>
      </c>
      <c r="AQ10" s="37">
        <v>0</v>
      </c>
      <c r="AR10" s="174">
        <v>0</v>
      </c>
      <c r="AS10" s="180">
        <v>0</v>
      </c>
      <c r="AT10" s="180">
        <v>0</v>
      </c>
      <c r="AU10" s="180">
        <v>0</v>
      </c>
      <c r="AV10" s="180">
        <v>0</v>
      </c>
      <c r="AW10" s="90">
        <v>0</v>
      </c>
      <c r="AX10" s="90">
        <v>0</v>
      </c>
      <c r="AY10" s="90">
        <v>0</v>
      </c>
      <c r="AZ10" s="90">
        <v>0</v>
      </c>
      <c r="BA10" s="40">
        <v>0</v>
      </c>
      <c r="BB10" s="41">
        <v>0</v>
      </c>
      <c r="BC10" s="207">
        <f t="shared" si="3"/>
        <v>0</v>
      </c>
      <c r="BD10" s="120">
        <v>0</v>
      </c>
      <c r="BE10" s="120">
        <v>0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207">
        <f t="shared" si="2"/>
        <v>0</v>
      </c>
      <c r="BN10" s="1"/>
    </row>
    <row r="11" spans="1:66" s="160" customFormat="1" x14ac:dyDescent="0.25">
      <c r="A11" s="374"/>
      <c r="B11" s="375" t="s">
        <v>67</v>
      </c>
      <c r="C11" s="290" t="s">
        <v>68</v>
      </c>
      <c r="D11" s="155" t="s">
        <v>51</v>
      </c>
      <c r="E11" s="155">
        <v>2</v>
      </c>
      <c r="F11" s="155">
        <v>2</v>
      </c>
      <c r="G11" s="155">
        <v>2</v>
      </c>
      <c r="H11" s="155">
        <v>2</v>
      </c>
      <c r="I11" s="155">
        <v>2</v>
      </c>
      <c r="J11" s="155">
        <v>2</v>
      </c>
      <c r="K11" s="155">
        <v>2</v>
      </c>
      <c r="L11" s="155">
        <v>2</v>
      </c>
      <c r="M11" s="155">
        <v>2</v>
      </c>
      <c r="N11" s="155">
        <v>2</v>
      </c>
      <c r="O11" s="155">
        <v>2</v>
      </c>
      <c r="P11" s="155">
        <v>2</v>
      </c>
      <c r="Q11" s="155">
        <v>2</v>
      </c>
      <c r="R11" s="155">
        <v>2</v>
      </c>
      <c r="S11" s="155">
        <v>2</v>
      </c>
      <c r="T11" s="155">
        <v>1</v>
      </c>
      <c r="U11" s="343">
        <v>0</v>
      </c>
      <c r="V11" s="339">
        <v>0</v>
      </c>
      <c r="W11" s="170">
        <v>0</v>
      </c>
      <c r="X11" s="173">
        <v>0</v>
      </c>
      <c r="Y11" s="157">
        <f>SUM(E11:X11)</f>
        <v>31</v>
      </c>
      <c r="Z11" s="163">
        <v>0</v>
      </c>
      <c r="AA11" s="163">
        <v>0</v>
      </c>
      <c r="AB11" s="158">
        <v>2</v>
      </c>
      <c r="AC11" s="158">
        <v>2</v>
      </c>
      <c r="AD11" s="158">
        <v>2</v>
      </c>
      <c r="AE11" s="155">
        <v>2</v>
      </c>
      <c r="AF11" s="155">
        <v>2</v>
      </c>
      <c r="AG11" s="155">
        <v>2</v>
      </c>
      <c r="AH11" s="155">
        <v>2</v>
      </c>
      <c r="AI11" s="155">
        <v>2</v>
      </c>
      <c r="AJ11" s="155">
        <v>2</v>
      </c>
      <c r="AK11" s="155">
        <v>2</v>
      </c>
      <c r="AL11" s="155">
        <v>2</v>
      </c>
      <c r="AM11" s="155">
        <v>1</v>
      </c>
      <c r="AN11" s="166">
        <v>0</v>
      </c>
      <c r="AO11" s="166">
        <v>0</v>
      </c>
      <c r="AP11" s="170">
        <v>0</v>
      </c>
      <c r="AQ11" s="170">
        <v>0</v>
      </c>
      <c r="AR11" s="173">
        <v>0</v>
      </c>
      <c r="AS11" s="185">
        <v>0</v>
      </c>
      <c r="AT11" s="185">
        <v>0</v>
      </c>
      <c r="AU11" s="185">
        <v>0</v>
      </c>
      <c r="AV11" s="185">
        <v>0</v>
      </c>
      <c r="AW11" s="186">
        <v>0</v>
      </c>
      <c r="AX11" s="186">
        <v>0</v>
      </c>
      <c r="AY11" s="186">
        <v>0</v>
      </c>
      <c r="AZ11" s="186">
        <v>0</v>
      </c>
      <c r="BA11" s="187">
        <v>0</v>
      </c>
      <c r="BB11" s="187">
        <v>0</v>
      </c>
      <c r="BC11" s="157">
        <f t="shared" si="3"/>
        <v>23</v>
      </c>
      <c r="BD11" s="158">
        <v>0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8">
        <v>0</v>
      </c>
      <c r="BL11" s="158">
        <v>0</v>
      </c>
      <c r="BM11" s="157">
        <f t="shared" si="2"/>
        <v>54</v>
      </c>
    </row>
    <row r="12" spans="1:66" x14ac:dyDescent="0.25">
      <c r="A12" s="374"/>
      <c r="B12" s="375"/>
      <c r="C12" s="290"/>
      <c r="D12" s="200" t="s">
        <v>52</v>
      </c>
      <c r="E12" s="200">
        <v>2</v>
      </c>
      <c r="F12" s="200">
        <v>2</v>
      </c>
      <c r="G12" s="200">
        <v>2</v>
      </c>
      <c r="H12" s="200">
        <v>2</v>
      </c>
      <c r="I12" s="200">
        <v>2</v>
      </c>
      <c r="J12" s="200">
        <v>2</v>
      </c>
      <c r="K12" s="200">
        <v>2</v>
      </c>
      <c r="L12" s="200">
        <v>2</v>
      </c>
      <c r="M12" s="200">
        <v>2</v>
      </c>
      <c r="N12" s="200">
        <v>2</v>
      </c>
      <c r="O12" s="200">
        <v>2</v>
      </c>
      <c r="P12" s="200">
        <v>2</v>
      </c>
      <c r="Q12" s="200">
        <v>2</v>
      </c>
      <c r="R12" s="200">
        <v>2</v>
      </c>
      <c r="S12" s="23">
        <v>2</v>
      </c>
      <c r="T12" s="23">
        <v>1</v>
      </c>
      <c r="U12" s="343">
        <v>0</v>
      </c>
      <c r="V12" s="339">
        <v>0</v>
      </c>
      <c r="W12" s="170">
        <v>0</v>
      </c>
      <c r="X12" s="173">
        <v>0</v>
      </c>
      <c r="Y12" s="207">
        <f>SUM(E12:X12)</f>
        <v>31</v>
      </c>
      <c r="Z12" s="164">
        <v>0</v>
      </c>
      <c r="AA12" s="164">
        <v>0</v>
      </c>
      <c r="AB12" s="208">
        <v>2</v>
      </c>
      <c r="AC12" s="208">
        <v>2</v>
      </c>
      <c r="AD12" s="208">
        <v>2</v>
      </c>
      <c r="AE12" s="208">
        <v>2</v>
      </c>
      <c r="AF12" s="208">
        <v>2</v>
      </c>
      <c r="AG12" s="208">
        <v>2</v>
      </c>
      <c r="AH12" s="208">
        <v>2</v>
      </c>
      <c r="AI12" s="208">
        <v>2</v>
      </c>
      <c r="AJ12" s="208">
        <v>2</v>
      </c>
      <c r="AK12" s="120">
        <v>2</v>
      </c>
      <c r="AL12" s="120">
        <v>2</v>
      </c>
      <c r="AM12" s="120">
        <v>1</v>
      </c>
      <c r="AN12" s="88">
        <v>0</v>
      </c>
      <c r="AO12" s="88">
        <v>0</v>
      </c>
      <c r="AP12" s="89">
        <v>0</v>
      </c>
      <c r="AQ12" s="89">
        <v>0</v>
      </c>
      <c r="AR12" s="174">
        <v>0</v>
      </c>
      <c r="AS12" s="180">
        <v>0</v>
      </c>
      <c r="AT12" s="180">
        <v>0</v>
      </c>
      <c r="AU12" s="180">
        <v>0</v>
      </c>
      <c r="AV12" s="180">
        <v>0</v>
      </c>
      <c r="AW12" s="90">
        <v>0</v>
      </c>
      <c r="AX12" s="90">
        <v>0</v>
      </c>
      <c r="AY12" s="90">
        <v>0</v>
      </c>
      <c r="AZ12" s="90">
        <v>0</v>
      </c>
      <c r="BA12" s="40">
        <v>0</v>
      </c>
      <c r="BB12" s="40">
        <v>0</v>
      </c>
      <c r="BC12" s="207">
        <f t="shared" si="3"/>
        <v>23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207">
        <f t="shared" si="2"/>
        <v>54</v>
      </c>
      <c r="BN12" s="1"/>
    </row>
    <row r="13" spans="1:66" s="1" customFormat="1" x14ac:dyDescent="0.25">
      <c r="A13" s="374"/>
      <c r="B13" s="352" t="s">
        <v>70</v>
      </c>
      <c r="C13" s="274" t="s">
        <v>71</v>
      </c>
      <c r="D13" s="207" t="s">
        <v>51</v>
      </c>
      <c r="E13" s="6">
        <f>E15</f>
        <v>3</v>
      </c>
      <c r="F13" s="6">
        <f t="shared" ref="F13:T14" si="4">F15</f>
        <v>3</v>
      </c>
      <c r="G13" s="6">
        <f t="shared" si="4"/>
        <v>3</v>
      </c>
      <c r="H13" s="6">
        <f t="shared" si="4"/>
        <v>3</v>
      </c>
      <c r="I13" s="6">
        <f t="shared" si="4"/>
        <v>3</v>
      </c>
      <c r="J13" s="6">
        <f t="shared" si="4"/>
        <v>3</v>
      </c>
      <c r="K13" s="6">
        <f t="shared" si="4"/>
        <v>3</v>
      </c>
      <c r="L13" s="6">
        <f t="shared" si="4"/>
        <v>3</v>
      </c>
      <c r="M13" s="6">
        <f t="shared" si="4"/>
        <v>3</v>
      </c>
      <c r="N13" s="6">
        <f t="shared" si="4"/>
        <v>3</v>
      </c>
      <c r="O13" s="6">
        <f t="shared" si="4"/>
        <v>3</v>
      </c>
      <c r="P13" s="6">
        <f t="shared" si="4"/>
        <v>3</v>
      </c>
      <c r="Q13" s="6">
        <f t="shared" si="4"/>
        <v>3</v>
      </c>
      <c r="R13" s="6">
        <f t="shared" si="4"/>
        <v>3</v>
      </c>
      <c r="S13" s="6">
        <f t="shared" si="4"/>
        <v>4</v>
      </c>
      <c r="T13" s="334">
        <f t="shared" si="4"/>
        <v>5</v>
      </c>
      <c r="U13" s="340"/>
      <c r="V13" s="339"/>
      <c r="W13" s="334">
        <f>X15</f>
        <v>0</v>
      </c>
      <c r="X13" s="335"/>
      <c r="Y13" s="207">
        <f>SUM(E13:W13)</f>
        <v>51</v>
      </c>
      <c r="Z13" s="205">
        <v>0</v>
      </c>
      <c r="AA13" s="205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379">
        <v>0</v>
      </c>
      <c r="AN13" s="380"/>
      <c r="AO13" s="334">
        <v>0</v>
      </c>
      <c r="AP13" s="335"/>
      <c r="AQ13" s="379">
        <v>0</v>
      </c>
      <c r="AR13" s="380"/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05">
        <v>0</v>
      </c>
      <c r="AY13" s="205">
        <v>0</v>
      </c>
      <c r="AZ13" s="205">
        <v>0</v>
      </c>
      <c r="BA13" s="205">
        <v>0</v>
      </c>
      <c r="BB13" s="205">
        <v>0</v>
      </c>
      <c r="BC13" s="6">
        <f t="shared" si="3"/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07">
        <f t="shared" si="2"/>
        <v>51</v>
      </c>
    </row>
    <row r="14" spans="1:66" s="1" customFormat="1" x14ac:dyDescent="0.25">
      <c r="A14" s="374"/>
      <c r="B14" s="352"/>
      <c r="C14" s="275"/>
      <c r="D14" s="207" t="s">
        <v>52</v>
      </c>
      <c r="E14" s="6">
        <f>E16</f>
        <v>1.5</v>
      </c>
      <c r="F14" s="6">
        <f t="shared" si="4"/>
        <v>1.5</v>
      </c>
      <c r="G14" s="6">
        <f t="shared" si="4"/>
        <v>1.5</v>
      </c>
      <c r="H14" s="6">
        <f t="shared" si="4"/>
        <v>1.5</v>
      </c>
      <c r="I14" s="6">
        <f t="shared" si="4"/>
        <v>1.5</v>
      </c>
      <c r="J14" s="6">
        <f t="shared" si="4"/>
        <v>1.5</v>
      </c>
      <c r="K14" s="6">
        <f t="shared" si="4"/>
        <v>1.5</v>
      </c>
      <c r="L14" s="6">
        <f t="shared" si="4"/>
        <v>1.5</v>
      </c>
      <c r="M14" s="6">
        <f t="shared" si="4"/>
        <v>1.5</v>
      </c>
      <c r="N14" s="6">
        <f t="shared" si="4"/>
        <v>1.5</v>
      </c>
      <c r="O14" s="6">
        <f t="shared" si="4"/>
        <v>1.5</v>
      </c>
      <c r="P14" s="6">
        <f>P16</f>
        <v>1.5</v>
      </c>
      <c r="Q14" s="6">
        <f t="shared" si="4"/>
        <v>1.5</v>
      </c>
      <c r="R14" s="6">
        <f t="shared" si="4"/>
        <v>1.5</v>
      </c>
      <c r="S14" s="6">
        <f t="shared" si="4"/>
        <v>2</v>
      </c>
      <c r="T14" s="334">
        <f t="shared" si="4"/>
        <v>2</v>
      </c>
      <c r="U14" s="340"/>
      <c r="V14" s="339"/>
      <c r="W14" s="334">
        <f>X16</f>
        <v>0</v>
      </c>
      <c r="X14" s="335"/>
      <c r="Y14" s="207">
        <f>SUM(E14:W14)</f>
        <v>25</v>
      </c>
      <c r="Z14" s="205">
        <v>0</v>
      </c>
      <c r="AA14" s="205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379">
        <v>0</v>
      </c>
      <c r="AN14" s="380"/>
      <c r="AO14" s="334">
        <v>0</v>
      </c>
      <c r="AP14" s="335"/>
      <c r="AQ14" s="379">
        <v>0</v>
      </c>
      <c r="AR14" s="380"/>
      <c r="AS14" s="205">
        <v>0</v>
      </c>
      <c r="AT14" s="205">
        <v>0</v>
      </c>
      <c r="AU14" s="205">
        <v>0</v>
      </c>
      <c r="AV14" s="205">
        <v>0</v>
      </c>
      <c r="AW14" s="205">
        <v>0</v>
      </c>
      <c r="AX14" s="205">
        <v>0</v>
      </c>
      <c r="AY14" s="205">
        <v>0</v>
      </c>
      <c r="AZ14" s="205">
        <v>0</v>
      </c>
      <c r="BA14" s="205">
        <v>0</v>
      </c>
      <c r="BB14" s="205">
        <v>0</v>
      </c>
      <c r="BC14" s="6">
        <f t="shared" si="3"/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07">
        <f t="shared" si="2"/>
        <v>25</v>
      </c>
    </row>
    <row r="15" spans="1:66" s="160" customFormat="1" x14ac:dyDescent="0.25">
      <c r="A15" s="374"/>
      <c r="B15" s="307" t="s">
        <v>72</v>
      </c>
      <c r="C15" s="290" t="s">
        <v>57</v>
      </c>
      <c r="D15" s="155" t="s">
        <v>51</v>
      </c>
      <c r="E15" s="155">
        <v>3</v>
      </c>
      <c r="F15" s="155">
        <v>3</v>
      </c>
      <c r="G15" s="155">
        <v>3</v>
      </c>
      <c r="H15" s="155">
        <v>3</v>
      </c>
      <c r="I15" s="155">
        <v>3</v>
      </c>
      <c r="J15" s="155">
        <v>3</v>
      </c>
      <c r="K15" s="155">
        <v>3</v>
      </c>
      <c r="L15" s="155">
        <v>3</v>
      </c>
      <c r="M15" s="155">
        <v>3</v>
      </c>
      <c r="N15" s="155">
        <v>3</v>
      </c>
      <c r="O15" s="155">
        <v>3</v>
      </c>
      <c r="P15" s="155">
        <v>3</v>
      </c>
      <c r="Q15" s="155">
        <v>3</v>
      </c>
      <c r="R15" s="155">
        <v>3</v>
      </c>
      <c r="S15" s="155">
        <v>4</v>
      </c>
      <c r="T15" s="155">
        <v>5</v>
      </c>
      <c r="U15" s="343">
        <v>0</v>
      </c>
      <c r="V15" s="339">
        <v>0</v>
      </c>
      <c r="W15" s="170">
        <v>0</v>
      </c>
      <c r="X15" s="170">
        <v>0</v>
      </c>
      <c r="Y15" s="157">
        <f>SUM(E15:X15)</f>
        <v>51</v>
      </c>
      <c r="Z15" s="163">
        <v>0</v>
      </c>
      <c r="AA15" s="163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66">
        <v>0</v>
      </c>
      <c r="AO15" s="166">
        <v>0</v>
      </c>
      <c r="AP15" s="170">
        <v>0</v>
      </c>
      <c r="AQ15" s="170">
        <v>0</v>
      </c>
      <c r="AR15" s="173">
        <v>0</v>
      </c>
      <c r="AS15" s="185">
        <v>0</v>
      </c>
      <c r="AT15" s="185">
        <v>0</v>
      </c>
      <c r="AU15" s="185">
        <v>0</v>
      </c>
      <c r="AV15" s="185">
        <v>0</v>
      </c>
      <c r="AW15" s="186">
        <v>0</v>
      </c>
      <c r="AX15" s="186">
        <v>0</v>
      </c>
      <c r="AY15" s="186">
        <v>0</v>
      </c>
      <c r="AZ15" s="186">
        <v>0</v>
      </c>
      <c r="BA15" s="187">
        <v>0</v>
      </c>
      <c r="BB15" s="187">
        <v>0</v>
      </c>
      <c r="BC15" s="157">
        <f t="shared" si="3"/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7">
        <f t="shared" si="2"/>
        <v>51</v>
      </c>
    </row>
    <row r="16" spans="1:66" s="1" customFormat="1" x14ac:dyDescent="0.25">
      <c r="A16" s="374"/>
      <c r="B16" s="307"/>
      <c r="C16" s="290"/>
      <c r="D16" s="200" t="s">
        <v>52</v>
      </c>
      <c r="E16" s="200">
        <f>E15/2</f>
        <v>1.5</v>
      </c>
      <c r="F16" s="200">
        <f t="shared" ref="F16:S16" si="5">F15/2</f>
        <v>1.5</v>
      </c>
      <c r="G16" s="200">
        <f t="shared" si="5"/>
        <v>1.5</v>
      </c>
      <c r="H16" s="200">
        <f t="shared" si="5"/>
        <v>1.5</v>
      </c>
      <c r="I16" s="200">
        <v>1.5</v>
      </c>
      <c r="J16" s="200">
        <f t="shared" si="5"/>
        <v>1.5</v>
      </c>
      <c r="K16" s="200">
        <f t="shared" si="5"/>
        <v>1.5</v>
      </c>
      <c r="L16" s="200">
        <f t="shared" si="5"/>
        <v>1.5</v>
      </c>
      <c r="M16" s="200">
        <f t="shared" si="5"/>
        <v>1.5</v>
      </c>
      <c r="N16" s="200">
        <f t="shared" si="5"/>
        <v>1.5</v>
      </c>
      <c r="O16" s="200">
        <f t="shared" si="5"/>
        <v>1.5</v>
      </c>
      <c r="P16" s="200">
        <f t="shared" si="5"/>
        <v>1.5</v>
      </c>
      <c r="Q16" s="200">
        <f t="shared" si="5"/>
        <v>1.5</v>
      </c>
      <c r="R16" s="200">
        <f t="shared" si="5"/>
        <v>1.5</v>
      </c>
      <c r="S16" s="23">
        <f t="shared" si="5"/>
        <v>2</v>
      </c>
      <c r="T16" s="23">
        <v>2</v>
      </c>
      <c r="U16" s="343">
        <v>0</v>
      </c>
      <c r="V16" s="339">
        <v>0</v>
      </c>
      <c r="W16" s="170">
        <v>0</v>
      </c>
      <c r="X16" s="170">
        <v>0</v>
      </c>
      <c r="Y16" s="207">
        <f>SUM(E16:X16)</f>
        <v>25</v>
      </c>
      <c r="Z16" s="164">
        <v>0</v>
      </c>
      <c r="AA16" s="164">
        <v>0</v>
      </c>
      <c r="AB16" s="208">
        <v>0</v>
      </c>
      <c r="AC16" s="208">
        <v>0</v>
      </c>
      <c r="AD16" s="208">
        <v>0</v>
      </c>
      <c r="AE16" s="208">
        <v>0</v>
      </c>
      <c r="AF16" s="208">
        <v>0</v>
      </c>
      <c r="AG16" s="208">
        <v>0</v>
      </c>
      <c r="AH16" s="208">
        <v>0</v>
      </c>
      <c r="AI16" s="208">
        <v>0</v>
      </c>
      <c r="AJ16" s="208">
        <v>0</v>
      </c>
      <c r="AK16" s="208">
        <v>0</v>
      </c>
      <c r="AL16" s="120">
        <v>0</v>
      </c>
      <c r="AM16" s="120">
        <v>0</v>
      </c>
      <c r="AN16" s="88">
        <v>0</v>
      </c>
      <c r="AO16" s="88">
        <v>0</v>
      </c>
      <c r="AP16" s="89">
        <v>0</v>
      </c>
      <c r="AQ16" s="89">
        <v>0</v>
      </c>
      <c r="AR16" s="174">
        <v>0</v>
      </c>
      <c r="AS16" s="180">
        <v>0</v>
      </c>
      <c r="AT16" s="180">
        <v>0</v>
      </c>
      <c r="AU16" s="180">
        <v>0</v>
      </c>
      <c r="AV16" s="180">
        <v>0</v>
      </c>
      <c r="AW16" s="90">
        <v>0</v>
      </c>
      <c r="AX16" s="90">
        <v>0</v>
      </c>
      <c r="AY16" s="90">
        <v>0</v>
      </c>
      <c r="AZ16" s="90">
        <v>0</v>
      </c>
      <c r="BA16" s="40">
        <v>0</v>
      </c>
      <c r="BB16" s="40">
        <v>0</v>
      </c>
      <c r="BC16" s="207">
        <f t="shared" si="3"/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207">
        <f t="shared" si="2"/>
        <v>25</v>
      </c>
    </row>
    <row r="17" spans="1:66" x14ac:dyDescent="0.25">
      <c r="A17" s="374"/>
      <c r="B17" s="270" t="s">
        <v>74</v>
      </c>
      <c r="C17" s="272" t="s">
        <v>75</v>
      </c>
      <c r="D17" s="207" t="s">
        <v>51</v>
      </c>
      <c r="E17" s="207">
        <f t="shared" ref="E17:T18" si="6">E19+E33</f>
        <v>29</v>
      </c>
      <c r="F17" s="207">
        <f t="shared" si="6"/>
        <v>29</v>
      </c>
      <c r="G17" s="207">
        <f t="shared" si="6"/>
        <v>29</v>
      </c>
      <c r="H17" s="207">
        <f t="shared" si="6"/>
        <v>29</v>
      </c>
      <c r="I17" s="207">
        <f t="shared" si="6"/>
        <v>29</v>
      </c>
      <c r="J17" s="207">
        <f t="shared" si="6"/>
        <v>29</v>
      </c>
      <c r="K17" s="207">
        <f t="shared" si="6"/>
        <v>29</v>
      </c>
      <c r="L17" s="207">
        <f t="shared" si="6"/>
        <v>29</v>
      </c>
      <c r="M17" s="207">
        <f t="shared" si="6"/>
        <v>29</v>
      </c>
      <c r="N17" s="207">
        <f t="shared" si="6"/>
        <v>29</v>
      </c>
      <c r="O17" s="207">
        <f t="shared" si="6"/>
        <v>29</v>
      </c>
      <c r="P17" s="207">
        <f t="shared" si="6"/>
        <v>29</v>
      </c>
      <c r="Q17" s="207">
        <f t="shared" si="6"/>
        <v>29</v>
      </c>
      <c r="R17" s="207">
        <f t="shared" si="6"/>
        <v>29</v>
      </c>
      <c r="S17" s="207">
        <f t="shared" si="6"/>
        <v>28</v>
      </c>
      <c r="T17" s="332">
        <f t="shared" si="6"/>
        <v>29</v>
      </c>
      <c r="U17" s="346"/>
      <c r="V17" s="339"/>
      <c r="W17" s="332">
        <f>W19+W33</f>
        <v>18</v>
      </c>
      <c r="X17" s="333"/>
      <c r="Y17" s="207">
        <f t="shared" ref="Y17:AM18" si="7">Y19+Y33</f>
        <v>481</v>
      </c>
      <c r="Z17" s="207">
        <f t="shared" si="7"/>
        <v>0</v>
      </c>
      <c r="AA17" s="207">
        <f t="shared" si="7"/>
        <v>0</v>
      </c>
      <c r="AB17" s="207">
        <f t="shared" si="7"/>
        <v>32</v>
      </c>
      <c r="AC17" s="207">
        <f t="shared" si="7"/>
        <v>32</v>
      </c>
      <c r="AD17" s="207">
        <f t="shared" si="7"/>
        <v>32</v>
      </c>
      <c r="AE17" s="207">
        <f t="shared" si="7"/>
        <v>32</v>
      </c>
      <c r="AF17" s="207">
        <f t="shared" si="7"/>
        <v>32</v>
      </c>
      <c r="AG17" s="207">
        <f t="shared" si="7"/>
        <v>32</v>
      </c>
      <c r="AH17" s="207">
        <f t="shared" si="7"/>
        <v>32</v>
      </c>
      <c r="AI17" s="207">
        <f t="shared" si="7"/>
        <v>32</v>
      </c>
      <c r="AJ17" s="207">
        <f t="shared" si="7"/>
        <v>32</v>
      </c>
      <c r="AK17" s="207">
        <f t="shared" si="7"/>
        <v>32</v>
      </c>
      <c r="AL17" s="207">
        <f>AL19+AL33</f>
        <v>32</v>
      </c>
      <c r="AM17" s="332">
        <f>AM19+AM33</f>
        <v>34</v>
      </c>
      <c r="AN17" s="333"/>
      <c r="AO17" s="332">
        <f>AO19+AO33</f>
        <v>18</v>
      </c>
      <c r="AP17" s="333"/>
      <c r="AQ17" s="332">
        <f>AQ19+AQ33</f>
        <v>18</v>
      </c>
      <c r="AR17" s="333"/>
      <c r="AS17" s="207">
        <v>0</v>
      </c>
      <c r="AT17" s="207">
        <v>0</v>
      </c>
      <c r="AU17" s="207">
        <v>0</v>
      </c>
      <c r="AV17" s="207">
        <v>0</v>
      </c>
      <c r="AW17" s="207">
        <v>0</v>
      </c>
      <c r="AX17" s="207">
        <v>0</v>
      </c>
      <c r="AY17" s="207">
        <v>0</v>
      </c>
      <c r="AZ17" s="207">
        <v>0</v>
      </c>
      <c r="BA17" s="207">
        <v>0</v>
      </c>
      <c r="BB17" s="207">
        <v>0</v>
      </c>
      <c r="BC17" s="207">
        <f>BC19+BC33</f>
        <v>422</v>
      </c>
      <c r="BD17" s="207">
        <v>0</v>
      </c>
      <c r="BE17" s="207">
        <v>0</v>
      </c>
      <c r="BF17" s="207">
        <v>0</v>
      </c>
      <c r="BG17" s="207">
        <v>0</v>
      </c>
      <c r="BH17" s="207">
        <v>0</v>
      </c>
      <c r="BI17" s="207">
        <v>0</v>
      </c>
      <c r="BJ17" s="207">
        <v>0</v>
      </c>
      <c r="BK17" s="207">
        <v>0</v>
      </c>
      <c r="BL17" s="207">
        <v>0</v>
      </c>
      <c r="BM17" s="207">
        <f>Y17+BC17</f>
        <v>903</v>
      </c>
      <c r="BN17" s="1"/>
    </row>
    <row r="18" spans="1:66" x14ac:dyDescent="0.25">
      <c r="A18" s="374"/>
      <c r="B18" s="271"/>
      <c r="C18" s="273"/>
      <c r="D18" s="207" t="s">
        <v>52</v>
      </c>
      <c r="E18" s="209">
        <f>E20+E34</f>
        <v>14.5</v>
      </c>
      <c r="F18" s="210">
        <f t="shared" si="6"/>
        <v>14.5</v>
      </c>
      <c r="G18" s="210">
        <f t="shared" si="6"/>
        <v>14.5</v>
      </c>
      <c r="H18" s="210">
        <f t="shared" si="6"/>
        <v>14.5</v>
      </c>
      <c r="I18" s="210">
        <f t="shared" si="6"/>
        <v>14.5</v>
      </c>
      <c r="J18" s="210">
        <f t="shared" si="6"/>
        <v>14.5</v>
      </c>
      <c r="K18" s="210">
        <f t="shared" si="6"/>
        <v>14.5</v>
      </c>
      <c r="L18" s="210">
        <f t="shared" si="6"/>
        <v>14.5</v>
      </c>
      <c r="M18" s="210">
        <f t="shared" si="6"/>
        <v>14.5</v>
      </c>
      <c r="N18" s="210">
        <f t="shared" si="6"/>
        <v>14.5</v>
      </c>
      <c r="O18" s="210">
        <f t="shared" si="6"/>
        <v>14.5</v>
      </c>
      <c r="P18" s="210">
        <f t="shared" si="6"/>
        <v>14.5</v>
      </c>
      <c r="Q18" s="210">
        <f t="shared" si="6"/>
        <v>14.5</v>
      </c>
      <c r="R18" s="210">
        <f t="shared" si="6"/>
        <v>14.5</v>
      </c>
      <c r="S18" s="210">
        <f t="shared" si="6"/>
        <v>14</v>
      </c>
      <c r="T18" s="332">
        <f t="shared" si="6"/>
        <v>6</v>
      </c>
      <c r="U18" s="346"/>
      <c r="V18" s="339"/>
      <c r="W18" s="344">
        <f>W20+W34</f>
        <v>0</v>
      </c>
      <c r="X18" s="345"/>
      <c r="Y18" s="210">
        <f t="shared" si="7"/>
        <v>223</v>
      </c>
      <c r="Z18" s="210">
        <f t="shared" si="7"/>
        <v>0</v>
      </c>
      <c r="AA18" s="210">
        <f t="shared" si="7"/>
        <v>0</v>
      </c>
      <c r="AB18" s="210">
        <f t="shared" si="7"/>
        <v>16</v>
      </c>
      <c r="AC18" s="210">
        <f t="shared" si="7"/>
        <v>16</v>
      </c>
      <c r="AD18" s="210">
        <f t="shared" si="7"/>
        <v>16</v>
      </c>
      <c r="AE18" s="210">
        <f t="shared" si="7"/>
        <v>16</v>
      </c>
      <c r="AF18" s="210">
        <f t="shared" si="7"/>
        <v>16</v>
      </c>
      <c r="AG18" s="210">
        <f t="shared" si="7"/>
        <v>16</v>
      </c>
      <c r="AH18" s="210">
        <f t="shared" si="7"/>
        <v>16</v>
      </c>
      <c r="AI18" s="210">
        <f t="shared" si="7"/>
        <v>16</v>
      </c>
      <c r="AJ18" s="210">
        <f t="shared" si="7"/>
        <v>16</v>
      </c>
      <c r="AK18" s="210">
        <f t="shared" si="7"/>
        <v>16</v>
      </c>
      <c r="AL18" s="210">
        <f>AL20+AL34</f>
        <v>16</v>
      </c>
      <c r="AM18" s="349">
        <f t="shared" si="7"/>
        <v>9</v>
      </c>
      <c r="AN18" s="350"/>
      <c r="AO18" s="349">
        <f>AO20+AO34</f>
        <v>0</v>
      </c>
      <c r="AP18" s="350"/>
      <c r="AQ18" s="332">
        <f t="shared" ref="AQ18:AQ20" si="8">AQ20+AQ34</f>
        <v>0</v>
      </c>
      <c r="AR18" s="333"/>
      <c r="AS18" s="210">
        <v>0</v>
      </c>
      <c r="AT18" s="210">
        <v>0</v>
      </c>
      <c r="AU18" s="210">
        <v>0</v>
      </c>
      <c r="AV18" s="210">
        <v>0</v>
      </c>
      <c r="AW18" s="210">
        <v>0</v>
      </c>
      <c r="AX18" s="210">
        <v>0</v>
      </c>
      <c r="AY18" s="210">
        <v>0</v>
      </c>
      <c r="AZ18" s="210">
        <v>0</v>
      </c>
      <c r="BA18" s="210">
        <v>0</v>
      </c>
      <c r="BB18" s="210">
        <v>0</v>
      </c>
      <c r="BC18" s="207">
        <f t="shared" ref="BC18" si="9">BC20+BC34</f>
        <v>185</v>
      </c>
      <c r="BD18" s="207">
        <v>0</v>
      </c>
      <c r="BE18" s="207">
        <v>0</v>
      </c>
      <c r="BF18" s="207">
        <v>0</v>
      </c>
      <c r="BG18" s="207">
        <v>0</v>
      </c>
      <c r="BH18" s="207">
        <v>0</v>
      </c>
      <c r="BI18" s="207">
        <v>0</v>
      </c>
      <c r="BJ18" s="207">
        <v>0</v>
      </c>
      <c r="BK18" s="207">
        <v>0</v>
      </c>
      <c r="BL18" s="207">
        <v>0</v>
      </c>
      <c r="BM18" s="207">
        <f t="shared" si="2"/>
        <v>408</v>
      </c>
      <c r="BN18" s="1"/>
    </row>
    <row r="19" spans="1:66" x14ac:dyDescent="0.25">
      <c r="A19" s="374"/>
      <c r="B19" s="270" t="s">
        <v>76</v>
      </c>
      <c r="C19" s="274" t="s">
        <v>77</v>
      </c>
      <c r="D19" s="207" t="s">
        <v>51</v>
      </c>
      <c r="E19" s="207">
        <f>E25+E27+E21+E23+E29+E31</f>
        <v>16</v>
      </c>
      <c r="F19" s="207">
        <f t="shared" ref="F19:S20" si="10">F25+F27+F21+F23+F29+F31</f>
        <v>16</v>
      </c>
      <c r="G19" s="207">
        <f t="shared" si="10"/>
        <v>16</v>
      </c>
      <c r="H19" s="207">
        <f t="shared" si="10"/>
        <v>16</v>
      </c>
      <c r="I19" s="207">
        <f t="shared" si="10"/>
        <v>16</v>
      </c>
      <c r="J19" s="207">
        <f t="shared" si="10"/>
        <v>16</v>
      </c>
      <c r="K19" s="207">
        <f t="shared" si="10"/>
        <v>16</v>
      </c>
      <c r="L19" s="207">
        <f t="shared" si="10"/>
        <v>16</v>
      </c>
      <c r="M19" s="207">
        <f t="shared" si="10"/>
        <v>16</v>
      </c>
      <c r="N19" s="207">
        <f t="shared" si="10"/>
        <v>16</v>
      </c>
      <c r="O19" s="207">
        <f t="shared" si="10"/>
        <v>16</v>
      </c>
      <c r="P19" s="207">
        <f t="shared" si="10"/>
        <v>16</v>
      </c>
      <c r="Q19" s="207">
        <f t="shared" si="10"/>
        <v>16</v>
      </c>
      <c r="R19" s="207">
        <f t="shared" si="10"/>
        <v>16</v>
      </c>
      <c r="S19" s="207">
        <f>S25+S27+S21+S23+S29+S31</f>
        <v>15</v>
      </c>
      <c r="T19" s="332">
        <f>T25+T27+T21+T23+T29+T31</f>
        <v>7</v>
      </c>
      <c r="U19" s="346"/>
      <c r="V19" s="339"/>
      <c r="W19" s="332">
        <f>W25+W27+W21+W23+W29+W31</f>
        <v>0</v>
      </c>
      <c r="X19" s="333"/>
      <c r="Y19" s="207">
        <f>SUM(C19:T19)</f>
        <v>246</v>
      </c>
      <c r="Z19" s="207">
        <f>Z23+Z25+Z27+Z29+Z31+Z21</f>
        <v>0</v>
      </c>
      <c r="AA19" s="207">
        <f t="shared" ref="AA19:AL20" si="11">AA23+AA25+AA27+AA29+AA31+AA21</f>
        <v>0</v>
      </c>
      <c r="AB19" s="207">
        <f t="shared" si="11"/>
        <v>24</v>
      </c>
      <c r="AC19" s="207">
        <f t="shared" si="11"/>
        <v>24</v>
      </c>
      <c r="AD19" s="207">
        <f t="shared" si="11"/>
        <v>24</v>
      </c>
      <c r="AE19" s="207">
        <f t="shared" si="11"/>
        <v>24</v>
      </c>
      <c r="AF19" s="207">
        <f t="shared" si="11"/>
        <v>24</v>
      </c>
      <c r="AG19" s="207">
        <f t="shared" si="11"/>
        <v>24</v>
      </c>
      <c r="AH19" s="207">
        <f t="shared" si="11"/>
        <v>24</v>
      </c>
      <c r="AI19" s="207">
        <f t="shared" si="11"/>
        <v>24</v>
      </c>
      <c r="AJ19" s="207">
        <f t="shared" si="11"/>
        <v>24</v>
      </c>
      <c r="AK19" s="207">
        <f t="shared" si="11"/>
        <v>24</v>
      </c>
      <c r="AL19" s="207">
        <f t="shared" si="11"/>
        <v>24</v>
      </c>
      <c r="AM19" s="349">
        <f>AM21+AM23+AM25+AM27</f>
        <v>12</v>
      </c>
      <c r="AN19" s="350"/>
      <c r="AO19" s="349">
        <v>0</v>
      </c>
      <c r="AP19" s="350"/>
      <c r="AQ19" s="332">
        <f t="shared" si="8"/>
        <v>0</v>
      </c>
      <c r="AR19" s="333"/>
      <c r="AS19" s="207">
        <v>0</v>
      </c>
      <c r="AT19" s="207">
        <v>0</v>
      </c>
      <c r="AU19" s="207">
        <v>0</v>
      </c>
      <c r="AV19" s="207">
        <v>0</v>
      </c>
      <c r="AW19" s="207">
        <v>0</v>
      </c>
      <c r="AX19" s="207">
        <v>0</v>
      </c>
      <c r="AY19" s="207">
        <v>0</v>
      </c>
      <c r="AZ19" s="207">
        <v>0</v>
      </c>
      <c r="BA19" s="207">
        <v>0</v>
      </c>
      <c r="BB19" s="207">
        <v>0</v>
      </c>
      <c r="BC19" s="207">
        <f>SUM(Z19:BB19)</f>
        <v>276</v>
      </c>
      <c r="BD19" s="207">
        <v>0</v>
      </c>
      <c r="BE19" s="207">
        <v>0</v>
      </c>
      <c r="BF19" s="207">
        <v>0</v>
      </c>
      <c r="BG19" s="207">
        <v>0</v>
      </c>
      <c r="BH19" s="207">
        <v>0</v>
      </c>
      <c r="BI19" s="207">
        <v>0</v>
      </c>
      <c r="BJ19" s="207">
        <v>0</v>
      </c>
      <c r="BK19" s="207">
        <v>0</v>
      </c>
      <c r="BL19" s="207">
        <v>0</v>
      </c>
      <c r="BM19" s="207">
        <f t="shared" si="2"/>
        <v>522</v>
      </c>
      <c r="BN19" s="1"/>
    </row>
    <row r="20" spans="1:66" x14ac:dyDescent="0.25">
      <c r="A20" s="374"/>
      <c r="B20" s="271"/>
      <c r="C20" s="275"/>
      <c r="D20" s="207" t="s">
        <v>52</v>
      </c>
      <c r="E20" s="207">
        <f>E26+E28+E22+E24+E30+E32</f>
        <v>8</v>
      </c>
      <c r="F20" s="207">
        <f t="shared" si="10"/>
        <v>8</v>
      </c>
      <c r="G20" s="207">
        <f t="shared" si="10"/>
        <v>8</v>
      </c>
      <c r="H20" s="207">
        <f t="shared" si="10"/>
        <v>8</v>
      </c>
      <c r="I20" s="207">
        <f t="shared" si="10"/>
        <v>8.5</v>
      </c>
      <c r="J20" s="207">
        <f t="shared" si="10"/>
        <v>8</v>
      </c>
      <c r="K20" s="207">
        <f t="shared" si="10"/>
        <v>8</v>
      </c>
      <c r="L20" s="207">
        <f t="shared" si="10"/>
        <v>8</v>
      </c>
      <c r="M20" s="207">
        <f t="shared" si="10"/>
        <v>8</v>
      </c>
      <c r="N20" s="207">
        <f t="shared" si="10"/>
        <v>8</v>
      </c>
      <c r="O20" s="207">
        <f t="shared" si="10"/>
        <v>8</v>
      </c>
      <c r="P20" s="207">
        <f t="shared" si="10"/>
        <v>8</v>
      </c>
      <c r="Q20" s="207">
        <f t="shared" si="10"/>
        <v>8</v>
      </c>
      <c r="R20" s="207">
        <f t="shared" si="10"/>
        <v>8</v>
      </c>
      <c r="S20" s="207">
        <f t="shared" si="10"/>
        <v>7.5</v>
      </c>
      <c r="T20" s="332">
        <f>T26+T28+T22+T24+T30+T32</f>
        <v>4</v>
      </c>
      <c r="U20" s="346"/>
      <c r="V20" s="339"/>
      <c r="W20" s="332">
        <f>W26+W28+W22+W24+W30+W32</f>
        <v>0</v>
      </c>
      <c r="X20" s="333"/>
      <c r="Y20" s="207">
        <f>SUM(E20:W20)</f>
        <v>124</v>
      </c>
      <c r="Z20" s="207">
        <f>Z24+Z26+Z28+Z30+Z32+Z22</f>
        <v>0</v>
      </c>
      <c r="AA20" s="207">
        <f t="shared" si="11"/>
        <v>0</v>
      </c>
      <c r="AB20" s="207">
        <f t="shared" si="11"/>
        <v>12</v>
      </c>
      <c r="AC20" s="207">
        <f t="shared" si="11"/>
        <v>12</v>
      </c>
      <c r="AD20" s="207">
        <f t="shared" si="11"/>
        <v>12</v>
      </c>
      <c r="AE20" s="207">
        <f t="shared" si="11"/>
        <v>12</v>
      </c>
      <c r="AF20" s="207">
        <f t="shared" si="11"/>
        <v>12</v>
      </c>
      <c r="AG20" s="207">
        <f t="shared" si="11"/>
        <v>12</v>
      </c>
      <c r="AH20" s="207">
        <f t="shared" si="11"/>
        <v>12</v>
      </c>
      <c r="AI20" s="207">
        <f t="shared" si="11"/>
        <v>12</v>
      </c>
      <c r="AJ20" s="207">
        <f t="shared" si="11"/>
        <v>12</v>
      </c>
      <c r="AK20" s="207">
        <f t="shared" si="11"/>
        <v>12</v>
      </c>
      <c r="AL20" s="207">
        <f t="shared" si="11"/>
        <v>12</v>
      </c>
      <c r="AM20" s="349">
        <f>AM22+AM24+AM26+AM28</f>
        <v>6</v>
      </c>
      <c r="AN20" s="350"/>
      <c r="AO20" s="349">
        <f>AO36</f>
        <v>0</v>
      </c>
      <c r="AP20" s="350"/>
      <c r="AQ20" s="332">
        <f t="shared" si="8"/>
        <v>0</v>
      </c>
      <c r="AR20" s="333"/>
      <c r="AS20" s="210">
        <v>0</v>
      </c>
      <c r="AT20" s="210">
        <v>0</v>
      </c>
      <c r="AU20" s="210">
        <v>0</v>
      </c>
      <c r="AV20" s="210">
        <v>0</v>
      </c>
      <c r="AW20" s="210">
        <v>0</v>
      </c>
      <c r="AX20" s="210">
        <v>0</v>
      </c>
      <c r="AY20" s="210">
        <v>0</v>
      </c>
      <c r="AZ20" s="210">
        <v>0</v>
      </c>
      <c r="BA20" s="210">
        <v>0</v>
      </c>
      <c r="BB20" s="210">
        <v>0</v>
      </c>
      <c r="BC20" s="207">
        <f>SUM(Z20:BB20)</f>
        <v>138</v>
      </c>
      <c r="BD20" s="207">
        <v>0</v>
      </c>
      <c r="BE20" s="207">
        <v>0</v>
      </c>
      <c r="BF20" s="207">
        <v>0</v>
      </c>
      <c r="BG20" s="207">
        <v>0</v>
      </c>
      <c r="BH20" s="207">
        <v>0</v>
      </c>
      <c r="BI20" s="207">
        <v>0</v>
      </c>
      <c r="BJ20" s="207">
        <v>0</v>
      </c>
      <c r="BK20" s="207">
        <v>0</v>
      </c>
      <c r="BL20" s="207">
        <v>0</v>
      </c>
      <c r="BM20" s="207">
        <f t="shared" si="2"/>
        <v>262</v>
      </c>
      <c r="BN20" s="1"/>
    </row>
    <row r="21" spans="1:66" s="160" customFormat="1" x14ac:dyDescent="0.25">
      <c r="A21" s="374"/>
      <c r="B21" s="255" t="s">
        <v>119</v>
      </c>
      <c r="C21" s="325" t="s">
        <v>182</v>
      </c>
      <c r="D21" s="155" t="s">
        <v>51</v>
      </c>
      <c r="E21" s="155">
        <v>2</v>
      </c>
      <c r="F21" s="155">
        <v>2</v>
      </c>
      <c r="G21" s="155">
        <v>2</v>
      </c>
      <c r="H21" s="155">
        <v>2</v>
      </c>
      <c r="I21" s="155">
        <v>2</v>
      </c>
      <c r="J21" s="155">
        <v>2</v>
      </c>
      <c r="K21" s="155">
        <v>2</v>
      </c>
      <c r="L21" s="155">
        <v>2</v>
      </c>
      <c r="M21" s="155">
        <v>2</v>
      </c>
      <c r="N21" s="155">
        <v>2</v>
      </c>
      <c r="O21" s="155">
        <v>2</v>
      </c>
      <c r="P21" s="155">
        <v>2</v>
      </c>
      <c r="Q21" s="155">
        <v>2</v>
      </c>
      <c r="R21" s="155">
        <v>2</v>
      </c>
      <c r="S21" s="155">
        <v>2</v>
      </c>
      <c r="T21" s="155">
        <v>1</v>
      </c>
      <c r="U21" s="343">
        <v>0</v>
      </c>
      <c r="V21" s="339">
        <v>0</v>
      </c>
      <c r="W21" s="170">
        <v>0</v>
      </c>
      <c r="X21" s="173">
        <v>0</v>
      </c>
      <c r="Y21" s="157">
        <f t="shared" ref="Y21:Y32" si="12">SUM(E21:X21)</f>
        <v>31</v>
      </c>
      <c r="Z21" s="163">
        <v>0</v>
      </c>
      <c r="AA21" s="163">
        <v>0</v>
      </c>
      <c r="AB21" s="158">
        <v>4</v>
      </c>
      <c r="AC21" s="158">
        <v>4</v>
      </c>
      <c r="AD21" s="158">
        <v>4</v>
      </c>
      <c r="AE21" s="158">
        <v>4</v>
      </c>
      <c r="AF21" s="158">
        <v>4</v>
      </c>
      <c r="AG21" s="158">
        <v>4</v>
      </c>
      <c r="AH21" s="158">
        <v>4</v>
      </c>
      <c r="AI21" s="158">
        <v>4</v>
      </c>
      <c r="AJ21" s="158">
        <v>4</v>
      </c>
      <c r="AK21" s="158">
        <v>4</v>
      </c>
      <c r="AL21" s="158">
        <v>4</v>
      </c>
      <c r="AM21" s="158">
        <v>2</v>
      </c>
      <c r="AN21" s="166">
        <v>0</v>
      </c>
      <c r="AO21" s="166">
        <v>0</v>
      </c>
      <c r="AP21" s="170">
        <v>0</v>
      </c>
      <c r="AQ21" s="170">
        <v>0</v>
      </c>
      <c r="AR21" s="173">
        <v>0</v>
      </c>
      <c r="AS21" s="185">
        <v>0</v>
      </c>
      <c r="AT21" s="185">
        <v>0</v>
      </c>
      <c r="AU21" s="185">
        <v>0</v>
      </c>
      <c r="AV21" s="185">
        <v>0</v>
      </c>
      <c r="AW21" s="186">
        <v>0</v>
      </c>
      <c r="AX21" s="186">
        <v>0</v>
      </c>
      <c r="AY21" s="186">
        <v>0</v>
      </c>
      <c r="AZ21" s="186">
        <v>0</v>
      </c>
      <c r="BA21" s="187">
        <v>0</v>
      </c>
      <c r="BB21" s="187">
        <v>0</v>
      </c>
      <c r="BC21" s="157">
        <f t="shared" ref="BC21:BC32" si="13">SUM(Z21:BB21)</f>
        <v>46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v>0</v>
      </c>
      <c r="BL21" s="158">
        <v>0</v>
      </c>
      <c r="BM21" s="157">
        <f t="shared" si="2"/>
        <v>77</v>
      </c>
    </row>
    <row r="22" spans="1:66" x14ac:dyDescent="0.25">
      <c r="A22" s="374"/>
      <c r="B22" s="255"/>
      <c r="C22" s="326"/>
      <c r="D22" s="200" t="s">
        <v>52</v>
      </c>
      <c r="E22" s="200">
        <f>E21/2</f>
        <v>1</v>
      </c>
      <c r="F22" s="251">
        <f t="shared" ref="F22:T22" si="14">F21/2</f>
        <v>1</v>
      </c>
      <c r="G22" s="251">
        <f t="shared" si="14"/>
        <v>1</v>
      </c>
      <c r="H22" s="251">
        <f t="shared" si="14"/>
        <v>1</v>
      </c>
      <c r="I22" s="251">
        <f t="shared" si="14"/>
        <v>1</v>
      </c>
      <c r="J22" s="251">
        <f t="shared" si="14"/>
        <v>1</v>
      </c>
      <c r="K22" s="251">
        <f t="shared" si="14"/>
        <v>1</v>
      </c>
      <c r="L22" s="251">
        <f t="shared" si="14"/>
        <v>1</v>
      </c>
      <c r="M22" s="251">
        <f t="shared" si="14"/>
        <v>1</v>
      </c>
      <c r="N22" s="251">
        <f t="shared" si="14"/>
        <v>1</v>
      </c>
      <c r="O22" s="251">
        <f t="shared" si="14"/>
        <v>1</v>
      </c>
      <c r="P22" s="251">
        <f t="shared" si="14"/>
        <v>1</v>
      </c>
      <c r="Q22" s="251">
        <f t="shared" si="14"/>
        <v>1</v>
      </c>
      <c r="R22" s="251">
        <f t="shared" si="14"/>
        <v>1</v>
      </c>
      <c r="S22" s="251">
        <f t="shared" si="14"/>
        <v>1</v>
      </c>
      <c r="T22" s="251">
        <f t="shared" si="14"/>
        <v>0.5</v>
      </c>
      <c r="U22" s="343">
        <v>0</v>
      </c>
      <c r="V22" s="339">
        <v>0</v>
      </c>
      <c r="W22" s="170">
        <v>0</v>
      </c>
      <c r="X22" s="173">
        <v>0</v>
      </c>
      <c r="Y22" s="207">
        <f t="shared" si="12"/>
        <v>15.5</v>
      </c>
      <c r="Z22" s="164">
        <v>0</v>
      </c>
      <c r="AA22" s="164">
        <v>0</v>
      </c>
      <c r="AB22" s="208">
        <f>AB21/2</f>
        <v>2</v>
      </c>
      <c r="AC22" s="252">
        <f t="shared" ref="AC22:AL22" si="15">AC21/2</f>
        <v>2</v>
      </c>
      <c r="AD22" s="252">
        <f t="shared" si="15"/>
        <v>2</v>
      </c>
      <c r="AE22" s="252">
        <f t="shared" si="15"/>
        <v>2</v>
      </c>
      <c r="AF22" s="252">
        <f t="shared" si="15"/>
        <v>2</v>
      </c>
      <c r="AG22" s="252">
        <f t="shared" si="15"/>
        <v>2</v>
      </c>
      <c r="AH22" s="252">
        <f t="shared" si="15"/>
        <v>2</v>
      </c>
      <c r="AI22" s="252">
        <f t="shared" si="15"/>
        <v>2</v>
      </c>
      <c r="AJ22" s="252">
        <f t="shared" si="15"/>
        <v>2</v>
      </c>
      <c r="AK22" s="252">
        <f t="shared" si="15"/>
        <v>2</v>
      </c>
      <c r="AL22" s="252">
        <f t="shared" si="15"/>
        <v>2</v>
      </c>
      <c r="AM22" s="252">
        <v>1.5</v>
      </c>
      <c r="AN22" s="168">
        <v>0</v>
      </c>
      <c r="AO22" s="168">
        <v>0</v>
      </c>
      <c r="AP22" s="89">
        <v>0</v>
      </c>
      <c r="AQ22" s="89">
        <v>0</v>
      </c>
      <c r="AR22" s="174">
        <v>0</v>
      </c>
      <c r="AS22" s="179">
        <v>0</v>
      </c>
      <c r="AT22" s="179">
        <v>0</v>
      </c>
      <c r="AU22" s="179">
        <v>0</v>
      </c>
      <c r="AV22" s="179">
        <v>0</v>
      </c>
      <c r="AW22" s="177">
        <v>0</v>
      </c>
      <c r="AX22" s="177">
        <v>0</v>
      </c>
      <c r="AY22" s="177">
        <v>0</v>
      </c>
      <c r="AZ22" s="177">
        <v>0</v>
      </c>
      <c r="BA22" s="91">
        <v>0</v>
      </c>
      <c r="BB22" s="91">
        <v>0</v>
      </c>
      <c r="BC22" s="207">
        <f t="shared" si="13"/>
        <v>23.5</v>
      </c>
      <c r="BD22" s="208">
        <v>0</v>
      </c>
      <c r="BE22" s="208">
        <v>0</v>
      </c>
      <c r="BF22" s="208">
        <v>0</v>
      </c>
      <c r="BG22" s="208">
        <v>0</v>
      </c>
      <c r="BH22" s="208">
        <v>0</v>
      </c>
      <c r="BI22" s="208">
        <v>0</v>
      </c>
      <c r="BJ22" s="208">
        <v>0</v>
      </c>
      <c r="BK22" s="208">
        <v>0</v>
      </c>
      <c r="BL22" s="208">
        <v>0</v>
      </c>
      <c r="BM22" s="207">
        <f t="shared" si="2"/>
        <v>39</v>
      </c>
      <c r="BN22" s="1"/>
    </row>
    <row r="23" spans="1:66" s="160" customFormat="1" x14ac:dyDescent="0.25">
      <c r="A23" s="374"/>
      <c r="B23" s="255" t="s">
        <v>116</v>
      </c>
      <c r="C23" s="325" t="s">
        <v>183</v>
      </c>
      <c r="D23" s="155" t="s">
        <v>51</v>
      </c>
      <c r="E23" s="155">
        <v>2</v>
      </c>
      <c r="F23" s="155">
        <v>2</v>
      </c>
      <c r="G23" s="155">
        <v>2</v>
      </c>
      <c r="H23" s="155">
        <v>2</v>
      </c>
      <c r="I23" s="155">
        <v>2</v>
      </c>
      <c r="J23" s="155">
        <v>2</v>
      </c>
      <c r="K23" s="155">
        <v>2</v>
      </c>
      <c r="L23" s="155">
        <v>2</v>
      </c>
      <c r="M23" s="155">
        <v>2</v>
      </c>
      <c r="N23" s="155">
        <v>2</v>
      </c>
      <c r="O23" s="155">
        <v>2</v>
      </c>
      <c r="P23" s="155">
        <v>2</v>
      </c>
      <c r="Q23" s="155">
        <v>2</v>
      </c>
      <c r="R23" s="155">
        <v>2</v>
      </c>
      <c r="S23" s="155">
        <v>2</v>
      </c>
      <c r="T23" s="155">
        <v>1</v>
      </c>
      <c r="U23" s="343">
        <v>0</v>
      </c>
      <c r="V23" s="339">
        <v>0</v>
      </c>
      <c r="W23" s="170">
        <v>0</v>
      </c>
      <c r="X23" s="173">
        <v>0</v>
      </c>
      <c r="Y23" s="157">
        <f t="shared" si="12"/>
        <v>31</v>
      </c>
      <c r="Z23" s="163">
        <v>0</v>
      </c>
      <c r="AA23" s="163">
        <v>0</v>
      </c>
      <c r="AB23" s="158">
        <v>6</v>
      </c>
      <c r="AC23" s="158">
        <v>6</v>
      </c>
      <c r="AD23" s="158">
        <v>6</v>
      </c>
      <c r="AE23" s="158">
        <v>6</v>
      </c>
      <c r="AF23" s="158">
        <v>6</v>
      </c>
      <c r="AG23" s="158">
        <v>6</v>
      </c>
      <c r="AH23" s="158">
        <v>6</v>
      </c>
      <c r="AI23" s="158">
        <v>6</v>
      </c>
      <c r="AJ23" s="158">
        <v>6</v>
      </c>
      <c r="AK23" s="158">
        <v>6</v>
      </c>
      <c r="AL23" s="158">
        <v>6</v>
      </c>
      <c r="AM23" s="158">
        <v>3</v>
      </c>
      <c r="AN23" s="166">
        <v>0</v>
      </c>
      <c r="AO23" s="166">
        <v>0</v>
      </c>
      <c r="AP23" s="170">
        <v>0</v>
      </c>
      <c r="AQ23" s="170">
        <v>0</v>
      </c>
      <c r="AR23" s="173">
        <v>0</v>
      </c>
      <c r="AS23" s="185">
        <v>0</v>
      </c>
      <c r="AT23" s="185">
        <v>0</v>
      </c>
      <c r="AU23" s="185">
        <v>0</v>
      </c>
      <c r="AV23" s="185">
        <v>0</v>
      </c>
      <c r="AW23" s="186">
        <v>0</v>
      </c>
      <c r="AX23" s="186">
        <v>0</v>
      </c>
      <c r="AY23" s="186">
        <v>0</v>
      </c>
      <c r="AZ23" s="186">
        <v>0</v>
      </c>
      <c r="BA23" s="187">
        <v>0</v>
      </c>
      <c r="BB23" s="187">
        <v>0</v>
      </c>
      <c r="BC23" s="157">
        <f t="shared" si="13"/>
        <v>69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v>0</v>
      </c>
      <c r="BM23" s="157">
        <f t="shared" si="2"/>
        <v>100</v>
      </c>
    </row>
    <row r="24" spans="1:66" s="1" customFormat="1" x14ac:dyDescent="0.25">
      <c r="A24" s="374"/>
      <c r="B24" s="255"/>
      <c r="C24" s="326"/>
      <c r="D24" s="200" t="s">
        <v>52</v>
      </c>
      <c r="E24" s="200">
        <f>E23/2</f>
        <v>1</v>
      </c>
      <c r="F24" s="251">
        <f t="shared" ref="F24:T24" si="16">F23/2</f>
        <v>1</v>
      </c>
      <c r="G24" s="251">
        <f t="shared" si="16"/>
        <v>1</v>
      </c>
      <c r="H24" s="251">
        <f t="shared" si="16"/>
        <v>1</v>
      </c>
      <c r="I24" s="251">
        <f t="shared" si="16"/>
        <v>1</v>
      </c>
      <c r="J24" s="251">
        <f t="shared" si="16"/>
        <v>1</v>
      </c>
      <c r="K24" s="251">
        <f t="shared" si="16"/>
        <v>1</v>
      </c>
      <c r="L24" s="251">
        <f t="shared" si="16"/>
        <v>1</v>
      </c>
      <c r="M24" s="251">
        <f t="shared" si="16"/>
        <v>1</v>
      </c>
      <c r="N24" s="251">
        <f t="shared" si="16"/>
        <v>1</v>
      </c>
      <c r="O24" s="251">
        <f t="shared" si="16"/>
        <v>1</v>
      </c>
      <c r="P24" s="251">
        <f t="shared" si="16"/>
        <v>1</v>
      </c>
      <c r="Q24" s="251">
        <f t="shared" si="16"/>
        <v>1</v>
      </c>
      <c r="R24" s="251">
        <f t="shared" si="16"/>
        <v>1</v>
      </c>
      <c r="S24" s="251">
        <f t="shared" si="16"/>
        <v>1</v>
      </c>
      <c r="T24" s="251">
        <f t="shared" si="16"/>
        <v>0.5</v>
      </c>
      <c r="U24" s="343">
        <v>0</v>
      </c>
      <c r="V24" s="339">
        <v>0</v>
      </c>
      <c r="W24" s="170">
        <v>0</v>
      </c>
      <c r="X24" s="173">
        <v>0</v>
      </c>
      <c r="Y24" s="207">
        <f t="shared" si="12"/>
        <v>15.5</v>
      </c>
      <c r="Z24" s="164">
        <v>0</v>
      </c>
      <c r="AA24" s="164">
        <v>0</v>
      </c>
      <c r="AB24" s="208">
        <f>AB23/2</f>
        <v>3</v>
      </c>
      <c r="AC24" s="208">
        <f t="shared" ref="AC24:AM24" si="17">AC23/2</f>
        <v>3</v>
      </c>
      <c r="AD24" s="208">
        <f t="shared" si="17"/>
        <v>3</v>
      </c>
      <c r="AE24" s="208">
        <f t="shared" si="17"/>
        <v>3</v>
      </c>
      <c r="AF24" s="208">
        <f t="shared" si="17"/>
        <v>3</v>
      </c>
      <c r="AG24" s="208">
        <f t="shared" si="17"/>
        <v>3</v>
      </c>
      <c r="AH24" s="208">
        <f t="shared" si="17"/>
        <v>3</v>
      </c>
      <c r="AI24" s="208">
        <f t="shared" si="17"/>
        <v>3</v>
      </c>
      <c r="AJ24" s="208">
        <f t="shared" si="17"/>
        <v>3</v>
      </c>
      <c r="AK24" s="208">
        <f t="shared" si="17"/>
        <v>3</v>
      </c>
      <c r="AL24" s="120">
        <f>AL23/2</f>
        <v>3</v>
      </c>
      <c r="AM24" s="120">
        <f t="shared" si="17"/>
        <v>1.5</v>
      </c>
      <c r="AN24" s="168">
        <v>0</v>
      </c>
      <c r="AO24" s="168">
        <v>0</v>
      </c>
      <c r="AP24" s="89">
        <v>0</v>
      </c>
      <c r="AQ24" s="89">
        <v>0</v>
      </c>
      <c r="AR24" s="174">
        <v>0</v>
      </c>
      <c r="AS24" s="179">
        <v>0</v>
      </c>
      <c r="AT24" s="179">
        <v>0</v>
      </c>
      <c r="AU24" s="179">
        <v>0</v>
      </c>
      <c r="AV24" s="179">
        <v>0</v>
      </c>
      <c r="AW24" s="177">
        <v>0</v>
      </c>
      <c r="AX24" s="177">
        <v>0</v>
      </c>
      <c r="AY24" s="177">
        <v>0</v>
      </c>
      <c r="AZ24" s="177">
        <v>0</v>
      </c>
      <c r="BA24" s="91">
        <v>0</v>
      </c>
      <c r="BB24" s="91">
        <v>0</v>
      </c>
      <c r="BC24" s="207">
        <f t="shared" si="13"/>
        <v>34.5</v>
      </c>
      <c r="BD24" s="208">
        <v>0</v>
      </c>
      <c r="BE24" s="208">
        <v>0</v>
      </c>
      <c r="BF24" s="208">
        <v>0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7">
        <f t="shared" si="2"/>
        <v>50</v>
      </c>
    </row>
    <row r="25" spans="1:66" s="160" customFormat="1" x14ac:dyDescent="0.25">
      <c r="A25" s="374"/>
      <c r="B25" s="255" t="s">
        <v>120</v>
      </c>
      <c r="C25" s="325" t="s">
        <v>190</v>
      </c>
      <c r="D25" s="155" t="s">
        <v>51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343">
        <v>0</v>
      </c>
      <c r="V25" s="339">
        <v>0</v>
      </c>
      <c r="W25" s="170">
        <v>0</v>
      </c>
      <c r="X25" s="173">
        <v>0</v>
      </c>
      <c r="Y25" s="157">
        <f t="shared" si="12"/>
        <v>0</v>
      </c>
      <c r="Z25" s="163">
        <v>0</v>
      </c>
      <c r="AA25" s="163">
        <v>0</v>
      </c>
      <c r="AB25" s="158">
        <v>8</v>
      </c>
      <c r="AC25" s="158">
        <v>8</v>
      </c>
      <c r="AD25" s="158">
        <v>8</v>
      </c>
      <c r="AE25" s="158">
        <v>8</v>
      </c>
      <c r="AF25" s="158">
        <v>8</v>
      </c>
      <c r="AG25" s="158">
        <v>8</v>
      </c>
      <c r="AH25" s="158">
        <v>8</v>
      </c>
      <c r="AI25" s="158">
        <v>8</v>
      </c>
      <c r="AJ25" s="158">
        <v>8</v>
      </c>
      <c r="AK25" s="158">
        <v>8</v>
      </c>
      <c r="AL25" s="158">
        <v>8</v>
      </c>
      <c r="AM25" s="158">
        <v>4</v>
      </c>
      <c r="AN25" s="166">
        <v>0</v>
      </c>
      <c r="AO25" s="166">
        <v>0</v>
      </c>
      <c r="AP25" s="170">
        <v>0</v>
      </c>
      <c r="AQ25" s="170">
        <v>0</v>
      </c>
      <c r="AR25" s="173">
        <v>0</v>
      </c>
      <c r="AS25" s="185">
        <v>0</v>
      </c>
      <c r="AT25" s="185">
        <v>0</v>
      </c>
      <c r="AU25" s="185">
        <v>0</v>
      </c>
      <c r="AV25" s="185">
        <v>0</v>
      </c>
      <c r="AW25" s="186">
        <v>0</v>
      </c>
      <c r="AX25" s="186">
        <v>0</v>
      </c>
      <c r="AY25" s="186">
        <v>0</v>
      </c>
      <c r="AZ25" s="186">
        <v>0</v>
      </c>
      <c r="BA25" s="187">
        <v>0</v>
      </c>
      <c r="BB25" s="187">
        <v>0</v>
      </c>
      <c r="BC25" s="157">
        <f t="shared" si="13"/>
        <v>92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8">
        <v>0</v>
      </c>
      <c r="BJ25" s="158">
        <v>0</v>
      </c>
      <c r="BK25" s="158">
        <v>0</v>
      </c>
      <c r="BL25" s="158">
        <v>0</v>
      </c>
      <c r="BM25" s="157">
        <f t="shared" si="2"/>
        <v>92</v>
      </c>
    </row>
    <row r="26" spans="1:66" s="1" customFormat="1" x14ac:dyDescent="0.25">
      <c r="A26" s="374"/>
      <c r="B26" s="255"/>
      <c r="C26" s="326"/>
      <c r="D26" s="200" t="s">
        <v>52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48">
        <v>0</v>
      </c>
      <c r="U26" s="343">
        <v>0</v>
      </c>
      <c r="V26" s="339">
        <v>0</v>
      </c>
      <c r="W26" s="170">
        <v>0</v>
      </c>
      <c r="X26" s="173">
        <v>0</v>
      </c>
      <c r="Y26" s="207">
        <f t="shared" si="12"/>
        <v>0</v>
      </c>
      <c r="Z26" s="164">
        <v>0</v>
      </c>
      <c r="AA26" s="164">
        <v>0</v>
      </c>
      <c r="AB26" s="208">
        <f>AB25/2</f>
        <v>4</v>
      </c>
      <c r="AC26" s="208">
        <f t="shared" ref="AC26:AM26" si="18">AC25/2</f>
        <v>4</v>
      </c>
      <c r="AD26" s="208">
        <f t="shared" si="18"/>
        <v>4</v>
      </c>
      <c r="AE26" s="208">
        <f t="shared" si="18"/>
        <v>4</v>
      </c>
      <c r="AF26" s="208">
        <f t="shared" si="18"/>
        <v>4</v>
      </c>
      <c r="AG26" s="208">
        <f t="shared" si="18"/>
        <v>4</v>
      </c>
      <c r="AH26" s="208">
        <f t="shared" si="18"/>
        <v>4</v>
      </c>
      <c r="AI26" s="208">
        <f t="shared" si="18"/>
        <v>4</v>
      </c>
      <c r="AJ26" s="208">
        <f t="shared" si="18"/>
        <v>4</v>
      </c>
      <c r="AK26" s="120">
        <f t="shared" si="18"/>
        <v>4</v>
      </c>
      <c r="AL26" s="120">
        <f>AL25/2</f>
        <v>4</v>
      </c>
      <c r="AM26" s="120">
        <f t="shared" si="18"/>
        <v>2</v>
      </c>
      <c r="AN26" s="168">
        <v>0</v>
      </c>
      <c r="AO26" s="168">
        <v>0</v>
      </c>
      <c r="AP26" s="89">
        <v>0</v>
      </c>
      <c r="AQ26" s="89">
        <v>0</v>
      </c>
      <c r="AR26" s="174">
        <v>0</v>
      </c>
      <c r="AS26" s="179">
        <v>0</v>
      </c>
      <c r="AT26" s="179">
        <v>0</v>
      </c>
      <c r="AU26" s="179">
        <v>0</v>
      </c>
      <c r="AV26" s="179">
        <v>0</v>
      </c>
      <c r="AW26" s="177">
        <v>0</v>
      </c>
      <c r="AX26" s="177">
        <v>0</v>
      </c>
      <c r="AY26" s="177">
        <v>0</v>
      </c>
      <c r="AZ26" s="177">
        <v>0</v>
      </c>
      <c r="BA26" s="91">
        <v>0</v>
      </c>
      <c r="BB26" s="91">
        <v>0</v>
      </c>
      <c r="BC26" s="207">
        <f t="shared" si="13"/>
        <v>46</v>
      </c>
      <c r="BD26" s="208">
        <v>0</v>
      </c>
      <c r="BE26" s="208">
        <v>0</v>
      </c>
      <c r="BF26" s="208">
        <v>0</v>
      </c>
      <c r="BG26" s="208">
        <v>0</v>
      </c>
      <c r="BH26" s="208">
        <v>0</v>
      </c>
      <c r="BI26" s="208">
        <v>0</v>
      </c>
      <c r="BJ26" s="208">
        <v>0</v>
      </c>
      <c r="BK26" s="208">
        <v>0</v>
      </c>
      <c r="BL26" s="208">
        <v>0</v>
      </c>
      <c r="BM26" s="207">
        <f t="shared" si="2"/>
        <v>46</v>
      </c>
    </row>
    <row r="27" spans="1:66" s="160" customFormat="1" x14ac:dyDescent="0.25">
      <c r="A27" s="374"/>
      <c r="B27" s="255" t="s">
        <v>191</v>
      </c>
      <c r="C27" s="325" t="s">
        <v>192</v>
      </c>
      <c r="D27" s="155" t="s">
        <v>51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343">
        <v>0</v>
      </c>
      <c r="V27" s="339">
        <v>0</v>
      </c>
      <c r="W27" s="170">
        <v>0</v>
      </c>
      <c r="X27" s="173">
        <v>0</v>
      </c>
      <c r="Y27" s="157">
        <f t="shared" si="12"/>
        <v>0</v>
      </c>
      <c r="Z27" s="163">
        <v>0</v>
      </c>
      <c r="AA27" s="163">
        <v>0</v>
      </c>
      <c r="AB27" s="158">
        <v>6</v>
      </c>
      <c r="AC27" s="158">
        <v>6</v>
      </c>
      <c r="AD27" s="158">
        <v>6</v>
      </c>
      <c r="AE27" s="158">
        <v>6</v>
      </c>
      <c r="AF27" s="158">
        <v>6</v>
      </c>
      <c r="AG27" s="158">
        <v>6</v>
      </c>
      <c r="AH27" s="158">
        <v>6</v>
      </c>
      <c r="AI27" s="158">
        <v>6</v>
      </c>
      <c r="AJ27" s="158">
        <v>6</v>
      </c>
      <c r="AK27" s="158">
        <v>6</v>
      </c>
      <c r="AL27" s="158">
        <v>6</v>
      </c>
      <c r="AM27" s="158">
        <v>3</v>
      </c>
      <c r="AN27" s="166">
        <v>0</v>
      </c>
      <c r="AO27" s="166">
        <v>0</v>
      </c>
      <c r="AP27" s="170">
        <v>0</v>
      </c>
      <c r="AQ27" s="170">
        <v>0</v>
      </c>
      <c r="AR27" s="173">
        <v>0</v>
      </c>
      <c r="AS27" s="185">
        <v>0</v>
      </c>
      <c r="AT27" s="185">
        <v>0</v>
      </c>
      <c r="AU27" s="185">
        <v>0</v>
      </c>
      <c r="AV27" s="185">
        <v>0</v>
      </c>
      <c r="AW27" s="186">
        <v>0</v>
      </c>
      <c r="AX27" s="186">
        <v>0</v>
      </c>
      <c r="AY27" s="186">
        <v>0</v>
      </c>
      <c r="AZ27" s="186">
        <v>0</v>
      </c>
      <c r="BA27" s="187">
        <v>0</v>
      </c>
      <c r="BB27" s="187">
        <v>0</v>
      </c>
      <c r="BC27" s="157">
        <f t="shared" si="13"/>
        <v>69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8">
        <v>0</v>
      </c>
      <c r="BJ27" s="158">
        <v>0</v>
      </c>
      <c r="BK27" s="158">
        <v>0</v>
      </c>
      <c r="BL27" s="158">
        <v>0</v>
      </c>
      <c r="BM27" s="157">
        <f t="shared" si="2"/>
        <v>69</v>
      </c>
    </row>
    <row r="28" spans="1:66" s="1" customFormat="1" x14ac:dyDescent="0.25">
      <c r="A28" s="374"/>
      <c r="B28" s="255"/>
      <c r="C28" s="326"/>
      <c r="D28" s="200" t="s">
        <v>52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48">
        <v>0</v>
      </c>
      <c r="U28" s="343">
        <v>0</v>
      </c>
      <c r="V28" s="339">
        <v>0</v>
      </c>
      <c r="W28" s="170">
        <v>0</v>
      </c>
      <c r="X28" s="173">
        <v>0</v>
      </c>
      <c r="Y28" s="207">
        <f t="shared" si="12"/>
        <v>0</v>
      </c>
      <c r="Z28" s="164">
        <v>0</v>
      </c>
      <c r="AA28" s="164">
        <v>0</v>
      </c>
      <c r="AB28" s="208">
        <f>AB27/2</f>
        <v>3</v>
      </c>
      <c r="AC28" s="208">
        <f t="shared" ref="AC28:AK28" si="19">AC27/2</f>
        <v>3</v>
      </c>
      <c r="AD28" s="208">
        <f t="shared" si="19"/>
        <v>3</v>
      </c>
      <c r="AE28" s="208">
        <f t="shared" si="19"/>
        <v>3</v>
      </c>
      <c r="AF28" s="208">
        <f t="shared" si="19"/>
        <v>3</v>
      </c>
      <c r="AG28" s="208">
        <f t="shared" si="19"/>
        <v>3</v>
      </c>
      <c r="AH28" s="208">
        <f t="shared" si="19"/>
        <v>3</v>
      </c>
      <c r="AI28" s="208">
        <f t="shared" si="19"/>
        <v>3</v>
      </c>
      <c r="AJ28" s="208">
        <f t="shared" si="19"/>
        <v>3</v>
      </c>
      <c r="AK28" s="120">
        <f t="shared" si="19"/>
        <v>3</v>
      </c>
      <c r="AL28" s="120">
        <f>AL27/2</f>
        <v>3</v>
      </c>
      <c r="AM28" s="120">
        <v>1</v>
      </c>
      <c r="AN28" s="168">
        <v>0</v>
      </c>
      <c r="AO28" s="168">
        <v>0</v>
      </c>
      <c r="AP28" s="89">
        <v>0</v>
      </c>
      <c r="AQ28" s="89">
        <v>0</v>
      </c>
      <c r="AR28" s="174">
        <v>0</v>
      </c>
      <c r="AS28" s="179">
        <v>0</v>
      </c>
      <c r="AT28" s="179">
        <v>0</v>
      </c>
      <c r="AU28" s="179">
        <v>0</v>
      </c>
      <c r="AV28" s="179">
        <v>0</v>
      </c>
      <c r="AW28" s="177">
        <v>0</v>
      </c>
      <c r="AX28" s="177">
        <v>0</v>
      </c>
      <c r="AY28" s="177">
        <v>0</v>
      </c>
      <c r="AZ28" s="177">
        <v>0</v>
      </c>
      <c r="BA28" s="91">
        <v>0</v>
      </c>
      <c r="BB28" s="91">
        <v>0</v>
      </c>
      <c r="BC28" s="207">
        <f t="shared" si="13"/>
        <v>34</v>
      </c>
      <c r="BD28" s="208">
        <v>0</v>
      </c>
      <c r="BE28" s="208">
        <v>0</v>
      </c>
      <c r="BF28" s="208">
        <v>0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7">
        <f t="shared" si="2"/>
        <v>34</v>
      </c>
    </row>
    <row r="29" spans="1:66" s="160" customFormat="1" x14ac:dyDescent="0.25">
      <c r="A29" s="374"/>
      <c r="B29" s="255" t="s">
        <v>221</v>
      </c>
      <c r="C29" s="325" t="s">
        <v>184</v>
      </c>
      <c r="D29" s="155" t="s">
        <v>51</v>
      </c>
      <c r="E29" s="155">
        <v>6</v>
      </c>
      <c r="F29" s="155">
        <v>6</v>
      </c>
      <c r="G29" s="155">
        <v>6</v>
      </c>
      <c r="H29" s="155">
        <v>6</v>
      </c>
      <c r="I29" s="155">
        <v>6</v>
      </c>
      <c r="J29" s="155">
        <v>6</v>
      </c>
      <c r="K29" s="155">
        <v>6</v>
      </c>
      <c r="L29" s="155">
        <v>6</v>
      </c>
      <c r="M29" s="155">
        <v>6</v>
      </c>
      <c r="N29" s="155">
        <v>6</v>
      </c>
      <c r="O29" s="155">
        <v>6</v>
      </c>
      <c r="P29" s="155">
        <v>6</v>
      </c>
      <c r="Q29" s="155">
        <v>6</v>
      </c>
      <c r="R29" s="155">
        <v>6</v>
      </c>
      <c r="S29" s="155">
        <v>6</v>
      </c>
      <c r="T29" s="155">
        <v>3</v>
      </c>
      <c r="U29" s="343">
        <v>0</v>
      </c>
      <c r="V29" s="339">
        <v>0</v>
      </c>
      <c r="W29" s="170">
        <v>0</v>
      </c>
      <c r="X29" s="173">
        <v>0</v>
      </c>
      <c r="Y29" s="157">
        <f t="shared" si="12"/>
        <v>93</v>
      </c>
      <c r="Z29" s="163">
        <v>0</v>
      </c>
      <c r="AA29" s="163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66">
        <v>0</v>
      </c>
      <c r="AO29" s="166">
        <v>0</v>
      </c>
      <c r="AP29" s="170">
        <v>0</v>
      </c>
      <c r="AQ29" s="170">
        <v>0</v>
      </c>
      <c r="AR29" s="173">
        <v>0</v>
      </c>
      <c r="AS29" s="185">
        <v>0</v>
      </c>
      <c r="AT29" s="185">
        <v>0</v>
      </c>
      <c r="AU29" s="185">
        <v>0</v>
      </c>
      <c r="AV29" s="185">
        <v>0</v>
      </c>
      <c r="AW29" s="186">
        <v>0</v>
      </c>
      <c r="AX29" s="186">
        <v>0</v>
      </c>
      <c r="AY29" s="186">
        <v>0</v>
      </c>
      <c r="AZ29" s="186">
        <v>0</v>
      </c>
      <c r="BA29" s="187">
        <v>0</v>
      </c>
      <c r="BB29" s="187">
        <v>0</v>
      </c>
      <c r="BC29" s="157">
        <f t="shared" si="13"/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8">
        <v>0</v>
      </c>
      <c r="BJ29" s="158">
        <v>0</v>
      </c>
      <c r="BK29" s="158">
        <v>0</v>
      </c>
      <c r="BL29" s="158">
        <v>0</v>
      </c>
      <c r="BM29" s="157">
        <f t="shared" si="2"/>
        <v>93</v>
      </c>
    </row>
    <row r="30" spans="1:66" s="1" customFormat="1" x14ac:dyDescent="0.25">
      <c r="A30" s="374"/>
      <c r="B30" s="255"/>
      <c r="C30" s="326"/>
      <c r="D30" s="200" t="s">
        <v>52</v>
      </c>
      <c r="E30" s="200">
        <f>E29/2</f>
        <v>3</v>
      </c>
      <c r="F30" s="200">
        <f t="shared" ref="F30:S30" si="20">F29/2</f>
        <v>3</v>
      </c>
      <c r="G30" s="200">
        <f t="shared" si="20"/>
        <v>3</v>
      </c>
      <c r="H30" s="200">
        <f t="shared" si="20"/>
        <v>3</v>
      </c>
      <c r="I30" s="200">
        <f t="shared" si="20"/>
        <v>3</v>
      </c>
      <c r="J30" s="200">
        <f t="shared" si="20"/>
        <v>3</v>
      </c>
      <c r="K30" s="200">
        <f t="shared" si="20"/>
        <v>3</v>
      </c>
      <c r="L30" s="200">
        <f t="shared" si="20"/>
        <v>3</v>
      </c>
      <c r="M30" s="200">
        <f t="shared" si="20"/>
        <v>3</v>
      </c>
      <c r="N30" s="200">
        <f t="shared" si="20"/>
        <v>3</v>
      </c>
      <c r="O30" s="200">
        <f t="shared" si="20"/>
        <v>3</v>
      </c>
      <c r="P30" s="200">
        <f t="shared" si="20"/>
        <v>3</v>
      </c>
      <c r="Q30" s="200">
        <f t="shared" si="20"/>
        <v>3</v>
      </c>
      <c r="R30" s="200">
        <f t="shared" si="20"/>
        <v>3</v>
      </c>
      <c r="S30" s="23">
        <f t="shared" si="20"/>
        <v>3</v>
      </c>
      <c r="T30" s="23">
        <v>2</v>
      </c>
      <c r="U30" s="343">
        <v>0</v>
      </c>
      <c r="V30" s="339">
        <v>0</v>
      </c>
      <c r="W30" s="170">
        <v>0</v>
      </c>
      <c r="X30" s="173">
        <v>0</v>
      </c>
      <c r="Y30" s="207">
        <f t="shared" si="12"/>
        <v>47</v>
      </c>
      <c r="Z30" s="164">
        <v>0</v>
      </c>
      <c r="AA30" s="164">
        <v>0</v>
      </c>
      <c r="AB30" s="208">
        <v>0</v>
      </c>
      <c r="AC30" s="208">
        <v>0</v>
      </c>
      <c r="AD30" s="208">
        <v>0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120">
        <v>0</v>
      </c>
      <c r="AL30" s="120">
        <v>0</v>
      </c>
      <c r="AM30" s="120">
        <v>0</v>
      </c>
      <c r="AN30" s="168">
        <v>0</v>
      </c>
      <c r="AO30" s="168">
        <v>0</v>
      </c>
      <c r="AP30" s="89">
        <v>0</v>
      </c>
      <c r="AQ30" s="89">
        <v>0</v>
      </c>
      <c r="AR30" s="174">
        <v>0</v>
      </c>
      <c r="AS30" s="179">
        <v>0</v>
      </c>
      <c r="AT30" s="179">
        <v>0</v>
      </c>
      <c r="AU30" s="179">
        <v>0</v>
      </c>
      <c r="AV30" s="179">
        <v>0</v>
      </c>
      <c r="AW30" s="177">
        <v>0</v>
      </c>
      <c r="AX30" s="177">
        <v>0</v>
      </c>
      <c r="AY30" s="177">
        <v>0</v>
      </c>
      <c r="AZ30" s="177">
        <v>0</v>
      </c>
      <c r="BA30" s="91">
        <v>0</v>
      </c>
      <c r="BB30" s="91">
        <v>0</v>
      </c>
      <c r="BC30" s="207">
        <f t="shared" si="13"/>
        <v>0</v>
      </c>
      <c r="BD30" s="208">
        <v>0</v>
      </c>
      <c r="BE30" s="208">
        <v>0</v>
      </c>
      <c r="BF30" s="208">
        <v>0</v>
      </c>
      <c r="BG30" s="208">
        <v>0</v>
      </c>
      <c r="BH30" s="208">
        <v>0</v>
      </c>
      <c r="BI30" s="208">
        <v>0</v>
      </c>
      <c r="BJ30" s="208">
        <v>0</v>
      </c>
      <c r="BK30" s="208">
        <v>0</v>
      </c>
      <c r="BL30" s="208">
        <v>0</v>
      </c>
      <c r="BM30" s="207">
        <f t="shared" si="2"/>
        <v>47</v>
      </c>
    </row>
    <row r="31" spans="1:66" s="160" customFormat="1" x14ac:dyDescent="0.25">
      <c r="A31" s="374"/>
      <c r="B31" s="376" t="s">
        <v>185</v>
      </c>
      <c r="C31" s="377" t="s">
        <v>186</v>
      </c>
      <c r="D31" s="155" t="s">
        <v>51</v>
      </c>
      <c r="E31" s="155">
        <v>6</v>
      </c>
      <c r="F31" s="155">
        <v>6</v>
      </c>
      <c r="G31" s="155">
        <v>6</v>
      </c>
      <c r="H31" s="155">
        <v>6</v>
      </c>
      <c r="I31" s="155">
        <v>6</v>
      </c>
      <c r="J31" s="155">
        <v>6</v>
      </c>
      <c r="K31" s="155">
        <v>6</v>
      </c>
      <c r="L31" s="155">
        <v>6</v>
      </c>
      <c r="M31" s="155">
        <v>6</v>
      </c>
      <c r="N31" s="155">
        <v>6</v>
      </c>
      <c r="O31" s="155">
        <v>6</v>
      </c>
      <c r="P31" s="155">
        <v>6</v>
      </c>
      <c r="Q31" s="155">
        <v>6</v>
      </c>
      <c r="R31" s="155">
        <v>6</v>
      </c>
      <c r="S31" s="155">
        <v>5</v>
      </c>
      <c r="T31" s="155">
        <v>2</v>
      </c>
      <c r="U31" s="343">
        <v>0</v>
      </c>
      <c r="V31" s="339">
        <v>0</v>
      </c>
      <c r="W31" s="170">
        <v>0</v>
      </c>
      <c r="X31" s="173">
        <v>0</v>
      </c>
      <c r="Y31" s="157">
        <f t="shared" si="12"/>
        <v>91</v>
      </c>
      <c r="Z31" s="163">
        <v>0</v>
      </c>
      <c r="AA31" s="163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66">
        <v>0</v>
      </c>
      <c r="AO31" s="166">
        <v>0</v>
      </c>
      <c r="AP31" s="170">
        <v>0</v>
      </c>
      <c r="AQ31" s="170">
        <v>0</v>
      </c>
      <c r="AR31" s="173">
        <v>0</v>
      </c>
      <c r="AS31" s="185">
        <v>0</v>
      </c>
      <c r="AT31" s="185">
        <v>0</v>
      </c>
      <c r="AU31" s="185">
        <v>0</v>
      </c>
      <c r="AV31" s="185">
        <v>0</v>
      </c>
      <c r="AW31" s="186">
        <v>0</v>
      </c>
      <c r="AX31" s="186">
        <v>0</v>
      </c>
      <c r="AY31" s="186">
        <v>0</v>
      </c>
      <c r="AZ31" s="186">
        <v>0</v>
      </c>
      <c r="BA31" s="187">
        <v>0</v>
      </c>
      <c r="BB31" s="187">
        <v>0</v>
      </c>
      <c r="BC31" s="157">
        <f t="shared" si="13"/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7">
        <f t="shared" si="2"/>
        <v>91</v>
      </c>
    </row>
    <row r="32" spans="1:66" s="1" customFormat="1" x14ac:dyDescent="0.25">
      <c r="A32" s="374"/>
      <c r="B32" s="376"/>
      <c r="C32" s="378"/>
      <c r="D32" s="200" t="s">
        <v>52</v>
      </c>
      <c r="E32" s="200">
        <f>E31/2</f>
        <v>3</v>
      </c>
      <c r="F32" s="200">
        <f t="shared" ref="F32:R32" si="21">F31/2</f>
        <v>3</v>
      </c>
      <c r="G32" s="200">
        <f t="shared" si="21"/>
        <v>3</v>
      </c>
      <c r="H32" s="200">
        <f t="shared" si="21"/>
        <v>3</v>
      </c>
      <c r="I32" s="200">
        <v>3.5</v>
      </c>
      <c r="J32" s="200">
        <f t="shared" si="21"/>
        <v>3</v>
      </c>
      <c r="K32" s="200">
        <f t="shared" si="21"/>
        <v>3</v>
      </c>
      <c r="L32" s="200">
        <f t="shared" si="21"/>
        <v>3</v>
      </c>
      <c r="M32" s="200">
        <f t="shared" si="21"/>
        <v>3</v>
      </c>
      <c r="N32" s="200">
        <f t="shared" si="21"/>
        <v>3</v>
      </c>
      <c r="O32" s="200">
        <f t="shared" si="21"/>
        <v>3</v>
      </c>
      <c r="P32" s="200">
        <f t="shared" si="21"/>
        <v>3</v>
      </c>
      <c r="Q32" s="200">
        <f t="shared" si="21"/>
        <v>3</v>
      </c>
      <c r="R32" s="23">
        <f t="shared" si="21"/>
        <v>3</v>
      </c>
      <c r="S32" s="23">
        <v>2.5</v>
      </c>
      <c r="T32" s="23">
        <v>1</v>
      </c>
      <c r="U32" s="343">
        <v>0</v>
      </c>
      <c r="V32" s="339">
        <v>0</v>
      </c>
      <c r="W32" s="170">
        <v>0</v>
      </c>
      <c r="X32" s="173">
        <v>0</v>
      </c>
      <c r="Y32" s="207">
        <f t="shared" si="12"/>
        <v>46</v>
      </c>
      <c r="Z32" s="164">
        <v>0</v>
      </c>
      <c r="AA32" s="164">
        <v>0</v>
      </c>
      <c r="AB32" s="208">
        <v>0</v>
      </c>
      <c r="AC32" s="208">
        <v>0</v>
      </c>
      <c r="AD32" s="208">
        <v>0</v>
      </c>
      <c r="AE32" s="208">
        <v>0</v>
      </c>
      <c r="AF32" s="208">
        <v>0</v>
      </c>
      <c r="AG32" s="208">
        <v>0</v>
      </c>
      <c r="AH32" s="208">
        <v>0</v>
      </c>
      <c r="AI32" s="208">
        <v>0</v>
      </c>
      <c r="AJ32" s="208">
        <v>0</v>
      </c>
      <c r="AK32" s="120">
        <v>0</v>
      </c>
      <c r="AL32" s="120">
        <v>0</v>
      </c>
      <c r="AM32" s="120">
        <v>0</v>
      </c>
      <c r="AN32" s="168">
        <v>0</v>
      </c>
      <c r="AO32" s="168">
        <v>0</v>
      </c>
      <c r="AP32" s="89">
        <v>0</v>
      </c>
      <c r="AQ32" s="89">
        <v>0</v>
      </c>
      <c r="AR32" s="174">
        <v>0</v>
      </c>
      <c r="AS32" s="179">
        <v>0</v>
      </c>
      <c r="AT32" s="179">
        <v>0</v>
      </c>
      <c r="AU32" s="179">
        <v>0</v>
      </c>
      <c r="AV32" s="179">
        <v>0</v>
      </c>
      <c r="AW32" s="177">
        <v>0</v>
      </c>
      <c r="AX32" s="177">
        <v>0</v>
      </c>
      <c r="AY32" s="177">
        <v>0</v>
      </c>
      <c r="AZ32" s="177">
        <v>0</v>
      </c>
      <c r="BA32" s="91">
        <v>0</v>
      </c>
      <c r="BB32" s="91">
        <v>0</v>
      </c>
      <c r="BC32" s="207">
        <f t="shared" si="13"/>
        <v>0</v>
      </c>
      <c r="BD32" s="208">
        <v>0</v>
      </c>
      <c r="BE32" s="208">
        <v>0</v>
      </c>
      <c r="BF32" s="208">
        <v>0</v>
      </c>
      <c r="BG32" s="208">
        <v>0</v>
      </c>
      <c r="BH32" s="208">
        <v>0</v>
      </c>
      <c r="BI32" s="208">
        <v>0</v>
      </c>
      <c r="BJ32" s="208">
        <v>0</v>
      </c>
      <c r="BK32" s="208">
        <v>0</v>
      </c>
      <c r="BL32" s="208">
        <v>0</v>
      </c>
      <c r="BM32" s="207">
        <f t="shared" si="2"/>
        <v>46</v>
      </c>
    </row>
    <row r="33" spans="1:66" x14ac:dyDescent="0.25">
      <c r="A33" s="374"/>
      <c r="B33" s="352" t="s">
        <v>82</v>
      </c>
      <c r="C33" s="272" t="s">
        <v>83</v>
      </c>
      <c r="D33" s="207" t="s">
        <v>51</v>
      </c>
      <c r="E33" s="207">
        <f>E35+E42</f>
        <v>13</v>
      </c>
      <c r="F33" s="207">
        <f t="shared" ref="F33:T34" si="22">F35+F42</f>
        <v>13</v>
      </c>
      <c r="G33" s="207">
        <f t="shared" si="22"/>
        <v>13</v>
      </c>
      <c r="H33" s="207">
        <f t="shared" si="22"/>
        <v>13</v>
      </c>
      <c r="I33" s="207">
        <f t="shared" si="22"/>
        <v>13</v>
      </c>
      <c r="J33" s="207">
        <f t="shared" si="22"/>
        <v>13</v>
      </c>
      <c r="K33" s="207">
        <f t="shared" si="22"/>
        <v>13</v>
      </c>
      <c r="L33" s="207">
        <f t="shared" si="22"/>
        <v>13</v>
      </c>
      <c r="M33" s="207">
        <f t="shared" si="22"/>
        <v>13</v>
      </c>
      <c r="N33" s="207">
        <f t="shared" si="22"/>
        <v>13</v>
      </c>
      <c r="O33" s="207">
        <f t="shared" si="22"/>
        <v>13</v>
      </c>
      <c r="P33" s="207">
        <f t="shared" si="22"/>
        <v>13</v>
      </c>
      <c r="Q33" s="207">
        <f t="shared" si="22"/>
        <v>13</v>
      </c>
      <c r="R33" s="207">
        <f t="shared" si="22"/>
        <v>13</v>
      </c>
      <c r="S33" s="207">
        <f t="shared" si="22"/>
        <v>13</v>
      </c>
      <c r="T33" s="332">
        <f>T35+T42</f>
        <v>22</v>
      </c>
      <c r="U33" s="341"/>
      <c r="V33" s="339"/>
      <c r="W33" s="332">
        <f>W35</f>
        <v>18</v>
      </c>
      <c r="X33" s="333"/>
      <c r="Y33" s="207">
        <f>SUM(E33:W33)</f>
        <v>235</v>
      </c>
      <c r="Z33" s="205">
        <v>0</v>
      </c>
      <c r="AA33" s="205">
        <v>0</v>
      </c>
      <c r="AB33" s="207">
        <f>AB35+AB42</f>
        <v>8</v>
      </c>
      <c r="AC33" s="207">
        <f t="shared" ref="AC33:AL34" si="23">AC35+AC42</f>
        <v>8</v>
      </c>
      <c r="AD33" s="207">
        <f t="shared" si="23"/>
        <v>8</v>
      </c>
      <c r="AE33" s="207">
        <f t="shared" si="23"/>
        <v>8</v>
      </c>
      <c r="AF33" s="207">
        <f t="shared" si="23"/>
        <v>8</v>
      </c>
      <c r="AG33" s="207">
        <f t="shared" si="23"/>
        <v>8</v>
      </c>
      <c r="AH33" s="207">
        <f t="shared" si="23"/>
        <v>8</v>
      </c>
      <c r="AI33" s="207">
        <f t="shared" si="23"/>
        <v>8</v>
      </c>
      <c r="AJ33" s="207">
        <f t="shared" si="23"/>
        <v>8</v>
      </c>
      <c r="AK33" s="207">
        <f t="shared" si="23"/>
        <v>8</v>
      </c>
      <c r="AL33" s="207">
        <f t="shared" si="23"/>
        <v>8</v>
      </c>
      <c r="AM33" s="332">
        <f>AM35+AM42</f>
        <v>22</v>
      </c>
      <c r="AN33" s="333"/>
      <c r="AO33" s="332">
        <f>AO35</f>
        <v>18</v>
      </c>
      <c r="AP33" s="333"/>
      <c r="AQ33" s="332">
        <f>AQ35+AQ42</f>
        <v>18</v>
      </c>
      <c r="AR33" s="333"/>
      <c r="AS33" s="207">
        <f t="shared" ref="AS33:BB34" si="24">AS35</f>
        <v>0</v>
      </c>
      <c r="AT33" s="207">
        <f t="shared" si="24"/>
        <v>0</v>
      </c>
      <c r="AU33" s="207">
        <f t="shared" si="24"/>
        <v>0</v>
      </c>
      <c r="AV33" s="207">
        <f t="shared" si="24"/>
        <v>0</v>
      </c>
      <c r="AW33" s="207">
        <f t="shared" si="24"/>
        <v>0</v>
      </c>
      <c r="AX33" s="207">
        <f t="shared" si="24"/>
        <v>0</v>
      </c>
      <c r="AY33" s="207">
        <f t="shared" si="24"/>
        <v>0</v>
      </c>
      <c r="AZ33" s="207">
        <f t="shared" si="24"/>
        <v>0</v>
      </c>
      <c r="BA33" s="207">
        <f t="shared" si="24"/>
        <v>0</v>
      </c>
      <c r="BB33" s="207">
        <f t="shared" si="24"/>
        <v>0</v>
      </c>
      <c r="BC33" s="207">
        <f>SUM(Z33:BB33)</f>
        <v>146</v>
      </c>
      <c r="BD33" s="207">
        <v>0</v>
      </c>
      <c r="BE33" s="207">
        <v>0</v>
      </c>
      <c r="BF33" s="207">
        <v>0</v>
      </c>
      <c r="BG33" s="207">
        <v>0</v>
      </c>
      <c r="BH33" s="207">
        <v>0</v>
      </c>
      <c r="BI33" s="207">
        <v>0</v>
      </c>
      <c r="BJ33" s="207">
        <v>0</v>
      </c>
      <c r="BK33" s="207">
        <v>0</v>
      </c>
      <c r="BL33" s="207">
        <v>0</v>
      </c>
      <c r="BM33" s="207">
        <f t="shared" si="2"/>
        <v>381</v>
      </c>
      <c r="BN33" s="1"/>
    </row>
    <row r="34" spans="1:66" x14ac:dyDescent="0.25">
      <c r="A34" s="374"/>
      <c r="B34" s="352"/>
      <c r="C34" s="273"/>
      <c r="D34" s="207" t="s">
        <v>52</v>
      </c>
      <c r="E34" s="65">
        <f>E36+E43</f>
        <v>6.5</v>
      </c>
      <c r="F34" s="65">
        <f t="shared" si="22"/>
        <v>6.5</v>
      </c>
      <c r="G34" s="65">
        <f t="shared" si="22"/>
        <v>6.5</v>
      </c>
      <c r="H34" s="65">
        <f t="shared" si="22"/>
        <v>6.5</v>
      </c>
      <c r="I34" s="65">
        <f t="shared" si="22"/>
        <v>6</v>
      </c>
      <c r="J34" s="65">
        <f t="shared" si="22"/>
        <v>6.5</v>
      </c>
      <c r="K34" s="65">
        <f t="shared" si="22"/>
        <v>6.5</v>
      </c>
      <c r="L34" s="65">
        <f t="shared" si="22"/>
        <v>6.5</v>
      </c>
      <c r="M34" s="65">
        <f t="shared" si="22"/>
        <v>6.5</v>
      </c>
      <c r="N34" s="65">
        <f t="shared" si="22"/>
        <v>6.5</v>
      </c>
      <c r="O34" s="65">
        <f t="shared" si="22"/>
        <v>6.5</v>
      </c>
      <c r="P34" s="65">
        <f t="shared" si="22"/>
        <v>6.5</v>
      </c>
      <c r="Q34" s="65">
        <f t="shared" si="22"/>
        <v>6.5</v>
      </c>
      <c r="R34" s="65">
        <f t="shared" si="22"/>
        <v>6.5</v>
      </c>
      <c r="S34" s="65">
        <f t="shared" si="22"/>
        <v>6.5</v>
      </c>
      <c r="T34" s="342">
        <f t="shared" si="22"/>
        <v>2</v>
      </c>
      <c r="U34" s="341"/>
      <c r="V34" s="339"/>
      <c r="W34" s="332">
        <f>W36</f>
        <v>0</v>
      </c>
      <c r="X34" s="333"/>
      <c r="Y34" s="207">
        <f>SUM(E34:W34)</f>
        <v>99</v>
      </c>
      <c r="Z34" s="205">
        <v>0</v>
      </c>
      <c r="AA34" s="205">
        <v>0</v>
      </c>
      <c r="AB34" s="207">
        <f>AB36+AB43</f>
        <v>4</v>
      </c>
      <c r="AC34" s="207">
        <f t="shared" si="23"/>
        <v>4</v>
      </c>
      <c r="AD34" s="207">
        <f t="shared" si="23"/>
        <v>4</v>
      </c>
      <c r="AE34" s="207">
        <f t="shared" si="23"/>
        <v>4</v>
      </c>
      <c r="AF34" s="207">
        <f t="shared" si="23"/>
        <v>4</v>
      </c>
      <c r="AG34" s="207">
        <f t="shared" si="23"/>
        <v>4</v>
      </c>
      <c r="AH34" s="207">
        <f t="shared" si="23"/>
        <v>4</v>
      </c>
      <c r="AI34" s="207">
        <f t="shared" si="23"/>
        <v>4</v>
      </c>
      <c r="AJ34" s="207">
        <f t="shared" si="23"/>
        <v>4</v>
      </c>
      <c r="AK34" s="207">
        <f t="shared" si="23"/>
        <v>4</v>
      </c>
      <c r="AL34" s="207">
        <f t="shared" si="23"/>
        <v>4</v>
      </c>
      <c r="AM34" s="332">
        <f>AM36+AM43</f>
        <v>3</v>
      </c>
      <c r="AN34" s="333"/>
      <c r="AO34" s="332">
        <f>AO36</f>
        <v>0</v>
      </c>
      <c r="AP34" s="333"/>
      <c r="AQ34" s="332">
        <f>AQ36</f>
        <v>0</v>
      </c>
      <c r="AR34" s="333"/>
      <c r="AS34" s="207">
        <f t="shared" si="24"/>
        <v>0</v>
      </c>
      <c r="AT34" s="207">
        <f t="shared" si="24"/>
        <v>0</v>
      </c>
      <c r="AU34" s="207">
        <f t="shared" si="24"/>
        <v>0</v>
      </c>
      <c r="AV34" s="207">
        <f t="shared" si="24"/>
        <v>0</v>
      </c>
      <c r="AW34" s="207">
        <f t="shared" si="24"/>
        <v>0</v>
      </c>
      <c r="AX34" s="207">
        <f t="shared" si="24"/>
        <v>0</v>
      </c>
      <c r="AY34" s="207">
        <f t="shared" si="24"/>
        <v>0</v>
      </c>
      <c r="AZ34" s="207">
        <f t="shared" si="24"/>
        <v>0</v>
      </c>
      <c r="BA34" s="207">
        <f t="shared" si="24"/>
        <v>0</v>
      </c>
      <c r="BB34" s="207">
        <f t="shared" si="24"/>
        <v>0</v>
      </c>
      <c r="BC34" s="207">
        <f t="shared" ref="BC34:BC35" si="25">SUM(AB34:BB34)</f>
        <v>47</v>
      </c>
      <c r="BD34" s="207">
        <v>0</v>
      </c>
      <c r="BE34" s="207">
        <v>0</v>
      </c>
      <c r="BF34" s="207">
        <v>0</v>
      </c>
      <c r="BG34" s="207">
        <v>0</v>
      </c>
      <c r="BH34" s="207">
        <v>0</v>
      </c>
      <c r="BI34" s="207">
        <v>0</v>
      </c>
      <c r="BJ34" s="207">
        <v>0</v>
      </c>
      <c r="BK34" s="207">
        <v>0</v>
      </c>
      <c r="BL34" s="207">
        <v>0</v>
      </c>
      <c r="BM34" s="207">
        <f t="shared" si="2"/>
        <v>146</v>
      </c>
      <c r="BN34" s="1"/>
    </row>
    <row r="35" spans="1:66" ht="15" customHeight="1" x14ac:dyDescent="0.25">
      <c r="A35" s="374"/>
      <c r="B35" s="352" t="s">
        <v>84</v>
      </c>
      <c r="C35" s="362" t="s">
        <v>172</v>
      </c>
      <c r="D35" s="207" t="s">
        <v>51</v>
      </c>
      <c r="E35" s="207">
        <f>E37+E39</f>
        <v>8</v>
      </c>
      <c r="F35" s="207">
        <f t="shared" ref="F35:T36" si="26">F37+F39</f>
        <v>8</v>
      </c>
      <c r="G35" s="207">
        <f t="shared" si="26"/>
        <v>8</v>
      </c>
      <c r="H35" s="207">
        <f t="shared" si="26"/>
        <v>8</v>
      </c>
      <c r="I35" s="207">
        <f t="shared" si="26"/>
        <v>8</v>
      </c>
      <c r="J35" s="207">
        <f t="shared" si="26"/>
        <v>8</v>
      </c>
      <c r="K35" s="207">
        <f t="shared" si="26"/>
        <v>8</v>
      </c>
      <c r="L35" s="207">
        <f t="shared" si="26"/>
        <v>8</v>
      </c>
      <c r="M35" s="207">
        <f t="shared" si="26"/>
        <v>8</v>
      </c>
      <c r="N35" s="207">
        <f t="shared" si="26"/>
        <v>8</v>
      </c>
      <c r="O35" s="207">
        <f t="shared" si="26"/>
        <v>8</v>
      </c>
      <c r="P35" s="207">
        <f t="shared" si="26"/>
        <v>8</v>
      </c>
      <c r="Q35" s="207">
        <f t="shared" si="26"/>
        <v>8</v>
      </c>
      <c r="R35" s="207">
        <f t="shared" si="26"/>
        <v>8</v>
      </c>
      <c r="S35" s="207">
        <f t="shared" si="26"/>
        <v>8</v>
      </c>
      <c r="T35" s="332">
        <f>T37+T39+U41</f>
        <v>22</v>
      </c>
      <c r="U35" s="341"/>
      <c r="V35" s="339"/>
      <c r="W35" s="332">
        <f>W41</f>
        <v>18</v>
      </c>
      <c r="X35" s="333"/>
      <c r="Y35" s="207">
        <f>Y37+Y39+Y41</f>
        <v>160</v>
      </c>
      <c r="Z35" s="205">
        <v>0</v>
      </c>
      <c r="AA35" s="205">
        <v>0</v>
      </c>
      <c r="AB35" s="207">
        <f>AB37+AB39</f>
        <v>0</v>
      </c>
      <c r="AC35" s="207">
        <f t="shared" ref="AC35:AL36" si="27">AC37+AC39</f>
        <v>0</v>
      </c>
      <c r="AD35" s="207">
        <f t="shared" si="27"/>
        <v>0</v>
      </c>
      <c r="AE35" s="207">
        <f t="shared" si="27"/>
        <v>0</v>
      </c>
      <c r="AF35" s="207">
        <f t="shared" si="27"/>
        <v>0</v>
      </c>
      <c r="AG35" s="207">
        <f t="shared" si="27"/>
        <v>0</v>
      </c>
      <c r="AH35" s="207">
        <f t="shared" si="27"/>
        <v>0</v>
      </c>
      <c r="AI35" s="207">
        <f t="shared" si="27"/>
        <v>0</v>
      </c>
      <c r="AJ35" s="207">
        <f t="shared" si="27"/>
        <v>0</v>
      </c>
      <c r="AK35" s="207">
        <f t="shared" si="27"/>
        <v>0</v>
      </c>
      <c r="AL35" s="207">
        <f t="shared" si="27"/>
        <v>0</v>
      </c>
      <c r="AM35" s="332">
        <v>0</v>
      </c>
      <c r="AN35" s="333"/>
      <c r="AO35" s="332">
        <f>AP44+AP46+AP47</f>
        <v>18</v>
      </c>
      <c r="AP35" s="333"/>
      <c r="AQ35" s="332">
        <v>0</v>
      </c>
      <c r="AR35" s="333"/>
      <c r="AS35" s="207">
        <v>0</v>
      </c>
      <c r="AT35" s="207">
        <v>0</v>
      </c>
      <c r="AU35" s="207">
        <v>0</v>
      </c>
      <c r="AV35" s="207">
        <v>0</v>
      </c>
      <c r="AW35" s="207">
        <f t="shared" ref="AW35:BB35" si="28">AW44+AW46+AW47+AW48+AW49</f>
        <v>0</v>
      </c>
      <c r="AX35" s="207">
        <f t="shared" si="28"/>
        <v>0</v>
      </c>
      <c r="AY35" s="207">
        <f t="shared" si="28"/>
        <v>0</v>
      </c>
      <c r="AZ35" s="207">
        <f t="shared" si="28"/>
        <v>0</v>
      </c>
      <c r="BA35" s="207">
        <f t="shared" si="28"/>
        <v>0</v>
      </c>
      <c r="BB35" s="207">
        <f t="shared" si="28"/>
        <v>0</v>
      </c>
      <c r="BC35" s="207">
        <f t="shared" si="25"/>
        <v>18</v>
      </c>
      <c r="BD35" s="207">
        <v>0</v>
      </c>
      <c r="BE35" s="207">
        <v>0</v>
      </c>
      <c r="BF35" s="207">
        <v>0</v>
      </c>
      <c r="BG35" s="207">
        <v>0</v>
      </c>
      <c r="BH35" s="207">
        <v>0</v>
      </c>
      <c r="BI35" s="207">
        <v>0</v>
      </c>
      <c r="BJ35" s="207">
        <v>0</v>
      </c>
      <c r="BK35" s="207">
        <v>0</v>
      </c>
      <c r="BL35" s="207">
        <v>0</v>
      </c>
      <c r="BM35" s="207">
        <f t="shared" si="2"/>
        <v>178</v>
      </c>
      <c r="BN35" s="1"/>
    </row>
    <row r="36" spans="1:66" ht="42.75" customHeight="1" x14ac:dyDescent="0.25">
      <c r="A36" s="374"/>
      <c r="B36" s="352"/>
      <c r="C36" s="363"/>
      <c r="D36" s="207" t="s">
        <v>52</v>
      </c>
      <c r="E36" s="207">
        <f>E38+E40</f>
        <v>4</v>
      </c>
      <c r="F36" s="207">
        <f t="shared" si="26"/>
        <v>4</v>
      </c>
      <c r="G36" s="207">
        <f t="shared" si="26"/>
        <v>4</v>
      </c>
      <c r="H36" s="207">
        <f t="shared" si="26"/>
        <v>4</v>
      </c>
      <c r="I36" s="207">
        <f t="shared" si="26"/>
        <v>4</v>
      </c>
      <c r="J36" s="207">
        <f t="shared" si="26"/>
        <v>4</v>
      </c>
      <c r="K36" s="207">
        <f t="shared" si="26"/>
        <v>4</v>
      </c>
      <c r="L36" s="207">
        <f t="shared" si="26"/>
        <v>4</v>
      </c>
      <c r="M36" s="207">
        <f t="shared" si="26"/>
        <v>4</v>
      </c>
      <c r="N36" s="207">
        <f t="shared" si="26"/>
        <v>4</v>
      </c>
      <c r="O36" s="207">
        <f t="shared" si="26"/>
        <v>4</v>
      </c>
      <c r="P36" s="207">
        <f t="shared" si="26"/>
        <v>4</v>
      </c>
      <c r="Q36" s="207">
        <f t="shared" si="26"/>
        <v>4</v>
      </c>
      <c r="R36" s="207">
        <f t="shared" si="26"/>
        <v>4</v>
      </c>
      <c r="S36" s="207">
        <f t="shared" si="26"/>
        <v>4</v>
      </c>
      <c r="T36" s="332">
        <f t="shared" si="26"/>
        <v>2</v>
      </c>
      <c r="U36" s="341"/>
      <c r="V36" s="339"/>
      <c r="W36" s="332">
        <f>X45</f>
        <v>0</v>
      </c>
      <c r="X36" s="333"/>
      <c r="Y36" s="207">
        <f>SUM(E36:W36)</f>
        <v>62</v>
      </c>
      <c r="Z36" s="205">
        <v>0</v>
      </c>
      <c r="AA36" s="205">
        <v>0</v>
      </c>
      <c r="AB36" s="207">
        <f>AB38+AB40</f>
        <v>0</v>
      </c>
      <c r="AC36" s="207">
        <f t="shared" si="27"/>
        <v>0</v>
      </c>
      <c r="AD36" s="207">
        <f t="shared" si="27"/>
        <v>0</v>
      </c>
      <c r="AE36" s="207">
        <f t="shared" si="27"/>
        <v>0</v>
      </c>
      <c r="AF36" s="207">
        <f t="shared" si="27"/>
        <v>0</v>
      </c>
      <c r="AG36" s="207">
        <f t="shared" si="27"/>
        <v>0</v>
      </c>
      <c r="AH36" s="207">
        <f t="shared" si="27"/>
        <v>0</v>
      </c>
      <c r="AI36" s="207">
        <f t="shared" si="27"/>
        <v>0</v>
      </c>
      <c r="AJ36" s="207">
        <f t="shared" si="27"/>
        <v>0</v>
      </c>
      <c r="AK36" s="207">
        <f t="shared" si="27"/>
        <v>0</v>
      </c>
      <c r="AL36" s="207">
        <f t="shared" si="27"/>
        <v>0</v>
      </c>
      <c r="AM36" s="332">
        <v>0</v>
      </c>
      <c r="AN36" s="333"/>
      <c r="AO36" s="332">
        <f>AP45</f>
        <v>0</v>
      </c>
      <c r="AP36" s="333"/>
      <c r="AQ36" s="332">
        <f>AR45</f>
        <v>0</v>
      </c>
      <c r="AR36" s="333"/>
      <c r="AS36" s="207">
        <f t="shared" ref="AS36:BB36" si="29">AS45</f>
        <v>0</v>
      </c>
      <c r="AT36" s="207">
        <f t="shared" si="29"/>
        <v>0</v>
      </c>
      <c r="AU36" s="207">
        <f t="shared" si="29"/>
        <v>0</v>
      </c>
      <c r="AV36" s="207">
        <f t="shared" si="29"/>
        <v>0</v>
      </c>
      <c r="AW36" s="207">
        <f t="shared" si="29"/>
        <v>0</v>
      </c>
      <c r="AX36" s="207">
        <f t="shared" si="29"/>
        <v>0</v>
      </c>
      <c r="AY36" s="207">
        <f t="shared" si="29"/>
        <v>0</v>
      </c>
      <c r="AZ36" s="207">
        <f t="shared" si="29"/>
        <v>0</v>
      </c>
      <c r="BA36" s="207">
        <f t="shared" si="29"/>
        <v>0</v>
      </c>
      <c r="BB36" s="207">
        <f t="shared" si="29"/>
        <v>0</v>
      </c>
      <c r="BC36" s="207">
        <f>SUM(AB36:BB36)</f>
        <v>0</v>
      </c>
      <c r="BD36" s="207">
        <v>0</v>
      </c>
      <c r="BE36" s="207">
        <v>0</v>
      </c>
      <c r="BF36" s="207">
        <v>0</v>
      </c>
      <c r="BG36" s="207">
        <v>0</v>
      </c>
      <c r="BH36" s="207">
        <v>0</v>
      </c>
      <c r="BI36" s="207">
        <v>0</v>
      </c>
      <c r="BJ36" s="207">
        <v>0</v>
      </c>
      <c r="BK36" s="207">
        <v>0</v>
      </c>
      <c r="BL36" s="207">
        <v>0</v>
      </c>
      <c r="BM36" s="207">
        <f t="shared" si="2"/>
        <v>62</v>
      </c>
      <c r="BN36" s="1"/>
    </row>
    <row r="37" spans="1:66" s="160" customFormat="1" ht="15" customHeight="1" x14ac:dyDescent="0.25">
      <c r="A37" s="374"/>
      <c r="B37" s="265" t="s">
        <v>222</v>
      </c>
      <c r="C37" s="360" t="s">
        <v>240</v>
      </c>
      <c r="D37" s="155" t="s">
        <v>51</v>
      </c>
      <c r="E37" s="155">
        <v>6</v>
      </c>
      <c r="F37" s="155">
        <v>6</v>
      </c>
      <c r="G37" s="155">
        <v>6</v>
      </c>
      <c r="H37" s="155">
        <v>6</v>
      </c>
      <c r="I37" s="155">
        <v>6</v>
      </c>
      <c r="J37" s="155">
        <v>6</v>
      </c>
      <c r="K37" s="155">
        <v>6</v>
      </c>
      <c r="L37" s="155">
        <v>6</v>
      </c>
      <c r="M37" s="155">
        <v>6</v>
      </c>
      <c r="N37" s="155">
        <v>6</v>
      </c>
      <c r="O37" s="155">
        <v>6</v>
      </c>
      <c r="P37" s="155">
        <v>6</v>
      </c>
      <c r="Q37" s="155">
        <v>6</v>
      </c>
      <c r="R37" s="155">
        <v>6</v>
      </c>
      <c r="S37" s="155">
        <v>6</v>
      </c>
      <c r="T37" s="155">
        <v>3</v>
      </c>
      <c r="U37" s="343">
        <v>0</v>
      </c>
      <c r="V37" s="339"/>
      <c r="W37" s="170">
        <v>0</v>
      </c>
      <c r="X37" s="173">
        <v>0</v>
      </c>
      <c r="Y37" s="157">
        <f>SUM(E37:X37)</f>
        <v>93</v>
      </c>
      <c r="Z37" s="163">
        <v>0</v>
      </c>
      <c r="AA37" s="163">
        <v>0</v>
      </c>
      <c r="AB37" s="158">
        <v>0</v>
      </c>
      <c r="AC37" s="158">
        <v>0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66">
        <v>0</v>
      </c>
      <c r="AO37" s="166">
        <v>0</v>
      </c>
      <c r="AP37" s="170">
        <v>0</v>
      </c>
      <c r="AQ37" s="170">
        <v>0</v>
      </c>
      <c r="AR37" s="173">
        <v>0</v>
      </c>
      <c r="AS37" s="185">
        <v>0</v>
      </c>
      <c r="AT37" s="185">
        <v>0</v>
      </c>
      <c r="AU37" s="185">
        <v>0</v>
      </c>
      <c r="AV37" s="185">
        <v>0</v>
      </c>
      <c r="AW37" s="186">
        <v>0</v>
      </c>
      <c r="AX37" s="186">
        <v>0</v>
      </c>
      <c r="AY37" s="186">
        <v>0</v>
      </c>
      <c r="AZ37" s="186">
        <v>0</v>
      </c>
      <c r="BA37" s="187">
        <v>0</v>
      </c>
      <c r="BB37" s="187">
        <v>0</v>
      </c>
      <c r="BC37" s="157">
        <f t="shared" ref="BC37:BC42" si="30">SUM(AB37:BB37)</f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8">
        <v>0</v>
      </c>
      <c r="BJ37" s="158">
        <v>0</v>
      </c>
      <c r="BK37" s="158">
        <v>0</v>
      </c>
      <c r="BL37" s="158">
        <v>0</v>
      </c>
      <c r="BM37" s="157">
        <f t="shared" si="2"/>
        <v>93</v>
      </c>
    </row>
    <row r="38" spans="1:66" s="1" customFormat="1" x14ac:dyDescent="0.25">
      <c r="A38" s="374"/>
      <c r="B38" s="312"/>
      <c r="C38" s="361"/>
      <c r="D38" s="200" t="s">
        <v>52</v>
      </c>
      <c r="E38" s="200">
        <f>E37/2</f>
        <v>3</v>
      </c>
      <c r="F38" s="200">
        <v>3</v>
      </c>
      <c r="G38" s="200">
        <f t="shared" ref="G38:S38" si="31">G37/2</f>
        <v>3</v>
      </c>
      <c r="H38" s="200">
        <f t="shared" si="31"/>
        <v>3</v>
      </c>
      <c r="I38" s="200">
        <f t="shared" si="31"/>
        <v>3</v>
      </c>
      <c r="J38" s="200">
        <f t="shared" si="31"/>
        <v>3</v>
      </c>
      <c r="K38" s="200">
        <f t="shared" si="31"/>
        <v>3</v>
      </c>
      <c r="L38" s="200">
        <f t="shared" si="31"/>
        <v>3</v>
      </c>
      <c r="M38" s="200">
        <f t="shared" si="31"/>
        <v>3</v>
      </c>
      <c r="N38" s="200">
        <f t="shared" si="31"/>
        <v>3</v>
      </c>
      <c r="O38" s="200">
        <f t="shared" si="31"/>
        <v>3</v>
      </c>
      <c r="P38" s="200">
        <f t="shared" si="31"/>
        <v>3</v>
      </c>
      <c r="Q38" s="200">
        <f t="shared" si="31"/>
        <v>3</v>
      </c>
      <c r="R38" s="23">
        <f t="shared" si="31"/>
        <v>3</v>
      </c>
      <c r="S38" s="23">
        <f t="shared" si="31"/>
        <v>3</v>
      </c>
      <c r="T38" s="23">
        <v>2</v>
      </c>
      <c r="U38" s="343">
        <v>0</v>
      </c>
      <c r="V38" s="339"/>
      <c r="W38" s="170">
        <v>0</v>
      </c>
      <c r="X38" s="173">
        <v>0</v>
      </c>
      <c r="Y38" s="207">
        <f>SUM(E38:X38)</f>
        <v>47</v>
      </c>
      <c r="Z38" s="164">
        <v>0</v>
      </c>
      <c r="AA38" s="164">
        <v>0</v>
      </c>
      <c r="AB38" s="208">
        <f>AB37/2</f>
        <v>0</v>
      </c>
      <c r="AC38" s="208">
        <f t="shared" ref="AC38:AM38" si="32">AC37/2</f>
        <v>0</v>
      </c>
      <c r="AD38" s="208">
        <f t="shared" si="32"/>
        <v>0</v>
      </c>
      <c r="AE38" s="208">
        <f t="shared" si="32"/>
        <v>0</v>
      </c>
      <c r="AF38" s="208">
        <f t="shared" si="32"/>
        <v>0</v>
      </c>
      <c r="AG38" s="208">
        <f t="shared" si="32"/>
        <v>0</v>
      </c>
      <c r="AH38" s="208">
        <f t="shared" si="32"/>
        <v>0</v>
      </c>
      <c r="AI38" s="208">
        <f t="shared" si="32"/>
        <v>0</v>
      </c>
      <c r="AJ38" s="208">
        <f t="shared" si="32"/>
        <v>0</v>
      </c>
      <c r="AK38" s="120">
        <f t="shared" si="32"/>
        <v>0</v>
      </c>
      <c r="AL38" s="120">
        <f>AL37/2</f>
        <v>0</v>
      </c>
      <c r="AM38" s="120">
        <f t="shared" si="32"/>
        <v>0</v>
      </c>
      <c r="AN38" s="88">
        <v>0</v>
      </c>
      <c r="AO38" s="88">
        <v>0</v>
      </c>
      <c r="AP38" s="37">
        <v>0</v>
      </c>
      <c r="AQ38" s="37">
        <v>0</v>
      </c>
      <c r="AR38" s="174">
        <v>0</v>
      </c>
      <c r="AS38" s="180">
        <v>0</v>
      </c>
      <c r="AT38" s="180">
        <v>0</v>
      </c>
      <c r="AU38" s="180">
        <v>0</v>
      </c>
      <c r="AV38" s="180">
        <v>0</v>
      </c>
      <c r="AW38" s="177">
        <v>0</v>
      </c>
      <c r="AX38" s="177">
        <v>0</v>
      </c>
      <c r="AY38" s="177">
        <v>0</v>
      </c>
      <c r="AZ38" s="177">
        <v>0</v>
      </c>
      <c r="BA38" s="91">
        <v>0</v>
      </c>
      <c r="BB38" s="91">
        <v>0</v>
      </c>
      <c r="BC38" s="207">
        <f t="shared" si="30"/>
        <v>0</v>
      </c>
      <c r="BD38" s="208">
        <v>0</v>
      </c>
      <c r="BE38" s="208">
        <v>0</v>
      </c>
      <c r="BF38" s="208">
        <v>0</v>
      </c>
      <c r="BG38" s="208">
        <v>0</v>
      </c>
      <c r="BH38" s="208">
        <v>0</v>
      </c>
      <c r="BI38" s="208">
        <v>0</v>
      </c>
      <c r="BJ38" s="208">
        <v>0</v>
      </c>
      <c r="BK38" s="208">
        <v>0</v>
      </c>
      <c r="BL38" s="208">
        <v>0</v>
      </c>
      <c r="BM38" s="207">
        <f t="shared" si="2"/>
        <v>47</v>
      </c>
    </row>
    <row r="39" spans="1:66" s="160" customFormat="1" ht="15" customHeight="1" x14ac:dyDescent="0.25">
      <c r="A39" s="374"/>
      <c r="B39" s="265" t="s">
        <v>223</v>
      </c>
      <c r="C39" s="308" t="s">
        <v>224</v>
      </c>
      <c r="D39" s="155" t="s">
        <v>51</v>
      </c>
      <c r="E39" s="155">
        <v>2</v>
      </c>
      <c r="F39" s="155">
        <v>2</v>
      </c>
      <c r="G39" s="155">
        <v>2</v>
      </c>
      <c r="H39" s="155">
        <v>2</v>
      </c>
      <c r="I39" s="155">
        <v>2</v>
      </c>
      <c r="J39" s="155">
        <v>2</v>
      </c>
      <c r="K39" s="155">
        <v>2</v>
      </c>
      <c r="L39" s="155">
        <v>2</v>
      </c>
      <c r="M39" s="155">
        <v>2</v>
      </c>
      <c r="N39" s="155">
        <v>2</v>
      </c>
      <c r="O39" s="155">
        <v>2</v>
      </c>
      <c r="P39" s="155">
        <v>2</v>
      </c>
      <c r="Q39" s="155">
        <v>2</v>
      </c>
      <c r="R39" s="155">
        <v>2</v>
      </c>
      <c r="S39" s="155">
        <v>2</v>
      </c>
      <c r="T39" s="155">
        <v>1</v>
      </c>
      <c r="U39" s="343">
        <v>0</v>
      </c>
      <c r="V39" s="339"/>
      <c r="W39" s="170">
        <v>0</v>
      </c>
      <c r="X39" s="173">
        <v>0</v>
      </c>
      <c r="Y39" s="157">
        <f>SUM(E39:X39)</f>
        <v>31</v>
      </c>
      <c r="Z39" s="163">
        <v>0</v>
      </c>
      <c r="AA39" s="163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66">
        <v>0</v>
      </c>
      <c r="AO39" s="166">
        <v>0</v>
      </c>
      <c r="AP39" s="170">
        <v>0</v>
      </c>
      <c r="AQ39" s="170">
        <v>0</v>
      </c>
      <c r="AR39" s="173">
        <v>0</v>
      </c>
      <c r="AS39" s="185">
        <v>0</v>
      </c>
      <c r="AT39" s="185">
        <v>0</v>
      </c>
      <c r="AU39" s="185">
        <v>0</v>
      </c>
      <c r="AV39" s="185">
        <v>0</v>
      </c>
      <c r="AW39" s="186">
        <v>0</v>
      </c>
      <c r="AX39" s="186">
        <v>0</v>
      </c>
      <c r="AY39" s="186">
        <v>0</v>
      </c>
      <c r="AZ39" s="186">
        <v>0</v>
      </c>
      <c r="BA39" s="187">
        <v>0</v>
      </c>
      <c r="BB39" s="187">
        <v>0</v>
      </c>
      <c r="BC39" s="157">
        <f t="shared" si="30"/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8">
        <v>0</v>
      </c>
      <c r="BJ39" s="158">
        <v>0</v>
      </c>
      <c r="BK39" s="158">
        <v>0</v>
      </c>
      <c r="BL39" s="158">
        <v>0</v>
      </c>
      <c r="BM39" s="157">
        <f t="shared" si="2"/>
        <v>31</v>
      </c>
    </row>
    <row r="40" spans="1:66" s="1" customFormat="1" x14ac:dyDescent="0.25">
      <c r="A40" s="374"/>
      <c r="B40" s="312"/>
      <c r="C40" s="309"/>
      <c r="D40" s="200" t="s">
        <v>52</v>
      </c>
      <c r="E40" s="200">
        <f>E39/2</f>
        <v>1</v>
      </c>
      <c r="F40" s="200">
        <f t="shared" ref="F40:S40" si="33">F39/2</f>
        <v>1</v>
      </c>
      <c r="G40" s="200">
        <f t="shared" si="33"/>
        <v>1</v>
      </c>
      <c r="H40" s="200">
        <f t="shared" si="33"/>
        <v>1</v>
      </c>
      <c r="I40" s="200">
        <f t="shared" si="33"/>
        <v>1</v>
      </c>
      <c r="J40" s="200">
        <f t="shared" si="33"/>
        <v>1</v>
      </c>
      <c r="K40" s="200">
        <f t="shared" si="33"/>
        <v>1</v>
      </c>
      <c r="L40" s="200">
        <f t="shared" si="33"/>
        <v>1</v>
      </c>
      <c r="M40" s="200">
        <f t="shared" si="33"/>
        <v>1</v>
      </c>
      <c r="N40" s="200">
        <f t="shared" si="33"/>
        <v>1</v>
      </c>
      <c r="O40" s="200">
        <f t="shared" si="33"/>
        <v>1</v>
      </c>
      <c r="P40" s="200">
        <f t="shared" si="33"/>
        <v>1</v>
      </c>
      <c r="Q40" s="200">
        <f t="shared" si="33"/>
        <v>1</v>
      </c>
      <c r="R40" s="200">
        <f t="shared" si="33"/>
        <v>1</v>
      </c>
      <c r="S40" s="23">
        <f t="shared" si="33"/>
        <v>1</v>
      </c>
      <c r="T40" s="23">
        <v>0</v>
      </c>
      <c r="U40" s="343">
        <v>0</v>
      </c>
      <c r="V40" s="339"/>
      <c r="W40" s="170">
        <v>0</v>
      </c>
      <c r="X40" s="173">
        <v>0</v>
      </c>
      <c r="Y40" s="207">
        <f>SUM(E40:X40)</f>
        <v>15</v>
      </c>
      <c r="Z40" s="164">
        <v>0</v>
      </c>
      <c r="AA40" s="164">
        <v>0</v>
      </c>
      <c r="AB40" s="208">
        <f>AB39/2</f>
        <v>0</v>
      </c>
      <c r="AC40" s="208">
        <f t="shared" ref="AC40:AK40" si="34">AC39/2</f>
        <v>0</v>
      </c>
      <c r="AD40" s="208">
        <f t="shared" si="34"/>
        <v>0</v>
      </c>
      <c r="AE40" s="208">
        <f t="shared" si="34"/>
        <v>0</v>
      </c>
      <c r="AF40" s="208">
        <f t="shared" si="34"/>
        <v>0</v>
      </c>
      <c r="AG40" s="208">
        <f t="shared" si="34"/>
        <v>0</v>
      </c>
      <c r="AH40" s="208">
        <f t="shared" si="34"/>
        <v>0</v>
      </c>
      <c r="AI40" s="208">
        <f t="shared" si="34"/>
        <v>0</v>
      </c>
      <c r="AJ40" s="208">
        <f t="shared" si="34"/>
        <v>0</v>
      </c>
      <c r="AK40" s="208">
        <f t="shared" si="34"/>
        <v>0</v>
      </c>
      <c r="AL40" s="208">
        <f>AL39/2</f>
        <v>0</v>
      </c>
      <c r="AM40" s="249">
        <f t="shared" ref="AM40" si="35">AM39/2</f>
        <v>0</v>
      </c>
      <c r="AN40" s="88">
        <v>0</v>
      </c>
      <c r="AO40" s="88">
        <v>0</v>
      </c>
      <c r="AP40" s="37">
        <v>0</v>
      </c>
      <c r="AQ40" s="37">
        <v>0</v>
      </c>
      <c r="AR40" s="174">
        <v>0</v>
      </c>
      <c r="AS40" s="180">
        <v>0</v>
      </c>
      <c r="AT40" s="180">
        <v>0</v>
      </c>
      <c r="AU40" s="180">
        <v>0</v>
      </c>
      <c r="AV40" s="180">
        <v>0</v>
      </c>
      <c r="AW40" s="177">
        <v>0</v>
      </c>
      <c r="AX40" s="177">
        <v>0</v>
      </c>
      <c r="AY40" s="177">
        <v>0</v>
      </c>
      <c r="AZ40" s="177">
        <v>0</v>
      </c>
      <c r="BA40" s="91">
        <v>0</v>
      </c>
      <c r="BB40" s="91">
        <v>0</v>
      </c>
      <c r="BC40" s="207">
        <f t="shared" si="30"/>
        <v>0</v>
      </c>
      <c r="BD40" s="208">
        <v>0</v>
      </c>
      <c r="BE40" s="208">
        <v>0</v>
      </c>
      <c r="BF40" s="208">
        <v>0</v>
      </c>
      <c r="BG40" s="208">
        <v>0</v>
      </c>
      <c r="BH40" s="208">
        <v>0</v>
      </c>
      <c r="BI40" s="208">
        <v>0</v>
      </c>
      <c r="BJ40" s="208">
        <v>0</v>
      </c>
      <c r="BK40" s="208">
        <v>0</v>
      </c>
      <c r="BL40" s="208">
        <v>0</v>
      </c>
      <c r="BM40" s="207">
        <f t="shared" si="2"/>
        <v>15</v>
      </c>
    </row>
    <row r="41" spans="1:66" s="1" customFormat="1" x14ac:dyDescent="0.25">
      <c r="A41" s="374"/>
      <c r="B41" s="204" t="s">
        <v>93</v>
      </c>
      <c r="C41" s="92" t="s">
        <v>94</v>
      </c>
      <c r="D41" s="155" t="s">
        <v>51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120">
        <v>0</v>
      </c>
      <c r="T41" s="120">
        <v>0</v>
      </c>
      <c r="U41" s="381">
        <v>18</v>
      </c>
      <c r="V41" s="339"/>
      <c r="W41" s="170">
        <v>18</v>
      </c>
      <c r="X41" s="173">
        <v>0</v>
      </c>
      <c r="Y41" s="207">
        <f>U41+W41</f>
        <v>36</v>
      </c>
      <c r="Z41" s="164">
        <v>0</v>
      </c>
      <c r="AA41" s="164">
        <v>0</v>
      </c>
      <c r="AB41" s="208">
        <v>0</v>
      </c>
      <c r="AC41" s="208">
        <v>0</v>
      </c>
      <c r="AD41" s="208">
        <v>0</v>
      </c>
      <c r="AE41" s="208">
        <v>0</v>
      </c>
      <c r="AF41" s="208">
        <v>0</v>
      </c>
      <c r="AG41" s="208">
        <v>0</v>
      </c>
      <c r="AH41" s="208">
        <v>0</v>
      </c>
      <c r="AI41" s="208">
        <v>0</v>
      </c>
      <c r="AJ41" s="208">
        <v>0</v>
      </c>
      <c r="AK41" s="120">
        <v>0</v>
      </c>
      <c r="AL41" s="120">
        <v>0</v>
      </c>
      <c r="AM41" s="120">
        <v>0</v>
      </c>
      <c r="AN41" s="88">
        <v>0</v>
      </c>
      <c r="AO41" s="88">
        <v>0</v>
      </c>
      <c r="AP41" s="37">
        <v>0</v>
      </c>
      <c r="AQ41" s="37">
        <v>0</v>
      </c>
      <c r="AR41" s="174">
        <v>0</v>
      </c>
      <c r="AS41" s="180">
        <v>0</v>
      </c>
      <c r="AT41" s="180">
        <v>0</v>
      </c>
      <c r="AU41" s="180">
        <v>0</v>
      </c>
      <c r="AV41" s="180">
        <v>0</v>
      </c>
      <c r="AW41" s="177">
        <v>0</v>
      </c>
      <c r="AX41" s="177">
        <v>0</v>
      </c>
      <c r="AY41" s="177">
        <v>0</v>
      </c>
      <c r="AZ41" s="177">
        <v>0</v>
      </c>
      <c r="BA41" s="91">
        <v>0</v>
      </c>
      <c r="BB41" s="91">
        <v>0</v>
      </c>
      <c r="BC41" s="207">
        <f t="shared" si="30"/>
        <v>0</v>
      </c>
      <c r="BD41" s="208">
        <v>0</v>
      </c>
      <c r="BE41" s="208">
        <v>0</v>
      </c>
      <c r="BF41" s="208">
        <v>0</v>
      </c>
      <c r="BG41" s="208">
        <v>0</v>
      </c>
      <c r="BH41" s="208">
        <v>0</v>
      </c>
      <c r="BI41" s="208">
        <v>0</v>
      </c>
      <c r="BJ41" s="208">
        <v>0</v>
      </c>
      <c r="BK41" s="208">
        <v>0</v>
      </c>
      <c r="BL41" s="208">
        <v>0</v>
      </c>
      <c r="BM41" s="207">
        <f t="shared" si="2"/>
        <v>36</v>
      </c>
    </row>
    <row r="42" spans="1:66" s="1" customFormat="1" ht="15" customHeight="1" x14ac:dyDescent="0.25">
      <c r="A42" s="374"/>
      <c r="B42" s="352" t="s">
        <v>85</v>
      </c>
      <c r="C42" s="362" t="s">
        <v>187</v>
      </c>
      <c r="D42" s="207" t="s">
        <v>51</v>
      </c>
      <c r="E42" s="207">
        <f>E44</f>
        <v>5</v>
      </c>
      <c r="F42" s="207">
        <f t="shared" ref="F42:S43" si="36">F44</f>
        <v>5</v>
      </c>
      <c r="G42" s="207">
        <f t="shared" si="36"/>
        <v>5</v>
      </c>
      <c r="H42" s="207">
        <f t="shared" si="36"/>
        <v>5</v>
      </c>
      <c r="I42" s="207">
        <f t="shared" si="36"/>
        <v>5</v>
      </c>
      <c r="J42" s="207">
        <f t="shared" si="36"/>
        <v>5</v>
      </c>
      <c r="K42" s="207">
        <f t="shared" si="36"/>
        <v>5</v>
      </c>
      <c r="L42" s="207">
        <f t="shared" si="36"/>
        <v>5</v>
      </c>
      <c r="M42" s="207">
        <f t="shared" si="36"/>
        <v>5</v>
      </c>
      <c r="N42" s="207">
        <f t="shared" si="36"/>
        <v>5</v>
      </c>
      <c r="O42" s="207">
        <f t="shared" si="36"/>
        <v>5</v>
      </c>
      <c r="P42" s="207">
        <f t="shared" si="36"/>
        <v>5</v>
      </c>
      <c r="Q42" s="207">
        <f t="shared" si="36"/>
        <v>5</v>
      </c>
      <c r="R42" s="207">
        <f t="shared" si="36"/>
        <v>5</v>
      </c>
      <c r="S42" s="207">
        <f t="shared" si="36"/>
        <v>5</v>
      </c>
      <c r="T42" s="332">
        <f>SUM(T44)</f>
        <v>0</v>
      </c>
      <c r="U42" s="341"/>
      <c r="V42" s="339"/>
      <c r="W42" s="332">
        <f>X50</f>
        <v>0</v>
      </c>
      <c r="X42" s="333"/>
      <c r="Y42" s="207">
        <f>SUM(E42:W42)</f>
        <v>75</v>
      </c>
      <c r="Z42" s="205">
        <v>0</v>
      </c>
      <c r="AA42" s="205">
        <v>0</v>
      </c>
      <c r="AB42" s="207">
        <f>AB44</f>
        <v>8</v>
      </c>
      <c r="AC42" s="207">
        <f t="shared" ref="AC42:AL43" si="37">AC44</f>
        <v>8</v>
      </c>
      <c r="AD42" s="207">
        <f t="shared" si="37"/>
        <v>8</v>
      </c>
      <c r="AE42" s="207">
        <f t="shared" si="37"/>
        <v>8</v>
      </c>
      <c r="AF42" s="207">
        <f t="shared" si="37"/>
        <v>8</v>
      </c>
      <c r="AG42" s="207">
        <f t="shared" si="37"/>
        <v>8</v>
      </c>
      <c r="AH42" s="207">
        <f t="shared" si="37"/>
        <v>8</v>
      </c>
      <c r="AI42" s="207">
        <f t="shared" si="37"/>
        <v>8</v>
      </c>
      <c r="AJ42" s="207">
        <f t="shared" si="37"/>
        <v>8</v>
      </c>
      <c r="AK42" s="207">
        <f t="shared" si="37"/>
        <v>8</v>
      </c>
      <c r="AL42" s="207">
        <f t="shared" si="37"/>
        <v>8</v>
      </c>
      <c r="AM42" s="332">
        <f>AM44+AN46</f>
        <v>22</v>
      </c>
      <c r="AN42" s="333"/>
      <c r="AO42" s="332">
        <f>AO44+AO46+AP44+AP46+AP47+AO47</f>
        <v>36</v>
      </c>
      <c r="AP42" s="333"/>
      <c r="AQ42" s="332">
        <f>AQ47</f>
        <v>18</v>
      </c>
      <c r="AR42" s="333"/>
      <c r="AS42" s="207">
        <v>0</v>
      </c>
      <c r="AT42" s="207">
        <v>0</v>
      </c>
      <c r="AU42" s="207">
        <v>0</v>
      </c>
      <c r="AV42" s="207">
        <v>0</v>
      </c>
      <c r="AW42" s="207">
        <f t="shared" ref="AW42:BB42" si="38">AW50+AW52+AW53+AW54+AW55</f>
        <v>0</v>
      </c>
      <c r="AX42" s="207">
        <f t="shared" si="38"/>
        <v>0</v>
      </c>
      <c r="AY42" s="207">
        <f t="shared" si="38"/>
        <v>0</v>
      </c>
      <c r="AZ42" s="207">
        <f t="shared" si="38"/>
        <v>0</v>
      </c>
      <c r="BA42" s="207">
        <f t="shared" si="38"/>
        <v>0</v>
      </c>
      <c r="BB42" s="207">
        <f t="shared" si="38"/>
        <v>0</v>
      </c>
      <c r="BC42" s="207">
        <f t="shared" si="30"/>
        <v>164</v>
      </c>
      <c r="BD42" s="207">
        <v>0</v>
      </c>
      <c r="BE42" s="207">
        <v>0</v>
      </c>
      <c r="BF42" s="207">
        <v>0</v>
      </c>
      <c r="BG42" s="207">
        <v>0</v>
      </c>
      <c r="BH42" s="207">
        <v>0</v>
      </c>
      <c r="BI42" s="207">
        <v>0</v>
      </c>
      <c r="BJ42" s="207">
        <v>0</v>
      </c>
      <c r="BK42" s="207">
        <v>0</v>
      </c>
      <c r="BL42" s="207">
        <v>0</v>
      </c>
      <c r="BM42" s="207">
        <f t="shared" si="2"/>
        <v>239</v>
      </c>
    </row>
    <row r="43" spans="1:66" s="1" customFormat="1" ht="21" customHeight="1" x14ac:dyDescent="0.25">
      <c r="A43" s="374"/>
      <c r="B43" s="352"/>
      <c r="C43" s="363"/>
      <c r="D43" s="207" t="s">
        <v>52</v>
      </c>
      <c r="E43" s="65">
        <f>E45</f>
        <v>2.5</v>
      </c>
      <c r="F43" s="65">
        <f t="shared" si="36"/>
        <v>2.5</v>
      </c>
      <c r="G43" s="65">
        <f t="shared" si="36"/>
        <v>2.5</v>
      </c>
      <c r="H43" s="65">
        <f t="shared" si="36"/>
        <v>2.5</v>
      </c>
      <c r="I43" s="65">
        <f t="shared" si="36"/>
        <v>2</v>
      </c>
      <c r="J43" s="65">
        <f t="shared" si="36"/>
        <v>2.5</v>
      </c>
      <c r="K43" s="65">
        <f t="shared" si="36"/>
        <v>2.5</v>
      </c>
      <c r="L43" s="65">
        <f t="shared" si="36"/>
        <v>2.5</v>
      </c>
      <c r="M43" s="65">
        <f t="shared" si="36"/>
        <v>2.5</v>
      </c>
      <c r="N43" s="65">
        <f t="shared" si="36"/>
        <v>2.5</v>
      </c>
      <c r="O43" s="65">
        <f t="shared" si="36"/>
        <v>2.5</v>
      </c>
      <c r="P43" s="65">
        <f t="shared" si="36"/>
        <v>2.5</v>
      </c>
      <c r="Q43" s="65">
        <f t="shared" si="36"/>
        <v>2.5</v>
      </c>
      <c r="R43" s="65">
        <f t="shared" si="36"/>
        <v>2.5</v>
      </c>
      <c r="S43" s="65">
        <f t="shared" si="36"/>
        <v>2.5</v>
      </c>
      <c r="T43" s="332">
        <f>T45</f>
        <v>0</v>
      </c>
      <c r="U43" s="341"/>
      <c r="V43" s="339"/>
      <c r="W43" s="332">
        <f>X51</f>
        <v>0</v>
      </c>
      <c r="X43" s="333"/>
      <c r="Y43" s="207">
        <f>SUM(E43:W43)</f>
        <v>37</v>
      </c>
      <c r="Z43" s="205">
        <v>0</v>
      </c>
      <c r="AA43" s="205">
        <v>0</v>
      </c>
      <c r="AB43" s="207">
        <f>AB45</f>
        <v>4</v>
      </c>
      <c r="AC43" s="207">
        <f t="shared" si="37"/>
        <v>4</v>
      </c>
      <c r="AD43" s="207">
        <f t="shared" si="37"/>
        <v>4</v>
      </c>
      <c r="AE43" s="207">
        <f t="shared" si="37"/>
        <v>4</v>
      </c>
      <c r="AF43" s="207">
        <f t="shared" si="37"/>
        <v>4</v>
      </c>
      <c r="AG43" s="207">
        <f t="shared" si="37"/>
        <v>4</v>
      </c>
      <c r="AH43" s="207">
        <f t="shared" si="37"/>
        <v>4</v>
      </c>
      <c r="AI43" s="207">
        <f t="shared" si="37"/>
        <v>4</v>
      </c>
      <c r="AJ43" s="207">
        <f t="shared" si="37"/>
        <v>4</v>
      </c>
      <c r="AK43" s="207">
        <f t="shared" si="37"/>
        <v>4</v>
      </c>
      <c r="AL43" s="207">
        <f t="shared" si="37"/>
        <v>4</v>
      </c>
      <c r="AM43" s="332">
        <f>AM45</f>
        <v>3</v>
      </c>
      <c r="AN43" s="333"/>
      <c r="AO43" s="332">
        <f>AO44+AP44+AO46+AP46+AO47+AP47</f>
        <v>36</v>
      </c>
      <c r="AP43" s="333"/>
      <c r="AQ43" s="332">
        <f>AR51</f>
        <v>0</v>
      </c>
      <c r="AR43" s="333"/>
      <c r="AS43" s="207">
        <f>AS48</f>
        <v>36</v>
      </c>
      <c r="AT43" s="207">
        <f t="shared" ref="AT43:AV43" si="39">AT48</f>
        <v>36</v>
      </c>
      <c r="AU43" s="207">
        <f t="shared" si="39"/>
        <v>36</v>
      </c>
      <c r="AV43" s="207">
        <f t="shared" si="39"/>
        <v>36</v>
      </c>
      <c r="AW43" s="207">
        <f t="shared" ref="AW43:BB43" si="40">AW51</f>
        <v>0</v>
      </c>
      <c r="AX43" s="207">
        <f t="shared" si="40"/>
        <v>0</v>
      </c>
      <c r="AY43" s="207">
        <f t="shared" si="40"/>
        <v>0</v>
      </c>
      <c r="AZ43" s="207">
        <f t="shared" si="40"/>
        <v>0</v>
      </c>
      <c r="BA43" s="207">
        <f t="shared" si="40"/>
        <v>0</v>
      </c>
      <c r="BB43" s="207">
        <f t="shared" si="40"/>
        <v>0</v>
      </c>
      <c r="BC43" s="207">
        <f>SUM(AB43:BB43)</f>
        <v>227</v>
      </c>
      <c r="BD43" s="207">
        <v>0</v>
      </c>
      <c r="BE43" s="207">
        <v>0</v>
      </c>
      <c r="BF43" s="207">
        <v>0</v>
      </c>
      <c r="BG43" s="207">
        <v>0</v>
      </c>
      <c r="BH43" s="207">
        <v>0</v>
      </c>
      <c r="BI43" s="207">
        <v>0</v>
      </c>
      <c r="BJ43" s="207">
        <v>0</v>
      </c>
      <c r="BK43" s="207">
        <v>0</v>
      </c>
      <c r="BL43" s="207">
        <v>0</v>
      </c>
      <c r="BM43" s="207">
        <f t="shared" si="2"/>
        <v>264</v>
      </c>
    </row>
    <row r="44" spans="1:66" s="160" customFormat="1" ht="15" customHeight="1" x14ac:dyDescent="0.25">
      <c r="A44" s="374"/>
      <c r="B44" s="265" t="s">
        <v>86</v>
      </c>
      <c r="C44" s="308" t="s">
        <v>188</v>
      </c>
      <c r="D44" s="155" t="s">
        <v>51</v>
      </c>
      <c r="E44" s="155">
        <v>5</v>
      </c>
      <c r="F44" s="155">
        <v>5</v>
      </c>
      <c r="G44" s="155">
        <v>5</v>
      </c>
      <c r="H44" s="155">
        <v>5</v>
      </c>
      <c r="I44" s="155">
        <v>5</v>
      </c>
      <c r="J44" s="155">
        <v>5</v>
      </c>
      <c r="K44" s="155">
        <v>5</v>
      </c>
      <c r="L44" s="155">
        <v>5</v>
      </c>
      <c r="M44" s="155">
        <v>5</v>
      </c>
      <c r="N44" s="155">
        <v>5</v>
      </c>
      <c r="O44" s="155">
        <v>5</v>
      </c>
      <c r="P44" s="155">
        <v>5</v>
      </c>
      <c r="Q44" s="155">
        <v>5</v>
      </c>
      <c r="R44" s="155">
        <v>5</v>
      </c>
      <c r="S44" s="155">
        <v>5</v>
      </c>
      <c r="T44" s="155">
        <v>0</v>
      </c>
      <c r="U44" s="343">
        <v>0</v>
      </c>
      <c r="V44" s="339"/>
      <c r="W44" s="170">
        <v>0</v>
      </c>
      <c r="X44" s="173">
        <v>0</v>
      </c>
      <c r="Y44" s="157">
        <f>SUM(E44:X44)</f>
        <v>75</v>
      </c>
      <c r="Z44" s="163">
        <v>0</v>
      </c>
      <c r="AA44" s="163">
        <v>0</v>
      </c>
      <c r="AB44" s="158">
        <v>8</v>
      </c>
      <c r="AC44" s="158">
        <v>8</v>
      </c>
      <c r="AD44" s="158">
        <v>8</v>
      </c>
      <c r="AE44" s="158">
        <v>8</v>
      </c>
      <c r="AF44" s="158">
        <v>8</v>
      </c>
      <c r="AG44" s="158">
        <v>8</v>
      </c>
      <c r="AH44" s="158">
        <v>8</v>
      </c>
      <c r="AI44" s="158">
        <v>8</v>
      </c>
      <c r="AJ44" s="158">
        <v>8</v>
      </c>
      <c r="AK44" s="158">
        <v>8</v>
      </c>
      <c r="AL44" s="158">
        <v>8</v>
      </c>
      <c r="AM44" s="158">
        <v>4</v>
      </c>
      <c r="AN44" s="166">
        <v>0</v>
      </c>
      <c r="AO44" s="166">
        <v>0</v>
      </c>
      <c r="AP44" s="170">
        <v>0</v>
      </c>
      <c r="AQ44" s="170">
        <v>0</v>
      </c>
      <c r="AR44" s="173">
        <v>0</v>
      </c>
      <c r="AS44" s="185">
        <v>0</v>
      </c>
      <c r="AT44" s="185">
        <v>0</v>
      </c>
      <c r="AU44" s="185">
        <v>0</v>
      </c>
      <c r="AV44" s="185">
        <v>0</v>
      </c>
      <c r="AW44" s="186">
        <v>0</v>
      </c>
      <c r="AX44" s="186">
        <v>0</v>
      </c>
      <c r="AY44" s="186">
        <v>0</v>
      </c>
      <c r="AZ44" s="186">
        <v>0</v>
      </c>
      <c r="BA44" s="187">
        <v>0</v>
      </c>
      <c r="BB44" s="187">
        <v>0</v>
      </c>
      <c r="BC44" s="157">
        <f t="shared" ref="BC44:BC51" si="41">SUM(AB44:BB44)</f>
        <v>92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8">
        <v>0</v>
      </c>
      <c r="BJ44" s="158">
        <v>0</v>
      </c>
      <c r="BK44" s="158">
        <v>0</v>
      </c>
      <c r="BL44" s="158">
        <v>0</v>
      </c>
      <c r="BM44" s="157">
        <f t="shared" si="2"/>
        <v>167</v>
      </c>
    </row>
    <row r="45" spans="1:66" s="1" customFormat="1" x14ac:dyDescent="0.25">
      <c r="A45" s="374"/>
      <c r="B45" s="312"/>
      <c r="C45" s="309"/>
      <c r="D45" s="200" t="s">
        <v>52</v>
      </c>
      <c r="E45" s="200">
        <f>E44/2</f>
        <v>2.5</v>
      </c>
      <c r="F45" s="200">
        <v>2.5</v>
      </c>
      <c r="G45" s="200">
        <f t="shared" ref="G45:S45" si="42">G44/2</f>
        <v>2.5</v>
      </c>
      <c r="H45" s="200">
        <f t="shared" si="42"/>
        <v>2.5</v>
      </c>
      <c r="I45" s="200">
        <v>2</v>
      </c>
      <c r="J45" s="200">
        <f t="shared" si="42"/>
        <v>2.5</v>
      </c>
      <c r="K45" s="200">
        <f t="shared" si="42"/>
        <v>2.5</v>
      </c>
      <c r="L45" s="200">
        <f t="shared" si="42"/>
        <v>2.5</v>
      </c>
      <c r="M45" s="200">
        <f t="shared" si="42"/>
        <v>2.5</v>
      </c>
      <c r="N45" s="200">
        <f t="shared" si="42"/>
        <v>2.5</v>
      </c>
      <c r="O45" s="200">
        <f t="shared" si="42"/>
        <v>2.5</v>
      </c>
      <c r="P45" s="200">
        <f t="shared" si="42"/>
        <v>2.5</v>
      </c>
      <c r="Q45" s="23">
        <f t="shared" si="42"/>
        <v>2.5</v>
      </c>
      <c r="R45" s="23">
        <f t="shared" si="42"/>
        <v>2.5</v>
      </c>
      <c r="S45" s="23">
        <f t="shared" si="42"/>
        <v>2.5</v>
      </c>
      <c r="T45" s="23">
        <v>0</v>
      </c>
      <c r="U45" s="343">
        <v>0</v>
      </c>
      <c r="V45" s="339"/>
      <c r="W45" s="170">
        <v>0</v>
      </c>
      <c r="X45" s="173">
        <v>0</v>
      </c>
      <c r="Y45" s="207">
        <f>SUM(E45:X45)</f>
        <v>37</v>
      </c>
      <c r="Z45" s="164">
        <v>0</v>
      </c>
      <c r="AA45" s="164">
        <v>0</v>
      </c>
      <c r="AB45" s="208">
        <f>AB44/2</f>
        <v>4</v>
      </c>
      <c r="AC45" s="208">
        <f t="shared" ref="AC45:AL45" si="43">AC44/2</f>
        <v>4</v>
      </c>
      <c r="AD45" s="208">
        <f t="shared" si="43"/>
        <v>4</v>
      </c>
      <c r="AE45" s="208">
        <f t="shared" si="43"/>
        <v>4</v>
      </c>
      <c r="AF45" s="208">
        <f t="shared" si="43"/>
        <v>4</v>
      </c>
      <c r="AG45" s="208">
        <f t="shared" si="43"/>
        <v>4</v>
      </c>
      <c r="AH45" s="208">
        <f t="shared" si="43"/>
        <v>4</v>
      </c>
      <c r="AI45" s="208">
        <f t="shared" si="43"/>
        <v>4</v>
      </c>
      <c r="AJ45" s="208">
        <f t="shared" si="43"/>
        <v>4</v>
      </c>
      <c r="AK45" s="120">
        <f t="shared" si="43"/>
        <v>4</v>
      </c>
      <c r="AL45" s="120">
        <f t="shared" si="43"/>
        <v>4</v>
      </c>
      <c r="AM45" s="120">
        <v>3</v>
      </c>
      <c r="AN45" s="88">
        <v>0</v>
      </c>
      <c r="AO45" s="88">
        <v>0</v>
      </c>
      <c r="AP45" s="37">
        <v>0</v>
      </c>
      <c r="AQ45" s="37">
        <v>0</v>
      </c>
      <c r="AR45" s="174">
        <v>0</v>
      </c>
      <c r="AS45" s="180">
        <v>0</v>
      </c>
      <c r="AT45" s="180">
        <v>0</v>
      </c>
      <c r="AU45" s="180">
        <v>0</v>
      </c>
      <c r="AV45" s="180">
        <v>0</v>
      </c>
      <c r="AW45" s="177">
        <v>0</v>
      </c>
      <c r="AX45" s="177">
        <v>0</v>
      </c>
      <c r="AY45" s="177">
        <v>0</v>
      </c>
      <c r="AZ45" s="177">
        <v>0</v>
      </c>
      <c r="BA45" s="91">
        <v>0</v>
      </c>
      <c r="BB45" s="91">
        <v>0</v>
      </c>
      <c r="BC45" s="207">
        <f t="shared" si="41"/>
        <v>47</v>
      </c>
      <c r="BD45" s="208">
        <v>0</v>
      </c>
      <c r="BE45" s="208">
        <v>0</v>
      </c>
      <c r="BF45" s="208">
        <v>0</v>
      </c>
      <c r="BG45" s="208">
        <v>0</v>
      </c>
      <c r="BH45" s="208">
        <v>0</v>
      </c>
      <c r="BI45" s="208">
        <v>0</v>
      </c>
      <c r="BJ45" s="208">
        <v>0</v>
      </c>
      <c r="BK45" s="208">
        <v>0</v>
      </c>
      <c r="BL45" s="208">
        <v>0</v>
      </c>
      <c r="BM45" s="207">
        <f t="shared" si="2"/>
        <v>84</v>
      </c>
    </row>
    <row r="46" spans="1:66" s="1" customFormat="1" x14ac:dyDescent="0.25">
      <c r="A46" s="374"/>
      <c r="B46" s="200" t="s">
        <v>87</v>
      </c>
      <c r="C46" s="92" t="s">
        <v>88</v>
      </c>
      <c r="D46" s="155" t="s">
        <v>51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120">
        <v>0</v>
      </c>
      <c r="R46" s="120">
        <v>0</v>
      </c>
      <c r="S46" s="120">
        <v>0</v>
      </c>
      <c r="T46" s="120">
        <v>0</v>
      </c>
      <c r="U46" s="343">
        <v>0</v>
      </c>
      <c r="V46" s="339"/>
      <c r="W46" s="170">
        <v>0</v>
      </c>
      <c r="X46" s="173">
        <v>0</v>
      </c>
      <c r="Y46" s="207">
        <f>SUM(E46:X46)</f>
        <v>0</v>
      </c>
      <c r="Z46" s="164">
        <v>0</v>
      </c>
      <c r="AA46" s="164">
        <v>0</v>
      </c>
      <c r="AB46" s="208">
        <v>0</v>
      </c>
      <c r="AC46" s="208">
        <v>0</v>
      </c>
      <c r="AD46" s="208">
        <v>0</v>
      </c>
      <c r="AE46" s="208">
        <v>0</v>
      </c>
      <c r="AF46" s="208">
        <v>0</v>
      </c>
      <c r="AG46" s="208">
        <v>0</v>
      </c>
      <c r="AH46" s="208">
        <v>0</v>
      </c>
      <c r="AI46" s="208">
        <v>0</v>
      </c>
      <c r="AJ46" s="208">
        <v>0</v>
      </c>
      <c r="AK46" s="120">
        <v>0</v>
      </c>
      <c r="AL46" s="120">
        <v>0</v>
      </c>
      <c r="AM46" s="120">
        <v>0</v>
      </c>
      <c r="AN46" s="88">
        <v>18</v>
      </c>
      <c r="AO46" s="88">
        <v>18</v>
      </c>
      <c r="AP46" s="37">
        <v>0</v>
      </c>
      <c r="AQ46" s="37">
        <v>0</v>
      </c>
      <c r="AR46" s="174">
        <v>0</v>
      </c>
      <c r="AS46" s="180">
        <v>0</v>
      </c>
      <c r="AT46" s="180">
        <v>0</v>
      </c>
      <c r="AU46" s="180">
        <v>0</v>
      </c>
      <c r="AV46" s="180">
        <v>0</v>
      </c>
      <c r="AW46" s="177">
        <v>0</v>
      </c>
      <c r="AX46" s="177">
        <v>0</v>
      </c>
      <c r="AY46" s="177">
        <v>0</v>
      </c>
      <c r="AZ46" s="177">
        <v>0</v>
      </c>
      <c r="BA46" s="91">
        <v>0</v>
      </c>
      <c r="BB46" s="91">
        <v>0</v>
      </c>
      <c r="BC46" s="207">
        <f t="shared" si="41"/>
        <v>36</v>
      </c>
      <c r="BD46" s="208">
        <v>0</v>
      </c>
      <c r="BE46" s="208">
        <v>0</v>
      </c>
      <c r="BF46" s="208">
        <v>0</v>
      </c>
      <c r="BG46" s="208">
        <v>0</v>
      </c>
      <c r="BH46" s="208">
        <v>0</v>
      </c>
      <c r="BI46" s="208">
        <v>0</v>
      </c>
      <c r="BJ46" s="208">
        <v>0</v>
      </c>
      <c r="BK46" s="208">
        <v>0</v>
      </c>
      <c r="BL46" s="208">
        <v>0</v>
      </c>
      <c r="BM46" s="207">
        <f t="shared" si="2"/>
        <v>36</v>
      </c>
    </row>
    <row r="47" spans="1:66" s="1" customFormat="1" x14ac:dyDescent="0.25">
      <c r="A47" s="374"/>
      <c r="B47" s="204" t="s">
        <v>95</v>
      </c>
      <c r="C47" s="92" t="s">
        <v>94</v>
      </c>
      <c r="D47" s="155" t="s">
        <v>51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120">
        <v>0</v>
      </c>
      <c r="R47" s="120">
        <v>0</v>
      </c>
      <c r="S47" s="120">
        <v>0</v>
      </c>
      <c r="T47" s="120">
        <v>0</v>
      </c>
      <c r="U47" s="343">
        <v>0</v>
      </c>
      <c r="V47" s="339"/>
      <c r="W47" s="170">
        <v>0</v>
      </c>
      <c r="X47" s="173">
        <v>0</v>
      </c>
      <c r="Y47" s="207">
        <f>SUM(E47:X47)</f>
        <v>0</v>
      </c>
      <c r="Z47" s="164">
        <v>0</v>
      </c>
      <c r="AA47" s="164">
        <v>0</v>
      </c>
      <c r="AB47" s="208">
        <v>0</v>
      </c>
      <c r="AC47" s="208">
        <v>0</v>
      </c>
      <c r="AD47" s="208">
        <v>0</v>
      </c>
      <c r="AE47" s="208">
        <v>0</v>
      </c>
      <c r="AF47" s="208">
        <v>0</v>
      </c>
      <c r="AG47" s="208">
        <v>0</v>
      </c>
      <c r="AH47" s="208">
        <v>0</v>
      </c>
      <c r="AI47" s="208">
        <v>0</v>
      </c>
      <c r="AJ47" s="208">
        <v>0</v>
      </c>
      <c r="AK47" s="120">
        <v>0</v>
      </c>
      <c r="AL47" s="120">
        <v>0</v>
      </c>
      <c r="AM47" s="120">
        <v>0</v>
      </c>
      <c r="AN47" s="88">
        <v>0</v>
      </c>
      <c r="AO47" s="88">
        <v>0</v>
      </c>
      <c r="AP47" s="37">
        <v>18</v>
      </c>
      <c r="AQ47" s="37">
        <v>18</v>
      </c>
      <c r="AR47" s="174">
        <v>0</v>
      </c>
      <c r="AS47" s="180">
        <v>0</v>
      </c>
      <c r="AT47" s="180">
        <v>0</v>
      </c>
      <c r="AU47" s="180">
        <v>0</v>
      </c>
      <c r="AV47" s="180">
        <v>0</v>
      </c>
      <c r="AW47" s="177">
        <v>0</v>
      </c>
      <c r="AX47" s="177">
        <v>0</v>
      </c>
      <c r="AY47" s="177">
        <v>0</v>
      </c>
      <c r="AZ47" s="177">
        <v>0</v>
      </c>
      <c r="BA47" s="91">
        <v>0</v>
      </c>
      <c r="BB47" s="91">
        <v>0</v>
      </c>
      <c r="BC47" s="207">
        <f t="shared" si="41"/>
        <v>36</v>
      </c>
      <c r="BD47" s="208">
        <v>0</v>
      </c>
      <c r="BE47" s="208">
        <v>0</v>
      </c>
      <c r="BF47" s="208">
        <v>0</v>
      </c>
      <c r="BG47" s="208">
        <v>0</v>
      </c>
      <c r="BH47" s="208">
        <v>0</v>
      </c>
      <c r="BI47" s="208">
        <v>0</v>
      </c>
      <c r="BJ47" s="208">
        <v>0</v>
      </c>
      <c r="BK47" s="208">
        <v>0</v>
      </c>
      <c r="BL47" s="208">
        <v>0</v>
      </c>
      <c r="BM47" s="207">
        <f t="shared" si="2"/>
        <v>36</v>
      </c>
    </row>
    <row r="48" spans="1:66" s="121" customFormat="1" x14ac:dyDescent="0.25">
      <c r="A48" s="374"/>
      <c r="B48" s="6" t="s">
        <v>96</v>
      </c>
      <c r="C48" s="132" t="s">
        <v>193</v>
      </c>
      <c r="D48" s="206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334">
        <v>0</v>
      </c>
      <c r="U48" s="340"/>
      <c r="V48" s="339"/>
      <c r="W48" s="334">
        <v>0</v>
      </c>
      <c r="X48" s="335"/>
      <c r="Y48" s="207">
        <f>SUM(E48:W48)</f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72">
        <v>0</v>
      </c>
      <c r="AN48" s="6">
        <v>0</v>
      </c>
      <c r="AO48" s="332">
        <v>0</v>
      </c>
      <c r="AP48" s="339"/>
      <c r="AQ48" s="334">
        <v>0</v>
      </c>
      <c r="AR48" s="335"/>
      <c r="AS48" s="179">
        <v>36</v>
      </c>
      <c r="AT48" s="179">
        <v>36</v>
      </c>
      <c r="AU48" s="179">
        <v>36</v>
      </c>
      <c r="AV48" s="179">
        <v>36</v>
      </c>
      <c r="AW48" s="177">
        <v>0</v>
      </c>
      <c r="AX48" s="177">
        <v>0</v>
      </c>
      <c r="AY48" s="177">
        <v>0</v>
      </c>
      <c r="AZ48" s="177">
        <v>0</v>
      </c>
      <c r="BA48" s="91">
        <v>0</v>
      </c>
      <c r="BB48" s="91">
        <v>0</v>
      </c>
      <c r="BC48" s="207">
        <f t="shared" si="41"/>
        <v>144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207">
        <f t="shared" si="2"/>
        <v>144</v>
      </c>
    </row>
    <row r="49" spans="1:66" s="121" customFormat="1" x14ac:dyDescent="0.25">
      <c r="A49" s="374"/>
      <c r="B49" s="6" t="s">
        <v>131</v>
      </c>
      <c r="C49" s="132" t="s">
        <v>132</v>
      </c>
      <c r="D49" s="206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334">
        <v>0</v>
      </c>
      <c r="U49" s="340"/>
      <c r="V49" s="339"/>
      <c r="W49" s="334">
        <v>0</v>
      </c>
      <c r="X49" s="335"/>
      <c r="Y49" s="207">
        <f>SUM(E49:W49)</f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72">
        <v>0</v>
      </c>
      <c r="AN49" s="6">
        <v>0</v>
      </c>
      <c r="AO49" s="338">
        <v>0</v>
      </c>
      <c r="AP49" s="339"/>
      <c r="AQ49" s="334">
        <v>0</v>
      </c>
      <c r="AR49" s="335"/>
      <c r="AS49" s="6">
        <v>0</v>
      </c>
      <c r="AT49" s="6">
        <v>0</v>
      </c>
      <c r="AU49" s="6">
        <v>0</v>
      </c>
      <c r="AV49" s="6">
        <v>0</v>
      </c>
      <c r="AW49" s="177">
        <v>0</v>
      </c>
      <c r="AX49" s="177">
        <v>0</v>
      </c>
      <c r="AY49" s="177">
        <v>0</v>
      </c>
      <c r="AZ49" s="177">
        <v>0</v>
      </c>
      <c r="BA49" s="91">
        <v>0</v>
      </c>
      <c r="BB49" s="91">
        <v>0</v>
      </c>
      <c r="BC49" s="207">
        <f t="shared" si="41"/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207">
        <f t="shared" si="2"/>
        <v>0</v>
      </c>
    </row>
    <row r="50" spans="1:66" x14ac:dyDescent="0.25">
      <c r="A50" s="365"/>
      <c r="B50" s="357" t="s">
        <v>53</v>
      </c>
      <c r="C50" s="358"/>
      <c r="D50" s="359"/>
      <c r="E50" s="207">
        <f>E7+E13+E17</f>
        <v>36</v>
      </c>
      <c r="F50" s="207">
        <f t="shared" ref="F50:T51" si="44">F7+F13+F17</f>
        <v>36</v>
      </c>
      <c r="G50" s="207">
        <f t="shared" si="44"/>
        <v>36</v>
      </c>
      <c r="H50" s="207">
        <f t="shared" si="44"/>
        <v>36</v>
      </c>
      <c r="I50" s="207">
        <f t="shared" si="44"/>
        <v>36</v>
      </c>
      <c r="J50" s="207">
        <f t="shared" si="44"/>
        <v>36</v>
      </c>
      <c r="K50" s="207">
        <f t="shared" si="44"/>
        <v>36</v>
      </c>
      <c r="L50" s="207">
        <f t="shared" si="44"/>
        <v>36</v>
      </c>
      <c r="M50" s="207">
        <f t="shared" si="44"/>
        <v>36</v>
      </c>
      <c r="N50" s="207">
        <f t="shared" si="44"/>
        <v>36</v>
      </c>
      <c r="O50" s="207">
        <f t="shared" si="44"/>
        <v>36</v>
      </c>
      <c r="P50" s="207">
        <f t="shared" si="44"/>
        <v>36</v>
      </c>
      <c r="Q50" s="207">
        <f t="shared" si="44"/>
        <v>36</v>
      </c>
      <c r="R50" s="207">
        <f t="shared" si="44"/>
        <v>36</v>
      </c>
      <c r="S50" s="207">
        <f>S7+S13+S17</f>
        <v>36</v>
      </c>
      <c r="T50" s="332">
        <f t="shared" si="44"/>
        <v>36</v>
      </c>
      <c r="U50" s="341"/>
      <c r="V50" s="339"/>
      <c r="W50" s="332">
        <f>W7+W13+W17</f>
        <v>18</v>
      </c>
      <c r="X50" s="333"/>
      <c r="Y50" s="207">
        <f>SUM(E50:X50)</f>
        <v>594</v>
      </c>
      <c r="Z50" s="6">
        <v>0</v>
      </c>
      <c r="AA50" s="6">
        <v>0</v>
      </c>
      <c r="AB50" s="207">
        <f t="shared" ref="AB50:AL51" si="45">AB7+AB17</f>
        <v>36</v>
      </c>
      <c r="AC50" s="207">
        <f t="shared" si="45"/>
        <v>36</v>
      </c>
      <c r="AD50" s="207">
        <f t="shared" si="45"/>
        <v>36</v>
      </c>
      <c r="AE50" s="207">
        <f t="shared" si="45"/>
        <v>36</v>
      </c>
      <c r="AF50" s="207">
        <f t="shared" si="45"/>
        <v>36</v>
      </c>
      <c r="AG50" s="207">
        <f t="shared" si="45"/>
        <v>36</v>
      </c>
      <c r="AH50" s="207">
        <f t="shared" si="45"/>
        <v>36</v>
      </c>
      <c r="AI50" s="207">
        <f t="shared" si="45"/>
        <v>36</v>
      </c>
      <c r="AJ50" s="207">
        <f t="shared" si="45"/>
        <v>36</v>
      </c>
      <c r="AK50" s="207">
        <f>AK7+AK17</f>
        <v>36</v>
      </c>
      <c r="AL50" s="207">
        <f t="shared" si="45"/>
        <v>36</v>
      </c>
      <c r="AM50" s="352">
        <f>AM7+AM17</f>
        <v>36</v>
      </c>
      <c r="AN50" s="337"/>
      <c r="AO50" s="353">
        <f>AO42</f>
        <v>36</v>
      </c>
      <c r="AP50" s="337"/>
      <c r="AQ50" s="332">
        <f>AQ7+AQ17</f>
        <v>18</v>
      </c>
      <c r="AR50" s="333"/>
      <c r="AS50" s="207">
        <f>AS7+AS17</f>
        <v>0</v>
      </c>
      <c r="AT50" s="207">
        <f t="shared" ref="AT50:BB50" si="46">AT7+AT17</f>
        <v>0</v>
      </c>
      <c r="AU50" s="207">
        <f t="shared" si="46"/>
        <v>0</v>
      </c>
      <c r="AV50" s="207">
        <f t="shared" si="46"/>
        <v>0</v>
      </c>
      <c r="AW50" s="207">
        <f t="shared" si="46"/>
        <v>0</v>
      </c>
      <c r="AX50" s="207">
        <f t="shared" si="46"/>
        <v>0</v>
      </c>
      <c r="AY50" s="207">
        <f t="shared" si="46"/>
        <v>0</v>
      </c>
      <c r="AZ50" s="207">
        <f t="shared" si="46"/>
        <v>0</v>
      </c>
      <c r="BA50" s="207">
        <f t="shared" si="46"/>
        <v>0</v>
      </c>
      <c r="BB50" s="207">
        <f t="shared" si="46"/>
        <v>0</v>
      </c>
      <c r="BC50" s="207">
        <f>SUM(AB50:BB50)</f>
        <v>486</v>
      </c>
      <c r="BD50" s="205">
        <v>0</v>
      </c>
      <c r="BE50" s="205">
        <v>0</v>
      </c>
      <c r="BF50" s="205">
        <v>0</v>
      </c>
      <c r="BG50" s="205">
        <v>0</v>
      </c>
      <c r="BH50" s="205">
        <v>0</v>
      </c>
      <c r="BI50" s="205">
        <v>0</v>
      </c>
      <c r="BJ50" s="205">
        <v>0</v>
      </c>
      <c r="BK50" s="205">
        <v>0</v>
      </c>
      <c r="BL50" s="205">
        <v>0</v>
      </c>
      <c r="BM50" s="207">
        <f t="shared" si="2"/>
        <v>1080</v>
      </c>
      <c r="BN50" s="1"/>
    </row>
    <row r="51" spans="1:66" x14ac:dyDescent="0.25">
      <c r="A51" s="8"/>
      <c r="B51" s="357" t="s">
        <v>54</v>
      </c>
      <c r="C51" s="358"/>
      <c r="D51" s="359"/>
      <c r="E51" s="209">
        <f>E8+E14+E18</f>
        <v>18</v>
      </c>
      <c r="F51" s="209">
        <f t="shared" si="44"/>
        <v>18</v>
      </c>
      <c r="G51" s="209">
        <f t="shared" si="44"/>
        <v>18</v>
      </c>
      <c r="H51" s="209">
        <f t="shared" si="44"/>
        <v>18</v>
      </c>
      <c r="I51" s="209">
        <f t="shared" si="44"/>
        <v>18</v>
      </c>
      <c r="J51" s="209">
        <f t="shared" si="44"/>
        <v>18</v>
      </c>
      <c r="K51" s="209">
        <f t="shared" si="44"/>
        <v>18</v>
      </c>
      <c r="L51" s="209">
        <f t="shared" si="44"/>
        <v>18</v>
      </c>
      <c r="M51" s="209">
        <f t="shared" si="44"/>
        <v>18</v>
      </c>
      <c r="N51" s="209">
        <f t="shared" si="44"/>
        <v>18</v>
      </c>
      <c r="O51" s="209">
        <f t="shared" si="44"/>
        <v>18</v>
      </c>
      <c r="P51" s="209">
        <f t="shared" si="44"/>
        <v>18</v>
      </c>
      <c r="Q51" s="209">
        <f t="shared" si="44"/>
        <v>18</v>
      </c>
      <c r="R51" s="209">
        <f t="shared" si="44"/>
        <v>18</v>
      </c>
      <c r="S51" s="209">
        <f>S8+S14+S18</f>
        <v>18</v>
      </c>
      <c r="T51" s="338">
        <f t="shared" si="44"/>
        <v>9</v>
      </c>
      <c r="U51" s="341"/>
      <c r="V51" s="339"/>
      <c r="W51" s="338">
        <f>W8+W14+W18</f>
        <v>0</v>
      </c>
      <c r="X51" s="351"/>
      <c r="Y51" s="207">
        <f>SUM(E51:W51)</f>
        <v>279</v>
      </c>
      <c r="Z51" s="6">
        <v>0</v>
      </c>
      <c r="AA51" s="6">
        <v>0</v>
      </c>
      <c r="AB51" s="209">
        <f t="shared" si="45"/>
        <v>18</v>
      </c>
      <c r="AC51" s="209">
        <f t="shared" si="45"/>
        <v>18</v>
      </c>
      <c r="AD51" s="209">
        <f t="shared" si="45"/>
        <v>18</v>
      </c>
      <c r="AE51" s="209">
        <f t="shared" si="45"/>
        <v>18</v>
      </c>
      <c r="AF51" s="209">
        <f t="shared" si="45"/>
        <v>18</v>
      </c>
      <c r="AG51" s="209">
        <f t="shared" si="45"/>
        <v>18</v>
      </c>
      <c r="AH51" s="209">
        <f t="shared" si="45"/>
        <v>18</v>
      </c>
      <c r="AI51" s="209">
        <f t="shared" si="45"/>
        <v>18</v>
      </c>
      <c r="AJ51" s="209">
        <f t="shared" si="45"/>
        <v>18</v>
      </c>
      <c r="AK51" s="209">
        <f t="shared" si="45"/>
        <v>18</v>
      </c>
      <c r="AL51" s="209">
        <f t="shared" si="45"/>
        <v>18</v>
      </c>
      <c r="AM51" s="336">
        <f>AM8+AM18+AM34</f>
        <v>13</v>
      </c>
      <c r="AN51" s="337"/>
      <c r="AO51" s="352">
        <f>AO8+AO18+AO34</f>
        <v>0</v>
      </c>
      <c r="AP51" s="337"/>
      <c r="AQ51" s="347">
        <f>AQ8+AQ18</f>
        <v>0</v>
      </c>
      <c r="AR51" s="348"/>
      <c r="AS51" s="16">
        <f t="shared" ref="AS51:BB51" si="47">AS8+AS18</f>
        <v>0</v>
      </c>
      <c r="AT51" s="16">
        <f t="shared" si="47"/>
        <v>0</v>
      </c>
      <c r="AU51" s="16">
        <f t="shared" si="47"/>
        <v>0</v>
      </c>
      <c r="AV51" s="16">
        <f t="shared" si="47"/>
        <v>0</v>
      </c>
      <c r="AW51" s="16">
        <f t="shared" si="47"/>
        <v>0</v>
      </c>
      <c r="AX51" s="16">
        <f t="shared" si="47"/>
        <v>0</v>
      </c>
      <c r="AY51" s="16">
        <f t="shared" si="47"/>
        <v>0</v>
      </c>
      <c r="AZ51" s="16">
        <f t="shared" si="47"/>
        <v>0</v>
      </c>
      <c r="BA51" s="16">
        <f t="shared" si="47"/>
        <v>0</v>
      </c>
      <c r="BB51" s="16">
        <f t="shared" si="47"/>
        <v>0</v>
      </c>
      <c r="BC51" s="207">
        <f t="shared" si="41"/>
        <v>211</v>
      </c>
      <c r="BD51" s="205">
        <v>0</v>
      </c>
      <c r="BE51" s="205">
        <v>0</v>
      </c>
      <c r="BF51" s="205">
        <v>0</v>
      </c>
      <c r="BG51" s="205">
        <v>0</v>
      </c>
      <c r="BH51" s="205">
        <v>0</v>
      </c>
      <c r="BI51" s="205">
        <v>0</v>
      </c>
      <c r="BJ51" s="205">
        <v>0</v>
      </c>
      <c r="BK51" s="205">
        <v>0</v>
      </c>
      <c r="BL51" s="205">
        <v>0</v>
      </c>
      <c r="BM51" s="207">
        <f>Y51+BC51</f>
        <v>490</v>
      </c>
      <c r="BN51" s="1"/>
    </row>
    <row r="52" spans="1:66" x14ac:dyDescent="0.25">
      <c r="A52" s="8"/>
      <c r="B52" s="357" t="s">
        <v>55</v>
      </c>
      <c r="C52" s="358"/>
      <c r="D52" s="359"/>
      <c r="E52" s="219">
        <f t="shared" ref="E52:R52" si="48">E50+E51</f>
        <v>54</v>
      </c>
      <c r="F52" s="219">
        <f t="shared" si="48"/>
        <v>54</v>
      </c>
      <c r="G52" s="219">
        <f t="shared" si="48"/>
        <v>54</v>
      </c>
      <c r="H52" s="219">
        <f t="shared" si="48"/>
        <v>54</v>
      </c>
      <c r="I52" s="219">
        <f t="shared" si="48"/>
        <v>54</v>
      </c>
      <c r="J52" s="219">
        <f t="shared" si="48"/>
        <v>54</v>
      </c>
      <c r="K52" s="219">
        <f t="shared" si="48"/>
        <v>54</v>
      </c>
      <c r="L52" s="219">
        <f t="shared" si="48"/>
        <v>54</v>
      </c>
      <c r="M52" s="219">
        <f t="shared" si="48"/>
        <v>54</v>
      </c>
      <c r="N52" s="219">
        <f t="shared" si="48"/>
        <v>54</v>
      </c>
      <c r="O52" s="219">
        <f t="shared" si="48"/>
        <v>54</v>
      </c>
      <c r="P52" s="219">
        <f t="shared" si="48"/>
        <v>54</v>
      </c>
      <c r="Q52" s="219">
        <f t="shared" si="48"/>
        <v>54</v>
      </c>
      <c r="R52" s="219">
        <f t="shared" si="48"/>
        <v>54</v>
      </c>
      <c r="S52" s="209">
        <f>S50+S51</f>
        <v>54</v>
      </c>
      <c r="T52" s="344">
        <f t="shared" ref="T52" si="49">T50+T51</f>
        <v>45</v>
      </c>
      <c r="U52" s="341"/>
      <c r="V52" s="339"/>
      <c r="W52" s="344">
        <f>W50+W51</f>
        <v>18</v>
      </c>
      <c r="X52" s="345"/>
      <c r="Y52" s="207">
        <f>SUM(E52:W52)</f>
        <v>873</v>
      </c>
      <c r="Z52" s="6">
        <v>0</v>
      </c>
      <c r="AA52" s="6">
        <v>0</v>
      </c>
      <c r="AB52" s="210">
        <f t="shared" ref="AB52:BB52" si="50">AB50+AB51</f>
        <v>54</v>
      </c>
      <c r="AC52" s="210">
        <f t="shared" si="50"/>
        <v>54</v>
      </c>
      <c r="AD52" s="210">
        <f t="shared" si="50"/>
        <v>54</v>
      </c>
      <c r="AE52" s="210">
        <f t="shared" si="50"/>
        <v>54</v>
      </c>
      <c r="AF52" s="210">
        <f t="shared" si="50"/>
        <v>54</v>
      </c>
      <c r="AG52" s="210">
        <f t="shared" si="50"/>
        <v>54</v>
      </c>
      <c r="AH52" s="210">
        <f t="shared" si="50"/>
        <v>54</v>
      </c>
      <c r="AI52" s="210">
        <f t="shared" si="50"/>
        <v>54</v>
      </c>
      <c r="AJ52" s="210">
        <f t="shared" si="50"/>
        <v>54</v>
      </c>
      <c r="AK52" s="210">
        <f t="shared" si="50"/>
        <v>54</v>
      </c>
      <c r="AL52" s="210">
        <f t="shared" si="50"/>
        <v>54</v>
      </c>
      <c r="AM52" s="336">
        <f>AM50+AM51</f>
        <v>49</v>
      </c>
      <c r="AN52" s="337"/>
      <c r="AO52" s="336">
        <f>AO50+AO51</f>
        <v>36</v>
      </c>
      <c r="AP52" s="337"/>
      <c r="AQ52" s="349">
        <f>AQ50+AQ51</f>
        <v>18</v>
      </c>
      <c r="AR52" s="350"/>
      <c r="AS52" s="210">
        <f t="shared" si="50"/>
        <v>0</v>
      </c>
      <c r="AT52" s="210">
        <f t="shared" si="50"/>
        <v>0</v>
      </c>
      <c r="AU52" s="210">
        <f t="shared" si="50"/>
        <v>0</v>
      </c>
      <c r="AV52" s="210">
        <f t="shared" si="50"/>
        <v>0</v>
      </c>
      <c r="AW52" s="210">
        <f t="shared" si="50"/>
        <v>0</v>
      </c>
      <c r="AX52" s="210">
        <f t="shared" si="50"/>
        <v>0</v>
      </c>
      <c r="AY52" s="210">
        <f t="shared" si="50"/>
        <v>0</v>
      </c>
      <c r="AZ52" s="210">
        <f t="shared" si="50"/>
        <v>0</v>
      </c>
      <c r="BA52" s="210">
        <f t="shared" si="50"/>
        <v>0</v>
      </c>
      <c r="BB52" s="210">
        <f t="shared" si="50"/>
        <v>0</v>
      </c>
      <c r="BC52" s="207">
        <f>SUM(AB52:BB52)</f>
        <v>697</v>
      </c>
      <c r="BD52" s="205">
        <v>0</v>
      </c>
      <c r="BE52" s="205">
        <v>0</v>
      </c>
      <c r="BF52" s="205">
        <v>0</v>
      </c>
      <c r="BG52" s="205">
        <v>0</v>
      </c>
      <c r="BH52" s="205">
        <v>0</v>
      </c>
      <c r="BI52" s="205">
        <v>0</v>
      </c>
      <c r="BJ52" s="205">
        <v>0</v>
      </c>
      <c r="BK52" s="205">
        <v>0</v>
      </c>
      <c r="BL52" s="205">
        <v>0</v>
      </c>
      <c r="BM52" s="207">
        <f t="shared" si="2"/>
        <v>1570</v>
      </c>
      <c r="BN52" s="1"/>
    </row>
    <row r="53" spans="1:6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N53" s="1"/>
      <c r="AP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x14ac:dyDescent="0.25">
      <c r="A54" s="1"/>
      <c r="B54" s="164"/>
      <c r="C54" s="28" t="s">
        <v>122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N54" s="1"/>
      <c r="AP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x14ac:dyDescent="0.25">
      <c r="A55" s="1"/>
      <c r="B55" s="176"/>
      <c r="C55" s="28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N55" s="1"/>
      <c r="AP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x14ac:dyDescent="0.25">
      <c r="A56" s="1"/>
      <c r="B56" s="169"/>
      <c r="C56" s="28" t="s">
        <v>126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N56" s="1"/>
      <c r="AP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x14ac:dyDescent="0.25">
      <c r="A57" s="1"/>
      <c r="B57" s="39"/>
      <c r="C57" s="28" t="s">
        <v>125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N57" s="1"/>
      <c r="AP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x14ac:dyDescent="0.25">
      <c r="A58" s="1"/>
      <c r="B58" s="181"/>
      <c r="C58" s="38" t="s">
        <v>189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N58" s="1"/>
      <c r="AP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x14ac:dyDescent="0.25">
      <c r="A59" s="1"/>
      <c r="B59" s="178"/>
      <c r="C59" s="28" t="s">
        <v>220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N59" s="1"/>
      <c r="AP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x14ac:dyDescent="0.25">
      <c r="A60" s="1"/>
      <c r="B60" s="42"/>
      <c r="C60" s="28" t="s">
        <v>219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N60" s="1"/>
      <c r="AP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N61" s="1"/>
      <c r="AP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</sheetData>
  <mergeCells count="210">
    <mergeCell ref="U30:V30"/>
    <mergeCell ref="U31:V31"/>
    <mergeCell ref="U32:V32"/>
    <mergeCell ref="U37:V37"/>
    <mergeCell ref="U38:V38"/>
    <mergeCell ref="U39:V39"/>
    <mergeCell ref="U40:V40"/>
    <mergeCell ref="U41:V41"/>
    <mergeCell ref="U44:V44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AM7:AN7"/>
    <mergeCell ref="AM8:AN8"/>
    <mergeCell ref="AM13:AN13"/>
    <mergeCell ref="AM14:AN14"/>
    <mergeCell ref="AM17:AN17"/>
    <mergeCell ref="AM18:AN18"/>
    <mergeCell ref="AM19:AN19"/>
    <mergeCell ref="AM20:AN20"/>
    <mergeCell ref="AQ19:AR19"/>
    <mergeCell ref="AQ20:AR20"/>
    <mergeCell ref="AO18:AP18"/>
    <mergeCell ref="AO19:AP19"/>
    <mergeCell ref="AO20:AP20"/>
    <mergeCell ref="AQ18:AR18"/>
    <mergeCell ref="AO6:AP6"/>
    <mergeCell ref="AO7:AP7"/>
    <mergeCell ref="AO8:AP8"/>
    <mergeCell ref="AO13:AP13"/>
    <mergeCell ref="AO1:AS1"/>
    <mergeCell ref="AO14:AP14"/>
    <mergeCell ref="AO17:AP17"/>
    <mergeCell ref="AQ8:AR8"/>
    <mergeCell ref="AQ7:AR7"/>
    <mergeCell ref="AQ6:AR6"/>
    <mergeCell ref="AQ4:AR4"/>
    <mergeCell ref="AQ2:AR2"/>
    <mergeCell ref="AQ13:AR13"/>
    <mergeCell ref="AQ14:AR14"/>
    <mergeCell ref="AQ17:AR17"/>
    <mergeCell ref="A7:A50"/>
    <mergeCell ref="B7:B8"/>
    <mergeCell ref="C7:C8"/>
    <mergeCell ref="B9:B10"/>
    <mergeCell ref="C9:C10"/>
    <mergeCell ref="B11:B12"/>
    <mergeCell ref="C11:C12"/>
    <mergeCell ref="B17:B18"/>
    <mergeCell ref="C17:C18"/>
    <mergeCell ref="B35:B36"/>
    <mergeCell ref="C35:C36"/>
    <mergeCell ref="B19:B20"/>
    <mergeCell ref="C19:C20"/>
    <mergeCell ref="B29:B30"/>
    <mergeCell ref="C29:C30"/>
    <mergeCell ref="B31:B32"/>
    <mergeCell ref="C31:C32"/>
    <mergeCell ref="B27:B28"/>
    <mergeCell ref="C27:C28"/>
    <mergeCell ref="B33:B34"/>
    <mergeCell ref="C33:C34"/>
    <mergeCell ref="A1:A6"/>
    <mergeCell ref="B1:B6"/>
    <mergeCell ref="C1:C6"/>
    <mergeCell ref="D1:D6"/>
    <mergeCell ref="E1:H1"/>
    <mergeCell ref="AH1:AH2"/>
    <mergeCell ref="AI1:AL1"/>
    <mergeCell ref="J1:L1"/>
    <mergeCell ref="M1:M2"/>
    <mergeCell ref="N1:Q1"/>
    <mergeCell ref="R1:X1"/>
    <mergeCell ref="Z1:Z2"/>
    <mergeCell ref="AA1:AC1"/>
    <mergeCell ref="T2:V2"/>
    <mergeCell ref="T4:V4"/>
    <mergeCell ref="T6:V6"/>
    <mergeCell ref="BI1:BL1"/>
    <mergeCell ref="BM1:BM6"/>
    <mergeCell ref="E3:Q3"/>
    <mergeCell ref="R3:AX3"/>
    <mergeCell ref="AY3:BL3"/>
    <mergeCell ref="E5:Q5"/>
    <mergeCell ref="R5:AX5"/>
    <mergeCell ref="AY5:BL5"/>
    <mergeCell ref="AT1:AT2"/>
    <mergeCell ref="AU1:AX1"/>
    <mergeCell ref="AY1:BB1"/>
    <mergeCell ref="BD1:BD2"/>
    <mergeCell ref="BE1:BG1"/>
    <mergeCell ref="BH1:BH2"/>
    <mergeCell ref="AD1:AD2"/>
    <mergeCell ref="AE1:AG1"/>
    <mergeCell ref="BC1:BC2"/>
    <mergeCell ref="Y1:Y2"/>
    <mergeCell ref="I1:I2"/>
    <mergeCell ref="AM1:AN2"/>
    <mergeCell ref="AM4:AN4"/>
    <mergeCell ref="AM6:AN6"/>
    <mergeCell ref="AO2:AP2"/>
    <mergeCell ref="AO4:AP4"/>
    <mergeCell ref="B52:D52"/>
    <mergeCell ref="B44:B45"/>
    <mergeCell ref="C44:C45"/>
    <mergeCell ref="B50:D50"/>
    <mergeCell ref="B51:D51"/>
    <mergeCell ref="B25:B26"/>
    <mergeCell ref="C25:C26"/>
    <mergeCell ref="B13:B14"/>
    <mergeCell ref="C13:C14"/>
    <mergeCell ref="B15:B16"/>
    <mergeCell ref="C15:C16"/>
    <mergeCell ref="B23:B24"/>
    <mergeCell ref="C23:C24"/>
    <mergeCell ref="B21:B22"/>
    <mergeCell ref="C21:C22"/>
    <mergeCell ref="B37:B38"/>
    <mergeCell ref="C37:C38"/>
    <mergeCell ref="B39:B40"/>
    <mergeCell ref="C39:C40"/>
    <mergeCell ref="B42:B43"/>
    <mergeCell ref="C42:C43"/>
    <mergeCell ref="W7:X7"/>
    <mergeCell ref="W8:X8"/>
    <mergeCell ref="W2:X2"/>
    <mergeCell ref="W4:X4"/>
    <mergeCell ref="W6:X6"/>
    <mergeCell ref="T7:V7"/>
    <mergeCell ref="T8:V8"/>
    <mergeCell ref="U9:V9"/>
    <mergeCell ref="U10:V10"/>
    <mergeCell ref="U11:V11"/>
    <mergeCell ref="U12:V12"/>
    <mergeCell ref="T13:V13"/>
    <mergeCell ref="T14:V14"/>
    <mergeCell ref="U15:V15"/>
    <mergeCell ref="U16:V16"/>
    <mergeCell ref="T17:V17"/>
    <mergeCell ref="T18:V18"/>
    <mergeCell ref="T19:V19"/>
    <mergeCell ref="W17:X17"/>
    <mergeCell ref="W18:X18"/>
    <mergeCell ref="W19:X19"/>
    <mergeCell ref="W20:X20"/>
    <mergeCell ref="W13:X13"/>
    <mergeCell ref="W14:X14"/>
    <mergeCell ref="T20:V20"/>
    <mergeCell ref="AQ51:AR51"/>
    <mergeCell ref="AQ52:AR52"/>
    <mergeCell ref="W51:X51"/>
    <mergeCell ref="W52:X52"/>
    <mergeCell ref="W48:X48"/>
    <mergeCell ref="W49:X49"/>
    <mergeCell ref="W33:X33"/>
    <mergeCell ref="W34:X34"/>
    <mergeCell ref="W35:X35"/>
    <mergeCell ref="W36:X36"/>
    <mergeCell ref="AM42:AN42"/>
    <mergeCell ref="AO42:AP42"/>
    <mergeCell ref="AM50:AN50"/>
    <mergeCell ref="AM51:AN51"/>
    <mergeCell ref="AM52:AN52"/>
    <mergeCell ref="AO50:AP50"/>
    <mergeCell ref="AO51:AP51"/>
    <mergeCell ref="AO52:AP52"/>
    <mergeCell ref="AO49:AP49"/>
    <mergeCell ref="AO48:AP48"/>
    <mergeCell ref="T48:V48"/>
    <mergeCell ref="T49:V49"/>
    <mergeCell ref="T33:V33"/>
    <mergeCell ref="T34:V34"/>
    <mergeCell ref="T35:V35"/>
    <mergeCell ref="T36:V36"/>
    <mergeCell ref="T43:V43"/>
    <mergeCell ref="T42:V42"/>
    <mergeCell ref="T50:V50"/>
    <mergeCell ref="U45:V45"/>
    <mergeCell ref="U46:V46"/>
    <mergeCell ref="U47:V47"/>
    <mergeCell ref="T52:V52"/>
    <mergeCell ref="T51:V51"/>
    <mergeCell ref="AQ42:AR42"/>
    <mergeCell ref="W43:X43"/>
    <mergeCell ref="AM43:AN43"/>
    <mergeCell ref="AO43:AP43"/>
    <mergeCell ref="AQ43:AR43"/>
    <mergeCell ref="W50:X50"/>
    <mergeCell ref="AQ33:AR33"/>
    <mergeCell ref="AQ34:AR34"/>
    <mergeCell ref="AQ35:AR35"/>
    <mergeCell ref="AQ36:AR36"/>
    <mergeCell ref="AO33:AP33"/>
    <mergeCell ref="AO34:AP34"/>
    <mergeCell ref="AO35:AP35"/>
    <mergeCell ref="AO36:AP36"/>
    <mergeCell ref="AM33:AN33"/>
    <mergeCell ref="AM34:AN34"/>
    <mergeCell ref="AM35:AN35"/>
    <mergeCell ref="AM36:AN36"/>
    <mergeCell ref="AQ48:AR48"/>
    <mergeCell ref="AQ49:AR49"/>
    <mergeCell ref="AQ50:AR50"/>
    <mergeCell ref="W42:X42"/>
  </mergeCells>
  <pageMargins left="0.70866141732283472" right="0.31496062992125984" top="0.15748031496062992" bottom="0.74803149606299213" header="0" footer="0.31496062992125984"/>
  <pageSetup paperSize="9" scale="54" orientation="landscape" verticalDpi="300" r:id="rId1"/>
  <colBreaks count="1" manualBreakCount="1">
    <brk id="27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topLeftCell="D1" zoomScale="90" zoomScaleNormal="90" workbookViewId="0">
      <selection activeCell="Q5" sqref="Q5:AP5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87" t="s">
        <v>97</v>
      </c>
      <c r="B1" s="287"/>
      <c r="C1" s="287"/>
      <c r="D1" s="287"/>
      <c r="E1" s="287"/>
      <c r="F1" s="28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76" t="s">
        <v>1</v>
      </c>
      <c r="B3" s="276" t="s">
        <v>2</v>
      </c>
      <c r="C3" s="277" t="s">
        <v>3</v>
      </c>
      <c r="D3" s="279" t="s">
        <v>5</v>
      </c>
      <c r="E3" s="279"/>
      <c r="F3" s="279"/>
      <c r="G3" s="279"/>
      <c r="H3" s="276" t="s">
        <v>255</v>
      </c>
      <c r="I3" s="279" t="s">
        <v>6</v>
      </c>
      <c r="J3" s="279"/>
      <c r="K3" s="279"/>
      <c r="L3" s="276" t="s">
        <v>7</v>
      </c>
      <c r="M3" s="279" t="s">
        <v>8</v>
      </c>
      <c r="N3" s="279"/>
      <c r="O3" s="279"/>
      <c r="P3" s="279"/>
      <c r="Q3" s="279" t="s">
        <v>9</v>
      </c>
      <c r="R3" s="279"/>
      <c r="S3" s="279"/>
      <c r="T3" s="279"/>
      <c r="U3" s="276" t="s">
        <v>269</v>
      </c>
      <c r="V3" s="279" t="s">
        <v>10</v>
      </c>
      <c r="W3" s="279"/>
      <c r="X3" s="279"/>
      <c r="Y3" s="276" t="s">
        <v>256</v>
      </c>
      <c r="Z3" s="279" t="s">
        <v>11</v>
      </c>
      <c r="AA3" s="279"/>
      <c r="AB3" s="279"/>
      <c r="AC3" s="276" t="s">
        <v>257</v>
      </c>
      <c r="AD3" s="279" t="s">
        <v>12</v>
      </c>
      <c r="AE3" s="279"/>
      <c r="AF3" s="279"/>
      <c r="AG3" s="279"/>
      <c r="AH3" s="281" t="s">
        <v>13</v>
      </c>
      <c r="AI3" s="282" t="s">
        <v>14</v>
      </c>
      <c r="AJ3" s="282"/>
      <c r="AK3" s="282"/>
      <c r="AL3" s="281" t="s">
        <v>15</v>
      </c>
      <c r="AM3" s="283" t="s">
        <v>16</v>
      </c>
      <c r="AN3" s="284"/>
      <c r="AO3" s="284"/>
      <c r="AP3" s="285"/>
      <c r="AQ3" s="283" t="s">
        <v>17</v>
      </c>
      <c r="AR3" s="284"/>
      <c r="AS3" s="284"/>
      <c r="AT3" s="285"/>
      <c r="AU3" s="276" t="s">
        <v>18</v>
      </c>
      <c r="AV3" s="279" t="s">
        <v>19</v>
      </c>
      <c r="AW3" s="279"/>
      <c r="AX3" s="279"/>
      <c r="AY3" s="286" t="s">
        <v>20</v>
      </c>
      <c r="AZ3" s="279" t="s">
        <v>21</v>
      </c>
      <c r="BA3" s="279"/>
      <c r="BB3" s="279"/>
      <c r="BC3" s="279"/>
      <c r="BD3" s="280" t="s">
        <v>98</v>
      </c>
    </row>
    <row r="4" spans="1:56" s="4" customFormat="1" ht="56.25" customHeight="1" x14ac:dyDescent="0.25">
      <c r="A4" s="276"/>
      <c r="B4" s="276"/>
      <c r="C4" s="277"/>
      <c r="D4" s="5" t="s">
        <v>32</v>
      </c>
      <c r="E4" s="5" t="s">
        <v>33</v>
      </c>
      <c r="F4" s="5" t="s">
        <v>23</v>
      </c>
      <c r="G4" s="5" t="s">
        <v>24</v>
      </c>
      <c r="H4" s="276"/>
      <c r="I4" s="5" t="s">
        <v>25</v>
      </c>
      <c r="J4" s="5" t="s">
        <v>26</v>
      </c>
      <c r="K4" s="5" t="s">
        <v>27</v>
      </c>
      <c r="L4" s="27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76"/>
      <c r="V4" s="5" t="s">
        <v>34</v>
      </c>
      <c r="W4" s="5" t="s">
        <v>35</v>
      </c>
      <c r="X4" s="5" t="s">
        <v>36</v>
      </c>
      <c r="Y4" s="276"/>
      <c r="Z4" s="5" t="s">
        <v>37</v>
      </c>
      <c r="AA4" s="5" t="s">
        <v>38</v>
      </c>
      <c r="AB4" s="5" t="s">
        <v>39</v>
      </c>
      <c r="AC4" s="276"/>
      <c r="AD4" s="5" t="s">
        <v>37</v>
      </c>
      <c r="AE4" s="5" t="s">
        <v>38</v>
      </c>
      <c r="AF4" s="5" t="s">
        <v>39</v>
      </c>
      <c r="AG4" s="240" t="s">
        <v>40</v>
      </c>
      <c r="AH4" s="281"/>
      <c r="AI4" s="240" t="s">
        <v>25</v>
      </c>
      <c r="AJ4" s="240" t="s">
        <v>26</v>
      </c>
      <c r="AK4" s="240" t="s">
        <v>27</v>
      </c>
      <c r="AL4" s="281"/>
      <c r="AM4" s="240" t="s">
        <v>41</v>
      </c>
      <c r="AN4" s="240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76"/>
      <c r="AV4" s="5" t="s">
        <v>25</v>
      </c>
      <c r="AW4" s="5" t="s">
        <v>26</v>
      </c>
      <c r="AX4" s="5" t="s">
        <v>27</v>
      </c>
      <c r="AY4" s="276"/>
      <c r="AZ4" s="5" t="s">
        <v>28</v>
      </c>
      <c r="BA4" s="5" t="s">
        <v>29</v>
      </c>
      <c r="BB4" s="5" t="s">
        <v>30</v>
      </c>
      <c r="BC4" s="5" t="s">
        <v>31</v>
      </c>
      <c r="BD4" s="280"/>
    </row>
    <row r="5" spans="1:56" s="4" customFormat="1" x14ac:dyDescent="0.25">
      <c r="A5" s="276"/>
      <c r="B5" s="276"/>
      <c r="C5" s="277"/>
      <c r="D5" s="279" t="s">
        <v>46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 t="s">
        <v>47</v>
      </c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 t="s">
        <v>47</v>
      </c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80"/>
    </row>
    <row r="6" spans="1:56" s="4" customFormat="1" x14ac:dyDescent="0.25">
      <c r="A6" s="276"/>
      <c r="B6" s="276"/>
      <c r="C6" s="277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280"/>
    </row>
    <row r="7" spans="1:56" s="4" customFormat="1" x14ac:dyDescent="0.25">
      <c r="A7" s="276"/>
      <c r="B7" s="276"/>
      <c r="C7" s="277"/>
      <c r="D7" s="279" t="s">
        <v>48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15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 t="s">
        <v>48</v>
      </c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5"/>
      <c r="BD7" s="280"/>
    </row>
    <row r="8" spans="1:56" s="4" customFormat="1" x14ac:dyDescent="0.25">
      <c r="A8" s="276"/>
      <c r="B8" s="276"/>
      <c r="C8" s="277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280"/>
    </row>
    <row r="9" spans="1:56" s="121" customFormat="1" x14ac:dyDescent="0.25">
      <c r="A9" s="276" t="s">
        <v>49</v>
      </c>
      <c r="B9" s="220" t="s">
        <v>50</v>
      </c>
      <c r="C9" s="221" t="s">
        <v>133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 t="s">
        <v>107</v>
      </c>
      <c r="T9" s="87" t="s">
        <v>103</v>
      </c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 t="s">
        <v>198</v>
      </c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 t="s">
        <v>197</v>
      </c>
    </row>
    <row r="10" spans="1:56" s="121" customFormat="1" ht="24" x14ac:dyDescent="0.25">
      <c r="A10" s="276"/>
      <c r="B10" s="222" t="s">
        <v>134</v>
      </c>
      <c r="C10" s="223" t="s">
        <v>135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4" t="s">
        <v>110</v>
      </c>
      <c r="T10" s="8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72" t="s">
        <v>115</v>
      </c>
      <c r="AT10" s="72"/>
      <c r="AU10" s="6"/>
      <c r="AV10" s="6"/>
      <c r="AW10" s="6"/>
      <c r="AX10" s="6"/>
      <c r="AY10" s="6"/>
      <c r="AZ10" s="6"/>
      <c r="BA10" s="6"/>
      <c r="BB10" s="6"/>
      <c r="BC10" s="6"/>
      <c r="BD10" s="84" t="s">
        <v>265</v>
      </c>
    </row>
    <row r="11" spans="1:56" ht="15" customHeight="1" x14ac:dyDescent="0.25">
      <c r="A11" s="276"/>
      <c r="B11" s="224" t="s">
        <v>141</v>
      </c>
      <c r="C11" s="225" t="s">
        <v>136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4"/>
      <c r="U11" s="17"/>
      <c r="V11" s="17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50"/>
      <c r="AT11" s="21"/>
      <c r="AU11" s="17"/>
      <c r="AV11" s="17"/>
      <c r="AW11" s="17"/>
      <c r="AX11" s="17"/>
      <c r="AY11" s="17"/>
      <c r="AZ11" s="17"/>
      <c r="BA11" s="17"/>
      <c r="BB11" s="17"/>
      <c r="BC11" s="17"/>
      <c r="BD11" s="12"/>
    </row>
    <row r="12" spans="1:56" s="1" customFormat="1" ht="15" customHeight="1" x14ac:dyDescent="0.25">
      <c r="A12" s="276"/>
      <c r="B12" s="224" t="s">
        <v>142</v>
      </c>
      <c r="C12" s="225" t="s">
        <v>205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94"/>
      <c r="U12" s="17"/>
      <c r="V12" s="17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50"/>
      <c r="AT12" s="21"/>
      <c r="AU12" s="17"/>
      <c r="AV12" s="17"/>
      <c r="AW12" s="17"/>
      <c r="AX12" s="17"/>
      <c r="AY12" s="17"/>
      <c r="AZ12" s="17"/>
      <c r="BA12" s="17"/>
      <c r="BB12" s="17"/>
      <c r="BC12" s="17"/>
      <c r="BD12" s="145"/>
    </row>
    <row r="13" spans="1:56" x14ac:dyDescent="0.25">
      <c r="A13" s="276"/>
      <c r="B13" s="224" t="s">
        <v>143</v>
      </c>
      <c r="C13" s="225" t="s">
        <v>56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94"/>
      <c r="U13" s="17"/>
      <c r="V13" s="1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50" t="s">
        <v>99</v>
      </c>
      <c r="AT13" s="21"/>
      <c r="AU13" s="17"/>
      <c r="AV13" s="17"/>
      <c r="AW13" s="17"/>
      <c r="AX13" s="17"/>
      <c r="AY13" s="17"/>
      <c r="AZ13" s="17"/>
      <c r="BA13" s="17"/>
      <c r="BB13" s="17"/>
      <c r="BC13" s="17"/>
      <c r="BD13" s="12" t="s">
        <v>99</v>
      </c>
    </row>
    <row r="14" spans="1:56" x14ac:dyDescent="0.25">
      <c r="A14" s="276"/>
      <c r="B14" s="224" t="s">
        <v>144</v>
      </c>
      <c r="C14" s="225" t="s">
        <v>60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94"/>
      <c r="U14" s="17"/>
      <c r="V14" s="17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50" t="s">
        <v>264</v>
      </c>
      <c r="AT14" s="21"/>
      <c r="AU14" s="17"/>
      <c r="AV14" s="17"/>
      <c r="AW14" s="17"/>
      <c r="AX14" s="17"/>
      <c r="AY14" s="17"/>
      <c r="AZ14" s="17"/>
      <c r="BA14" s="17"/>
      <c r="BB14" s="17"/>
      <c r="BC14" s="17"/>
      <c r="BD14" s="12" t="s">
        <v>264</v>
      </c>
    </row>
    <row r="15" spans="1:56" x14ac:dyDescent="0.25">
      <c r="A15" s="276"/>
      <c r="B15" s="224" t="s">
        <v>145</v>
      </c>
      <c r="C15" s="226" t="s">
        <v>59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105</v>
      </c>
      <c r="T15" s="94"/>
      <c r="U15" s="17"/>
      <c r="V15" s="17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50" t="s">
        <v>99</v>
      </c>
      <c r="AT15" s="21"/>
      <c r="AU15" s="17"/>
      <c r="AV15" s="17"/>
      <c r="AW15" s="17"/>
      <c r="AX15" s="17"/>
      <c r="AY15" s="17"/>
      <c r="AZ15" s="17"/>
      <c r="BA15" s="17"/>
      <c r="BB15" s="17"/>
      <c r="BC15" s="17"/>
      <c r="BD15" s="12" t="s">
        <v>124</v>
      </c>
    </row>
    <row r="16" spans="1:56" x14ac:dyDescent="0.25">
      <c r="A16" s="276"/>
      <c r="B16" s="224" t="s">
        <v>146</v>
      </c>
      <c r="C16" s="226" t="s">
        <v>137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94"/>
      <c r="U16" s="17"/>
      <c r="V16" s="17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50" t="s">
        <v>99</v>
      </c>
      <c r="AT16" s="21"/>
      <c r="AU16" s="17"/>
      <c r="AV16" s="17"/>
      <c r="AW16" s="17"/>
      <c r="AX16" s="17"/>
      <c r="AY16" s="17"/>
      <c r="AZ16" s="17"/>
      <c r="BA16" s="17"/>
      <c r="BB16" s="17"/>
      <c r="BC16" s="17"/>
      <c r="BD16" s="12" t="s">
        <v>99</v>
      </c>
    </row>
    <row r="17" spans="1:56" x14ac:dyDescent="0.25">
      <c r="A17" s="276"/>
      <c r="B17" s="224" t="s">
        <v>147</v>
      </c>
      <c r="C17" s="225" t="s">
        <v>138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94"/>
      <c r="U17" s="17"/>
      <c r="V17" s="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50" t="s">
        <v>264</v>
      </c>
      <c r="AT17" s="21"/>
      <c r="AU17" s="17"/>
      <c r="AV17" s="17"/>
      <c r="AW17" s="17"/>
      <c r="AX17" s="17"/>
      <c r="AY17" s="17"/>
      <c r="AZ17" s="17"/>
      <c r="BA17" s="17"/>
      <c r="BB17" s="17"/>
      <c r="BC17" s="17"/>
      <c r="BD17" s="59" t="s">
        <v>264</v>
      </c>
    </row>
    <row r="18" spans="1:56" x14ac:dyDescent="0.25">
      <c r="A18" s="276"/>
      <c r="B18" s="224" t="s">
        <v>148</v>
      </c>
      <c r="C18" s="225" t="s">
        <v>58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94"/>
      <c r="U18" s="17"/>
      <c r="V18" s="17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0"/>
      <c r="AT18" s="21"/>
      <c r="AU18" s="17"/>
      <c r="AV18" s="17"/>
      <c r="AW18" s="17"/>
      <c r="AX18" s="17"/>
      <c r="AY18" s="17"/>
      <c r="AZ18" s="17"/>
      <c r="BA18" s="17"/>
      <c r="BB18" s="17"/>
      <c r="BC18" s="17"/>
      <c r="BD18" s="12"/>
    </row>
    <row r="19" spans="1:56" ht="15" customHeight="1" x14ac:dyDescent="0.25">
      <c r="A19" s="276"/>
      <c r="B19" s="224" t="s">
        <v>149</v>
      </c>
      <c r="C19" s="225" t="s">
        <v>139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94"/>
      <c r="U19" s="17"/>
      <c r="V19" s="17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0" t="s">
        <v>99</v>
      </c>
      <c r="AT19" s="21"/>
      <c r="AU19" s="17"/>
      <c r="AV19" s="17"/>
      <c r="AW19" s="17"/>
      <c r="AX19" s="17"/>
      <c r="AY19" s="17"/>
      <c r="AZ19" s="17"/>
      <c r="BA19" s="17"/>
      <c r="BB19" s="17"/>
      <c r="BC19" s="17"/>
      <c r="BD19" s="12" t="s">
        <v>99</v>
      </c>
    </row>
    <row r="20" spans="1:56" s="1" customFormat="1" ht="15" customHeight="1" x14ac:dyDescent="0.25">
      <c r="A20" s="276"/>
      <c r="B20" s="224" t="s">
        <v>204</v>
      </c>
      <c r="C20" s="225" t="s">
        <v>140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94"/>
      <c r="U20" s="17"/>
      <c r="V20" s="17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50" t="s">
        <v>99</v>
      </c>
      <c r="AT20" s="21"/>
      <c r="AU20" s="73"/>
      <c r="AV20" s="73"/>
      <c r="AW20" s="73"/>
      <c r="AX20" s="73"/>
      <c r="AY20" s="73"/>
      <c r="AZ20" s="73"/>
      <c r="BA20" s="73"/>
      <c r="BB20" s="73"/>
      <c r="BC20" s="73"/>
      <c r="BD20" s="59" t="s">
        <v>99</v>
      </c>
    </row>
    <row r="21" spans="1:56" s="121" customFormat="1" ht="24" x14ac:dyDescent="0.25">
      <c r="A21" s="276"/>
      <c r="B21" s="228" t="s">
        <v>168</v>
      </c>
      <c r="C21" s="223" t="s">
        <v>150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 t="s">
        <v>101</v>
      </c>
      <c r="T21" s="6" t="s">
        <v>103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2" t="s">
        <v>101</v>
      </c>
      <c r="AT21" s="72"/>
      <c r="AU21" s="6"/>
      <c r="AV21" s="6"/>
      <c r="AW21" s="6"/>
      <c r="AX21" s="6"/>
      <c r="AY21" s="6"/>
      <c r="AZ21" s="6"/>
      <c r="BA21" s="6"/>
      <c r="BB21" s="6"/>
      <c r="BC21" s="6"/>
      <c r="BD21" s="84" t="s">
        <v>111</v>
      </c>
    </row>
    <row r="22" spans="1:56" ht="24" x14ac:dyDescent="0.25">
      <c r="A22" s="276"/>
      <c r="B22" s="229" t="s">
        <v>151</v>
      </c>
      <c r="C22" s="225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94"/>
      <c r="U22" s="17"/>
      <c r="V22" s="17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0"/>
      <c r="AT22" s="21"/>
      <c r="AU22" s="17"/>
      <c r="AV22" s="17"/>
      <c r="AW22" s="17"/>
      <c r="AX22" s="17"/>
      <c r="AY22" s="17"/>
      <c r="AZ22" s="17"/>
      <c r="BA22" s="17"/>
      <c r="BB22" s="17"/>
      <c r="BC22" s="17"/>
      <c r="BD22" s="12"/>
    </row>
    <row r="23" spans="1:56" x14ac:dyDescent="0.25">
      <c r="A23" s="276"/>
      <c r="B23" s="229" t="s">
        <v>152</v>
      </c>
      <c r="C23" s="225" t="s">
        <v>165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94"/>
      <c r="U23" s="17"/>
      <c r="V23" s="17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50" t="s">
        <v>99</v>
      </c>
      <c r="AT23" s="21"/>
      <c r="AU23" s="17"/>
      <c r="AV23" s="17"/>
      <c r="AW23" s="17"/>
      <c r="AX23" s="17"/>
      <c r="AY23" s="17"/>
      <c r="AZ23" s="17"/>
      <c r="BA23" s="17"/>
      <c r="BB23" s="17"/>
      <c r="BC23" s="17"/>
      <c r="BD23" s="12" t="s">
        <v>99</v>
      </c>
    </row>
    <row r="24" spans="1:56" s="1" customFormat="1" x14ac:dyDescent="0.25">
      <c r="A24" s="276"/>
      <c r="B24" s="229" t="s">
        <v>153</v>
      </c>
      <c r="C24" s="225" t="s">
        <v>166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 t="s">
        <v>99</v>
      </c>
      <c r="T24" s="94"/>
      <c r="U24" s="17"/>
      <c r="V24" s="1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0"/>
      <c r="AT24" s="21"/>
      <c r="AU24" s="17"/>
      <c r="AV24" s="17"/>
      <c r="AW24" s="17"/>
      <c r="AX24" s="17"/>
      <c r="AY24" s="17"/>
      <c r="AZ24" s="17"/>
      <c r="BA24" s="17"/>
      <c r="BB24" s="17"/>
      <c r="BC24" s="17"/>
      <c r="BD24" s="59" t="s">
        <v>99</v>
      </c>
    </row>
    <row r="25" spans="1:56" s="1" customFormat="1" x14ac:dyDescent="0.25">
      <c r="A25" s="276"/>
      <c r="B25" s="229" t="s">
        <v>206</v>
      </c>
      <c r="C25" s="225" t="s">
        <v>154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94" t="s">
        <v>100</v>
      </c>
      <c r="U25" s="17"/>
      <c r="V25" s="1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0"/>
      <c r="AT25" s="21"/>
      <c r="AU25" s="17"/>
      <c r="AV25" s="17"/>
      <c r="AW25" s="17"/>
      <c r="AX25" s="17"/>
      <c r="AY25" s="17"/>
      <c r="AZ25" s="17"/>
      <c r="BA25" s="17"/>
      <c r="BB25" s="17"/>
      <c r="BC25" s="17"/>
      <c r="BD25" s="59" t="s">
        <v>100</v>
      </c>
    </row>
    <row r="26" spans="1:56" s="121" customFormat="1" x14ac:dyDescent="0.25">
      <c r="A26" s="276"/>
      <c r="B26" s="228" t="s">
        <v>155</v>
      </c>
      <c r="C26" s="223" t="s">
        <v>156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2" t="s">
        <v>109</v>
      </c>
      <c r="AT26" s="72"/>
      <c r="AU26" s="6"/>
      <c r="AV26" s="6"/>
      <c r="AW26" s="6"/>
      <c r="AX26" s="6"/>
      <c r="AY26" s="6"/>
      <c r="AZ26" s="6"/>
      <c r="BA26" s="6"/>
      <c r="BB26" s="6"/>
      <c r="BC26" s="6"/>
      <c r="BD26" s="84" t="s">
        <v>109</v>
      </c>
    </row>
    <row r="27" spans="1:56" s="1" customFormat="1" x14ac:dyDescent="0.25">
      <c r="A27" s="276"/>
      <c r="B27" s="230" t="s">
        <v>207</v>
      </c>
      <c r="C27" s="227" t="s">
        <v>226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94"/>
      <c r="U27" s="17"/>
      <c r="V27" s="1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0" t="s">
        <v>99</v>
      </c>
      <c r="AT27" s="21"/>
      <c r="AU27" s="17"/>
      <c r="AV27" s="17"/>
      <c r="AW27" s="17"/>
      <c r="AX27" s="17"/>
      <c r="AY27" s="17"/>
      <c r="AZ27" s="17"/>
      <c r="BA27" s="17"/>
      <c r="BB27" s="17"/>
      <c r="BC27" s="17"/>
      <c r="BD27" s="59" t="s">
        <v>99</v>
      </c>
    </row>
    <row r="28" spans="1:56" s="1" customFormat="1" x14ac:dyDescent="0.25">
      <c r="A28" s="276"/>
      <c r="B28" s="230" t="s">
        <v>262</v>
      </c>
      <c r="C28" s="227" t="s">
        <v>263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94"/>
      <c r="U28" s="17"/>
      <c r="V28" s="17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50" t="s">
        <v>99</v>
      </c>
      <c r="AT28" s="21"/>
      <c r="AU28" s="17"/>
      <c r="AV28" s="17"/>
      <c r="AW28" s="17"/>
      <c r="AX28" s="17"/>
      <c r="AY28" s="17"/>
      <c r="AZ28" s="17"/>
      <c r="BA28" s="17"/>
      <c r="BB28" s="17"/>
      <c r="BC28" s="17"/>
      <c r="BD28" s="254" t="s">
        <v>99</v>
      </c>
    </row>
    <row r="29" spans="1:56" s="121" customFormat="1" ht="24" x14ac:dyDescent="0.25">
      <c r="A29" s="276"/>
      <c r="B29" s="231" t="s">
        <v>62</v>
      </c>
      <c r="C29" s="221" t="s">
        <v>157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122" t="s">
        <v>101</v>
      </c>
      <c r="AT29" s="122"/>
      <c r="AU29" s="87"/>
      <c r="AV29" s="87"/>
      <c r="AW29" s="87"/>
      <c r="AX29" s="87"/>
      <c r="AY29" s="87"/>
      <c r="AZ29" s="87"/>
      <c r="BA29" s="87"/>
      <c r="BB29" s="87"/>
      <c r="BC29" s="87"/>
      <c r="BD29" s="87" t="s">
        <v>101</v>
      </c>
    </row>
    <row r="30" spans="1:56" s="1" customFormat="1" x14ac:dyDescent="0.25">
      <c r="A30" s="276"/>
      <c r="B30" s="230" t="s">
        <v>69</v>
      </c>
      <c r="C30" s="227" t="s">
        <v>236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94"/>
      <c r="U30" s="17"/>
      <c r="V30" s="1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0" t="s">
        <v>99</v>
      </c>
      <c r="AT30" s="21"/>
      <c r="AU30" s="17"/>
      <c r="AV30" s="17"/>
      <c r="AW30" s="17"/>
      <c r="AX30" s="17"/>
      <c r="AY30" s="17"/>
      <c r="AZ30" s="17"/>
      <c r="BA30" s="17"/>
      <c r="BB30" s="17"/>
      <c r="BC30" s="17"/>
      <c r="BD30" s="59" t="s">
        <v>99</v>
      </c>
    </row>
    <row r="31" spans="1:56" s="121" customFormat="1" x14ac:dyDescent="0.25">
      <c r="A31" s="276"/>
      <c r="B31" s="231" t="s">
        <v>74</v>
      </c>
      <c r="C31" s="221" t="s">
        <v>75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72" t="s">
        <v>194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119" t="s">
        <v>194</v>
      </c>
    </row>
    <row r="32" spans="1:56" s="121" customFormat="1" x14ac:dyDescent="0.25">
      <c r="A32" s="276"/>
      <c r="B32" s="228" t="s">
        <v>76</v>
      </c>
      <c r="C32" s="223" t="s">
        <v>77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2"/>
      <c r="AT32" s="72" t="s">
        <v>194</v>
      </c>
      <c r="AU32" s="6"/>
      <c r="AV32" s="6"/>
      <c r="AW32" s="6"/>
      <c r="AX32" s="6"/>
      <c r="AY32" s="6"/>
      <c r="AZ32" s="6"/>
      <c r="BA32" s="6"/>
      <c r="BB32" s="6"/>
      <c r="BC32" s="6"/>
      <c r="BD32" s="84" t="s">
        <v>194</v>
      </c>
    </row>
    <row r="33" spans="1:56" s="1" customFormat="1" x14ac:dyDescent="0.25">
      <c r="A33" s="276"/>
      <c r="B33" s="229" t="s">
        <v>78</v>
      </c>
      <c r="C33" s="225" t="s">
        <v>159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94"/>
      <c r="U33" s="17"/>
      <c r="V33" s="1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0"/>
      <c r="AT33" s="21" t="s">
        <v>100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59" t="s">
        <v>100</v>
      </c>
    </row>
    <row r="34" spans="1:56" s="1" customFormat="1" x14ac:dyDescent="0.25">
      <c r="A34" s="276"/>
      <c r="B34" s="229" t="s">
        <v>89</v>
      </c>
      <c r="C34" s="225" t="s">
        <v>160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94"/>
      <c r="U34" s="17"/>
      <c r="V34" s="1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0"/>
      <c r="AT34" s="21"/>
      <c r="AU34" s="17"/>
      <c r="AV34" s="17"/>
      <c r="AW34" s="17"/>
      <c r="AX34" s="17"/>
      <c r="AY34" s="17"/>
      <c r="AZ34" s="17"/>
      <c r="BA34" s="17"/>
      <c r="BB34" s="17"/>
      <c r="BC34" s="17"/>
      <c r="BD34" s="59"/>
    </row>
    <row r="35" spans="1:56" s="1" customFormat="1" x14ac:dyDescent="0.25">
      <c r="A35" s="276"/>
      <c r="B35" s="229" t="s">
        <v>79</v>
      </c>
      <c r="C35" s="225" t="s">
        <v>161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94"/>
      <c r="U35" s="17"/>
      <c r="V35" s="1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0"/>
      <c r="AT35" s="21" t="s">
        <v>100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19" t="s">
        <v>100</v>
      </c>
    </row>
    <row r="36" spans="1:56" s="1" customFormat="1" x14ac:dyDescent="0.25">
      <c r="A36" s="276"/>
      <c r="B36" s="229" t="s">
        <v>162</v>
      </c>
      <c r="C36" s="225" t="s">
        <v>163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94"/>
      <c r="U36" s="17"/>
      <c r="V36" s="1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0"/>
      <c r="AT36" s="21" t="s">
        <v>100</v>
      </c>
      <c r="AU36" s="17"/>
      <c r="AV36" s="17"/>
      <c r="AW36" s="17"/>
      <c r="AX36" s="17"/>
      <c r="AY36" s="17"/>
      <c r="AZ36" s="17"/>
      <c r="BA36" s="17"/>
      <c r="BB36" s="17"/>
      <c r="BC36" s="17"/>
      <c r="BD36" s="59" t="s">
        <v>100</v>
      </c>
    </row>
    <row r="37" spans="1:56" s="121" customFormat="1" x14ac:dyDescent="0.25">
      <c r="A37" s="276"/>
      <c r="B37" s="384" t="s">
        <v>104</v>
      </c>
      <c r="C37" s="3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 t="s">
        <v>107</v>
      </c>
      <c r="T37" s="123" t="s">
        <v>103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6" t="s">
        <v>199</v>
      </c>
      <c r="AT37" s="124" t="s">
        <v>194</v>
      </c>
      <c r="AU37" s="6"/>
      <c r="AV37" s="6"/>
      <c r="AW37" s="6"/>
      <c r="AX37" s="6"/>
      <c r="AY37" s="6"/>
      <c r="AZ37" s="6"/>
      <c r="BA37" s="6"/>
      <c r="BB37" s="6"/>
      <c r="BC37" s="6"/>
      <c r="BD37" s="6" t="s">
        <v>241</v>
      </c>
    </row>
    <row r="38" spans="1:56" x14ac:dyDescent="0.25">
      <c r="B38" s="382" t="s">
        <v>267</v>
      </c>
      <c r="C38" s="382"/>
      <c r="D38" s="1"/>
      <c r="E38" s="1"/>
      <c r="F38" s="1"/>
      <c r="G38" s="1"/>
      <c r="H38" s="1"/>
      <c r="I38" s="1"/>
      <c r="J38" s="1"/>
    </row>
    <row r="39" spans="1:56" ht="15.75" x14ac:dyDescent="0.25">
      <c r="B39" s="383" t="s">
        <v>268</v>
      </c>
      <c r="C39" s="383"/>
      <c r="D39" s="383"/>
      <c r="E39" s="383"/>
      <c r="F39" s="383"/>
      <c r="G39" s="383"/>
      <c r="H39" s="383"/>
      <c r="I39" s="383"/>
      <c r="J39" s="383"/>
    </row>
    <row r="40" spans="1:56" x14ac:dyDescent="0.25">
      <c r="B40" s="17"/>
      <c r="C40" s="28" t="s">
        <v>122</v>
      </c>
    </row>
    <row r="41" spans="1:56" x14ac:dyDescent="0.25">
      <c r="B41" s="25"/>
      <c r="C41" s="28" t="s">
        <v>123</v>
      </c>
    </row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  <row r="73" spans="2:3" x14ac:dyDescent="0.25">
      <c r="B73" s="1"/>
      <c r="C73" s="1"/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B38:C38"/>
    <mergeCell ref="B39:J39"/>
    <mergeCell ref="B37:C37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7"/>
  </mergeCells>
  <pageMargins left="0.23622047244094491" right="0.23622047244094491" top="0.35433070866141736" bottom="0.74803149606299213" header="0.31496062992125984" footer="0.31496062992125984"/>
  <pageSetup paperSize="9" scale="76" orientation="landscape" r:id="rId1"/>
  <colBreaks count="1" manualBreakCount="1">
    <brk id="2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opLeftCell="B1" zoomScale="90" zoomScaleNormal="9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Q3" sqref="Q3:AP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55" width="4.7109375" customWidth="1"/>
    <col min="56" max="56" width="12.28515625" customWidth="1"/>
  </cols>
  <sheetData>
    <row r="1" spans="1:56" s="4" customFormat="1" ht="15" customHeight="1" x14ac:dyDescent="0.25">
      <c r="A1" s="276" t="s">
        <v>1</v>
      </c>
      <c r="B1" s="364" t="s">
        <v>2</v>
      </c>
      <c r="C1" s="385" t="s">
        <v>3</v>
      </c>
      <c r="D1" s="279" t="s">
        <v>5</v>
      </c>
      <c r="E1" s="279"/>
      <c r="F1" s="279"/>
      <c r="G1" s="279"/>
      <c r="H1" s="276" t="s">
        <v>255</v>
      </c>
      <c r="I1" s="279" t="s">
        <v>6</v>
      </c>
      <c r="J1" s="279"/>
      <c r="K1" s="279"/>
      <c r="L1" s="276" t="s">
        <v>7</v>
      </c>
      <c r="M1" s="279" t="s">
        <v>8</v>
      </c>
      <c r="N1" s="279"/>
      <c r="O1" s="279"/>
      <c r="P1" s="279"/>
      <c r="Q1" s="279" t="s">
        <v>9</v>
      </c>
      <c r="R1" s="279"/>
      <c r="S1" s="279"/>
      <c r="T1" s="279"/>
      <c r="U1" s="276" t="s">
        <v>269</v>
      </c>
      <c r="V1" s="279" t="s">
        <v>10</v>
      </c>
      <c r="W1" s="279"/>
      <c r="X1" s="279"/>
      <c r="Y1" s="276" t="s">
        <v>256</v>
      </c>
      <c r="Z1" s="279" t="s">
        <v>11</v>
      </c>
      <c r="AA1" s="279"/>
      <c r="AB1" s="279"/>
      <c r="AC1" s="276" t="s">
        <v>257</v>
      </c>
      <c r="AD1" s="279" t="s">
        <v>12</v>
      </c>
      <c r="AE1" s="279"/>
      <c r="AF1" s="279"/>
      <c r="AG1" s="279"/>
      <c r="AH1" s="281" t="s">
        <v>13</v>
      </c>
      <c r="AI1" s="282" t="s">
        <v>14</v>
      </c>
      <c r="AJ1" s="282"/>
      <c r="AK1" s="282"/>
      <c r="AL1" s="281" t="s">
        <v>15</v>
      </c>
      <c r="AM1" s="283" t="s">
        <v>16</v>
      </c>
      <c r="AN1" s="284"/>
      <c r="AO1" s="284"/>
      <c r="AP1" s="285"/>
      <c r="AQ1" s="283" t="s">
        <v>17</v>
      </c>
      <c r="AR1" s="284"/>
      <c r="AS1" s="284"/>
      <c r="AT1" s="285"/>
      <c r="AU1" s="276" t="s">
        <v>18</v>
      </c>
      <c r="AV1" s="279" t="s">
        <v>19</v>
      </c>
      <c r="AW1" s="279"/>
      <c r="AX1" s="279"/>
      <c r="AY1" s="286" t="s">
        <v>20</v>
      </c>
      <c r="AZ1" s="279" t="s">
        <v>21</v>
      </c>
      <c r="BA1" s="279"/>
      <c r="BB1" s="279"/>
      <c r="BC1" s="279"/>
      <c r="BD1" s="280" t="s">
        <v>98</v>
      </c>
    </row>
    <row r="2" spans="1:56" s="4" customFormat="1" ht="56.25" customHeight="1" x14ac:dyDescent="0.25">
      <c r="A2" s="276"/>
      <c r="B2" s="374"/>
      <c r="C2" s="386"/>
      <c r="D2" s="5" t="s">
        <v>32</v>
      </c>
      <c r="E2" s="5" t="s">
        <v>33</v>
      </c>
      <c r="F2" s="5" t="s">
        <v>23</v>
      </c>
      <c r="G2" s="5" t="s">
        <v>24</v>
      </c>
      <c r="H2" s="276"/>
      <c r="I2" s="5" t="s">
        <v>25</v>
      </c>
      <c r="J2" s="5" t="s">
        <v>26</v>
      </c>
      <c r="K2" s="5" t="s">
        <v>27</v>
      </c>
      <c r="L2" s="276"/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23</v>
      </c>
      <c r="T2" s="5" t="s">
        <v>24</v>
      </c>
      <c r="U2" s="276"/>
      <c r="V2" s="5" t="s">
        <v>34</v>
      </c>
      <c r="W2" s="5" t="s">
        <v>35</v>
      </c>
      <c r="X2" s="5" t="s">
        <v>36</v>
      </c>
      <c r="Y2" s="276"/>
      <c r="Z2" s="5" t="s">
        <v>37</v>
      </c>
      <c r="AA2" s="5" t="s">
        <v>38</v>
      </c>
      <c r="AB2" s="5" t="s">
        <v>39</v>
      </c>
      <c r="AC2" s="276"/>
      <c r="AD2" s="5" t="s">
        <v>37</v>
      </c>
      <c r="AE2" s="5" t="s">
        <v>38</v>
      </c>
      <c r="AF2" s="5" t="s">
        <v>39</v>
      </c>
      <c r="AG2" s="240" t="s">
        <v>40</v>
      </c>
      <c r="AH2" s="281"/>
      <c r="AI2" s="240" t="s">
        <v>25</v>
      </c>
      <c r="AJ2" s="240" t="s">
        <v>26</v>
      </c>
      <c r="AK2" s="240" t="s">
        <v>27</v>
      </c>
      <c r="AL2" s="281"/>
      <c r="AM2" s="240" t="s">
        <v>41</v>
      </c>
      <c r="AN2" s="240" t="s">
        <v>42</v>
      </c>
      <c r="AO2" s="5" t="s">
        <v>43</v>
      </c>
      <c r="AP2" s="5" t="s">
        <v>44</v>
      </c>
      <c r="AQ2" s="5" t="s">
        <v>32</v>
      </c>
      <c r="AR2" s="5" t="s">
        <v>33</v>
      </c>
      <c r="AS2" s="5" t="s">
        <v>23</v>
      </c>
      <c r="AT2" s="5" t="s">
        <v>24</v>
      </c>
      <c r="AU2" s="276"/>
      <c r="AV2" s="5" t="s">
        <v>25</v>
      </c>
      <c r="AW2" s="5" t="s">
        <v>26</v>
      </c>
      <c r="AX2" s="5" t="s">
        <v>27</v>
      </c>
      <c r="AY2" s="276"/>
      <c r="AZ2" s="5" t="s">
        <v>28</v>
      </c>
      <c r="BA2" s="5" t="s">
        <v>29</v>
      </c>
      <c r="BB2" s="5" t="s">
        <v>30</v>
      </c>
      <c r="BC2" s="5" t="s">
        <v>31</v>
      </c>
      <c r="BD2" s="280"/>
    </row>
    <row r="3" spans="1:56" s="4" customFormat="1" x14ac:dyDescent="0.25">
      <c r="A3" s="276"/>
      <c r="B3" s="374"/>
      <c r="C3" s="386"/>
      <c r="D3" s="283" t="s">
        <v>46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3" t="s">
        <v>47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5"/>
      <c r="AQ3" s="283" t="s">
        <v>47</v>
      </c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0"/>
    </row>
    <row r="4" spans="1:56" s="4" customFormat="1" x14ac:dyDescent="0.25">
      <c r="A4" s="276"/>
      <c r="B4" s="374"/>
      <c r="C4" s="386"/>
      <c r="D4" s="31">
        <v>1</v>
      </c>
      <c r="E4" s="183">
        <v>2</v>
      </c>
      <c r="F4" s="183">
        <v>3</v>
      </c>
      <c r="G4" s="183">
        <v>4</v>
      </c>
      <c r="H4" s="183">
        <v>5</v>
      </c>
      <c r="I4" s="183">
        <v>6</v>
      </c>
      <c r="J4" s="183">
        <v>7</v>
      </c>
      <c r="K4" s="183">
        <v>8</v>
      </c>
      <c r="L4" s="183">
        <v>9</v>
      </c>
      <c r="M4" s="183">
        <v>10</v>
      </c>
      <c r="N4" s="183">
        <v>11</v>
      </c>
      <c r="O4" s="183">
        <v>12</v>
      </c>
      <c r="P4" s="183">
        <v>13</v>
      </c>
      <c r="Q4" s="183">
        <v>14</v>
      </c>
      <c r="R4" s="183">
        <v>15</v>
      </c>
      <c r="S4" s="183">
        <v>16</v>
      </c>
      <c r="T4" s="183">
        <v>17</v>
      </c>
      <c r="U4" s="183">
        <v>18</v>
      </c>
      <c r="V4" s="183">
        <v>19</v>
      </c>
      <c r="W4" s="183">
        <v>20</v>
      </c>
      <c r="X4" s="183">
        <v>21</v>
      </c>
      <c r="Y4" s="183">
        <v>22</v>
      </c>
      <c r="Z4" s="183">
        <v>23</v>
      </c>
      <c r="AA4" s="183">
        <v>24</v>
      </c>
      <c r="AB4" s="183">
        <v>25</v>
      </c>
      <c r="AC4" s="183">
        <v>26</v>
      </c>
      <c r="AD4" s="183">
        <v>27</v>
      </c>
      <c r="AE4" s="183">
        <v>28</v>
      </c>
      <c r="AF4" s="183">
        <v>29</v>
      </c>
      <c r="AG4" s="183">
        <v>30</v>
      </c>
      <c r="AH4" s="183">
        <v>31</v>
      </c>
      <c r="AI4" s="183">
        <v>32</v>
      </c>
      <c r="AJ4" s="183">
        <v>33</v>
      </c>
      <c r="AK4" s="183">
        <v>34</v>
      </c>
      <c r="AL4" s="183">
        <v>35</v>
      </c>
      <c r="AM4" s="183">
        <v>36</v>
      </c>
      <c r="AN4" s="183">
        <v>37</v>
      </c>
      <c r="AO4" s="183">
        <v>38</v>
      </c>
      <c r="AP4" s="183">
        <v>39</v>
      </c>
      <c r="AQ4" s="183">
        <v>40</v>
      </c>
      <c r="AR4" s="183">
        <v>41</v>
      </c>
      <c r="AS4" s="183">
        <v>42</v>
      </c>
      <c r="AT4" s="183">
        <v>43</v>
      </c>
      <c r="AU4" s="183">
        <v>44</v>
      </c>
      <c r="AV4" s="183">
        <v>45</v>
      </c>
      <c r="AW4" s="183">
        <v>46</v>
      </c>
      <c r="AX4" s="183">
        <v>47</v>
      </c>
      <c r="AY4" s="183">
        <v>48</v>
      </c>
      <c r="AZ4" s="183">
        <v>49</v>
      </c>
      <c r="BA4" s="183">
        <v>50</v>
      </c>
      <c r="BB4" s="183">
        <v>51</v>
      </c>
      <c r="BC4" s="183">
        <v>52</v>
      </c>
      <c r="BD4" s="280"/>
    </row>
    <row r="5" spans="1:56" s="4" customFormat="1" x14ac:dyDescent="0.25">
      <c r="A5" s="276"/>
      <c r="B5" s="374"/>
      <c r="C5" s="386"/>
      <c r="D5" s="283" t="s">
        <v>48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83" t="s">
        <v>48</v>
      </c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 t="s">
        <v>48</v>
      </c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5"/>
      <c r="BD5" s="280"/>
    </row>
    <row r="6" spans="1:56" s="4" customFormat="1" x14ac:dyDescent="0.25">
      <c r="A6" s="276"/>
      <c r="B6" s="365"/>
      <c r="C6" s="387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/>
      <c r="V6" s="31"/>
      <c r="W6" s="31">
        <v>1</v>
      </c>
      <c r="X6" s="183">
        <v>2</v>
      </c>
      <c r="Y6" s="183">
        <v>3</v>
      </c>
      <c r="Z6" s="183">
        <v>4</v>
      </c>
      <c r="AA6" s="183">
        <v>5</v>
      </c>
      <c r="AB6" s="183">
        <v>6</v>
      </c>
      <c r="AC6" s="183">
        <v>7</v>
      </c>
      <c r="AD6" s="183">
        <v>8</v>
      </c>
      <c r="AE6" s="183">
        <v>9</v>
      </c>
      <c r="AF6" s="183">
        <v>10</v>
      </c>
      <c r="AG6" s="183">
        <v>11</v>
      </c>
      <c r="AH6" s="183">
        <v>12</v>
      </c>
      <c r="AI6" s="183">
        <v>13</v>
      </c>
      <c r="AJ6" s="183">
        <v>14</v>
      </c>
      <c r="AK6" s="183">
        <v>15</v>
      </c>
      <c r="AL6" s="183">
        <v>16</v>
      </c>
      <c r="AM6" s="183">
        <v>17</v>
      </c>
      <c r="AN6" s="183">
        <v>18</v>
      </c>
      <c r="AO6" s="183">
        <v>19</v>
      </c>
      <c r="AP6" s="183">
        <v>20</v>
      </c>
      <c r="AQ6" s="183">
        <v>21</v>
      </c>
      <c r="AR6" s="183">
        <v>22</v>
      </c>
      <c r="AS6" s="183">
        <v>23</v>
      </c>
      <c r="AT6" s="183">
        <v>24</v>
      </c>
      <c r="AU6" s="31"/>
      <c r="AV6" s="31"/>
      <c r="AW6" s="31"/>
      <c r="AX6" s="31"/>
      <c r="AY6" s="31"/>
      <c r="AZ6" s="31"/>
      <c r="BA6" s="31"/>
      <c r="BB6" s="31"/>
      <c r="BC6" s="31"/>
      <c r="BD6" s="280"/>
    </row>
    <row r="7" spans="1:56" s="121" customFormat="1" x14ac:dyDescent="0.25">
      <c r="A7" s="276" t="s">
        <v>61</v>
      </c>
      <c r="B7" s="80" t="s">
        <v>50</v>
      </c>
      <c r="C7" s="81" t="s">
        <v>133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 t="s">
        <v>101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182"/>
      <c r="AO7" s="80"/>
      <c r="AP7" s="182"/>
      <c r="AQ7" s="80"/>
      <c r="AR7" s="80"/>
      <c r="AS7" s="80"/>
      <c r="AT7" s="80" t="s">
        <v>102</v>
      </c>
      <c r="AU7" s="80"/>
      <c r="AV7" s="80"/>
      <c r="AW7" s="80"/>
      <c r="AX7" s="80"/>
      <c r="AY7" s="80"/>
      <c r="AZ7" s="80"/>
      <c r="BA7" s="80"/>
      <c r="BB7" s="80"/>
      <c r="BC7" s="80"/>
      <c r="BD7" s="6" t="s">
        <v>244</v>
      </c>
    </row>
    <row r="8" spans="1:56" s="121" customFormat="1" x14ac:dyDescent="0.25">
      <c r="A8" s="276"/>
      <c r="B8" s="125" t="s">
        <v>134</v>
      </c>
      <c r="C8" s="125" t="s">
        <v>135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101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 t="s">
        <v>101</v>
      </c>
      <c r="AO8" s="6"/>
      <c r="AP8" s="6"/>
      <c r="AQ8" s="6"/>
      <c r="AR8" s="6"/>
      <c r="AS8" s="6"/>
      <c r="AT8" s="6" t="s">
        <v>103</v>
      </c>
      <c r="AU8" s="6"/>
      <c r="AV8" s="6"/>
      <c r="AW8" s="6"/>
      <c r="AX8" s="6"/>
      <c r="AY8" s="6"/>
      <c r="AZ8" s="6"/>
      <c r="BA8" s="6"/>
      <c r="BB8" s="6"/>
      <c r="BC8" s="6"/>
      <c r="BD8" s="6" t="s">
        <v>245</v>
      </c>
    </row>
    <row r="9" spans="1:56" x14ac:dyDescent="0.25">
      <c r="A9" s="276"/>
      <c r="B9" s="95" t="s">
        <v>167</v>
      </c>
      <c r="C9" s="96" t="s">
        <v>225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110"/>
      <c r="U9" s="17"/>
      <c r="V9" s="17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184"/>
      <c r="AO9" s="20"/>
      <c r="AP9" s="20"/>
      <c r="AQ9" s="24"/>
      <c r="AR9" s="24"/>
      <c r="AS9" s="24"/>
      <c r="AT9" s="93" t="s">
        <v>100</v>
      </c>
      <c r="AU9" s="17"/>
      <c r="AV9" s="17"/>
      <c r="AW9" s="17"/>
      <c r="AX9" s="17"/>
      <c r="AY9" s="17"/>
      <c r="AZ9" s="17"/>
      <c r="BA9" s="17"/>
      <c r="BB9" s="17"/>
      <c r="BC9" s="17"/>
      <c r="BD9" s="6" t="s">
        <v>100</v>
      </c>
    </row>
    <row r="10" spans="1:56" s="1" customFormat="1" x14ac:dyDescent="0.25">
      <c r="A10" s="276"/>
      <c r="B10" s="95" t="s">
        <v>208</v>
      </c>
      <c r="C10" s="96" t="s">
        <v>205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10"/>
      <c r="U10" s="17"/>
      <c r="V10" s="17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 t="s">
        <v>99</v>
      </c>
      <c r="AO10" s="20"/>
      <c r="AP10" s="20"/>
      <c r="AQ10" s="24"/>
      <c r="AR10" s="24"/>
      <c r="AS10" s="24"/>
      <c r="AT10" s="93"/>
      <c r="AU10" s="17"/>
      <c r="AV10" s="17"/>
      <c r="AW10" s="17"/>
      <c r="AX10" s="17"/>
      <c r="AY10" s="17"/>
      <c r="AZ10" s="17"/>
      <c r="BA10" s="17"/>
      <c r="BB10" s="17"/>
      <c r="BC10" s="17"/>
      <c r="BD10" s="6" t="s">
        <v>99</v>
      </c>
    </row>
    <row r="11" spans="1:56" x14ac:dyDescent="0.25">
      <c r="A11" s="276"/>
      <c r="B11" s="95" t="s">
        <v>214</v>
      </c>
      <c r="C11" s="96" t="s">
        <v>58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 t="s">
        <v>99</v>
      </c>
      <c r="T11" s="93"/>
      <c r="U11" s="17"/>
      <c r="V11" s="17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184"/>
      <c r="AO11" s="20"/>
      <c r="AP11" s="20"/>
      <c r="AQ11" s="24"/>
      <c r="AR11" s="24"/>
      <c r="AS11" s="24"/>
      <c r="AT11" s="93"/>
      <c r="AU11" s="17"/>
      <c r="AV11" s="17"/>
      <c r="AW11" s="17"/>
      <c r="AX11" s="17"/>
      <c r="AY11" s="17"/>
      <c r="AZ11" s="17"/>
      <c r="BA11" s="17"/>
      <c r="BB11" s="17"/>
      <c r="BC11" s="17"/>
      <c r="BD11" s="6" t="s">
        <v>99</v>
      </c>
    </row>
    <row r="12" spans="1:56" s="121" customFormat="1" x14ac:dyDescent="0.25">
      <c r="A12" s="276"/>
      <c r="B12" s="97" t="s">
        <v>168</v>
      </c>
      <c r="C12" s="85" t="s">
        <v>150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 t="s">
        <v>103</v>
      </c>
      <c r="AU12" s="6"/>
      <c r="AV12" s="6"/>
      <c r="AW12" s="6"/>
      <c r="AX12" s="6"/>
      <c r="AY12" s="6"/>
      <c r="AZ12" s="6"/>
      <c r="BA12" s="6"/>
      <c r="BB12" s="6"/>
      <c r="BC12" s="6"/>
      <c r="BD12" s="6" t="s">
        <v>103</v>
      </c>
    </row>
    <row r="13" spans="1:56" x14ac:dyDescent="0.25">
      <c r="A13" s="276"/>
      <c r="B13" s="62" t="s">
        <v>151</v>
      </c>
      <c r="C13" s="32" t="s">
        <v>164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3"/>
      <c r="U13" s="17"/>
      <c r="V13" s="17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184"/>
      <c r="AO13" s="20"/>
      <c r="AP13" s="20"/>
      <c r="AQ13" s="24"/>
      <c r="AR13" s="24"/>
      <c r="AS13" s="24"/>
      <c r="AT13" s="93" t="s">
        <v>100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6" t="s">
        <v>100</v>
      </c>
    </row>
    <row r="14" spans="1:56" s="121" customFormat="1" x14ac:dyDescent="0.25">
      <c r="A14" s="276"/>
      <c r="B14" s="100" t="s">
        <v>62</v>
      </c>
      <c r="C14" s="101" t="s">
        <v>157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 t="s">
        <v>106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126"/>
      <c r="AN14" s="126" t="s">
        <v>110</v>
      </c>
      <c r="AO14" s="80"/>
      <c r="AP14" s="182"/>
      <c r="AQ14" s="80"/>
      <c r="AR14" s="80"/>
      <c r="AS14" s="70"/>
      <c r="AT14" s="70"/>
      <c r="AU14" s="80"/>
      <c r="AV14" s="80"/>
      <c r="AW14" s="80"/>
      <c r="AX14" s="80"/>
      <c r="AY14" s="80"/>
      <c r="AZ14" s="80"/>
      <c r="BA14" s="80"/>
      <c r="BB14" s="80"/>
      <c r="BC14" s="80"/>
      <c r="BD14" s="6" t="s">
        <v>130</v>
      </c>
    </row>
    <row r="15" spans="1:56" ht="27.75" customHeight="1" x14ac:dyDescent="0.25">
      <c r="A15" s="276"/>
      <c r="B15" s="95" t="s">
        <v>64</v>
      </c>
      <c r="C15" s="102" t="s">
        <v>65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 t="s">
        <v>99</v>
      </c>
      <c r="T15" s="93"/>
      <c r="U15" s="17"/>
      <c r="V15" s="17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109"/>
      <c r="AN15" s="109"/>
      <c r="AO15" s="20"/>
      <c r="AP15" s="20"/>
      <c r="AQ15" s="24"/>
      <c r="AR15" s="24"/>
      <c r="AS15" s="30"/>
      <c r="AT15" s="110"/>
      <c r="AU15" s="17"/>
      <c r="AV15" s="17"/>
      <c r="AW15" s="17"/>
      <c r="AX15" s="17"/>
      <c r="AY15" s="17"/>
      <c r="AZ15" s="17"/>
      <c r="BA15" s="17"/>
      <c r="BB15" s="17"/>
      <c r="BC15" s="17"/>
      <c r="BD15" s="6" t="s">
        <v>99</v>
      </c>
    </row>
    <row r="16" spans="1:56" x14ac:dyDescent="0.25">
      <c r="A16" s="276"/>
      <c r="B16" s="95" t="s">
        <v>158</v>
      </c>
      <c r="C16" s="96" t="s">
        <v>60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 t="s">
        <v>99</v>
      </c>
      <c r="T16" s="93"/>
      <c r="U16" s="17"/>
      <c r="V16" s="17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109"/>
      <c r="AN16" s="109"/>
      <c r="AO16" s="20"/>
      <c r="AP16" s="20"/>
      <c r="AQ16" s="24"/>
      <c r="AR16" s="24"/>
      <c r="AS16" s="24"/>
      <c r="AT16" s="93"/>
      <c r="AU16" s="17"/>
      <c r="AV16" s="17"/>
      <c r="AW16" s="17"/>
      <c r="AX16" s="17"/>
      <c r="AY16" s="17"/>
      <c r="AZ16" s="17"/>
      <c r="BA16" s="17"/>
      <c r="BB16" s="17"/>
      <c r="BC16" s="17"/>
      <c r="BD16" s="6" t="s">
        <v>99</v>
      </c>
    </row>
    <row r="17" spans="1:56" x14ac:dyDescent="0.25">
      <c r="A17" s="276"/>
      <c r="B17" s="95" t="s">
        <v>66</v>
      </c>
      <c r="C17" s="46" t="s">
        <v>56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93"/>
      <c r="U17" s="17"/>
      <c r="V17" s="17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184"/>
      <c r="AO17" s="20"/>
      <c r="AP17" s="20"/>
      <c r="AQ17" s="24"/>
      <c r="AR17" s="24"/>
      <c r="AS17" s="24"/>
      <c r="AT17" s="93"/>
      <c r="AU17" s="17"/>
      <c r="AV17" s="17"/>
      <c r="AW17" s="17"/>
      <c r="AX17" s="17"/>
      <c r="AY17" s="17"/>
      <c r="AZ17" s="17"/>
      <c r="BA17" s="17"/>
      <c r="BB17" s="17"/>
      <c r="BC17" s="17"/>
      <c r="BD17" s="6"/>
    </row>
    <row r="18" spans="1:56" x14ac:dyDescent="0.25">
      <c r="A18" s="276"/>
      <c r="B18" s="95" t="s">
        <v>67</v>
      </c>
      <c r="C18" s="103" t="s">
        <v>68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 t="s">
        <v>105</v>
      </c>
      <c r="T18" s="93"/>
      <c r="U18" s="17"/>
      <c r="V18" s="17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184" t="s">
        <v>105</v>
      </c>
      <c r="AO18" s="20"/>
      <c r="AP18" s="20"/>
      <c r="AQ18" s="24"/>
      <c r="AR18" s="24"/>
      <c r="AS18" s="30"/>
      <c r="AT18" s="110"/>
      <c r="AU18" s="17"/>
      <c r="AV18" s="17"/>
      <c r="AW18" s="17"/>
      <c r="AX18" s="17"/>
      <c r="AY18" s="17"/>
      <c r="AZ18" s="17"/>
      <c r="BA18" s="17"/>
      <c r="BB18" s="17"/>
      <c r="BC18" s="17"/>
      <c r="BD18" s="6" t="s">
        <v>243</v>
      </c>
    </row>
    <row r="19" spans="1:56" s="121" customFormat="1" x14ac:dyDescent="0.25">
      <c r="A19" s="276"/>
      <c r="B19" s="100" t="s">
        <v>70</v>
      </c>
      <c r="C19" s="127" t="s">
        <v>71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182" t="s">
        <v>101</v>
      </c>
      <c r="AO19" s="80"/>
      <c r="AP19" s="182"/>
      <c r="AQ19" s="80"/>
      <c r="AR19" s="80"/>
      <c r="AS19" s="70"/>
      <c r="AT19" s="70"/>
      <c r="AU19" s="80"/>
      <c r="AV19" s="80"/>
      <c r="AW19" s="80"/>
      <c r="AX19" s="80"/>
      <c r="AY19" s="80"/>
      <c r="AZ19" s="80"/>
      <c r="BA19" s="80"/>
      <c r="BB19" s="80"/>
      <c r="BC19" s="80"/>
      <c r="BD19" s="6" t="s">
        <v>101</v>
      </c>
    </row>
    <row r="20" spans="1:56" x14ac:dyDescent="0.25">
      <c r="A20" s="276"/>
      <c r="B20" s="96" t="s">
        <v>73</v>
      </c>
      <c r="C20" s="103" t="s">
        <v>165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93"/>
      <c r="U20" s="17"/>
      <c r="V20" s="17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109"/>
      <c r="AN20" s="212" t="s">
        <v>99</v>
      </c>
      <c r="AO20" s="20"/>
      <c r="AP20" s="20"/>
      <c r="AQ20" s="24"/>
      <c r="AR20" s="24"/>
      <c r="AS20" s="30"/>
      <c r="AT20" s="110"/>
      <c r="AU20" s="17"/>
      <c r="AV20" s="17"/>
      <c r="AW20" s="17"/>
      <c r="AX20" s="17"/>
      <c r="AY20" s="17"/>
      <c r="AZ20" s="17"/>
      <c r="BA20" s="17"/>
      <c r="BB20" s="17"/>
      <c r="BC20" s="17"/>
      <c r="BD20" s="6" t="s">
        <v>99</v>
      </c>
    </row>
    <row r="21" spans="1:56" s="121" customFormat="1" x14ac:dyDescent="0.25">
      <c r="A21" s="276"/>
      <c r="B21" s="100" t="s">
        <v>74</v>
      </c>
      <c r="C21" s="100" t="s">
        <v>75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 t="s">
        <v>101</v>
      </c>
      <c r="T21" s="80" t="s">
        <v>102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143"/>
      <c r="AN21" s="182" t="s">
        <v>113</v>
      </c>
      <c r="AO21" s="80"/>
      <c r="AP21" s="182" t="s">
        <v>101</v>
      </c>
      <c r="AQ21" s="80"/>
      <c r="AR21" s="80"/>
      <c r="AS21" s="70" t="s">
        <v>101</v>
      </c>
      <c r="AT21" s="70" t="s">
        <v>103</v>
      </c>
      <c r="AU21" s="80"/>
      <c r="AV21" s="80"/>
      <c r="AW21" s="80"/>
      <c r="AX21" s="80"/>
      <c r="AY21" s="80"/>
      <c r="AZ21" s="80"/>
      <c r="BA21" s="80"/>
      <c r="BB21" s="80"/>
      <c r="BC21" s="80"/>
      <c r="BD21" s="6" t="s">
        <v>202</v>
      </c>
    </row>
    <row r="22" spans="1:56" s="121" customFormat="1" x14ac:dyDescent="0.25">
      <c r="A22" s="276"/>
      <c r="B22" s="104" t="s">
        <v>76</v>
      </c>
      <c r="C22" s="104" t="s">
        <v>77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101</v>
      </c>
      <c r="T22" s="6" t="s">
        <v>102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 t="s">
        <v>113</v>
      </c>
      <c r="AO22" s="6"/>
      <c r="AP22" s="6"/>
      <c r="AQ22" s="6"/>
      <c r="AR22" s="6"/>
      <c r="AS22" s="72"/>
      <c r="AT22" s="72"/>
      <c r="AU22" s="6"/>
      <c r="AV22" s="6"/>
      <c r="AW22" s="6"/>
      <c r="AX22" s="6"/>
      <c r="AY22" s="6"/>
      <c r="AZ22" s="6"/>
      <c r="BA22" s="6"/>
      <c r="BB22" s="6"/>
      <c r="BC22" s="6"/>
      <c r="BD22" s="6" t="s">
        <v>246</v>
      </c>
    </row>
    <row r="23" spans="1:56" x14ac:dyDescent="0.25">
      <c r="A23" s="276"/>
      <c r="B23" s="95" t="s">
        <v>89</v>
      </c>
      <c r="C23" s="96" t="s">
        <v>160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93" t="s">
        <v>100</v>
      </c>
      <c r="U23" s="17"/>
      <c r="V23" s="17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184"/>
      <c r="AO23" s="20"/>
      <c r="AP23" s="20"/>
      <c r="AQ23" s="24"/>
      <c r="AR23" s="24"/>
      <c r="AS23" s="24"/>
      <c r="AT23" s="93"/>
      <c r="AU23" s="17"/>
      <c r="AV23" s="17"/>
      <c r="AW23" s="17"/>
      <c r="AX23" s="17"/>
      <c r="AY23" s="17"/>
      <c r="AZ23" s="17"/>
      <c r="BA23" s="17"/>
      <c r="BB23" s="17"/>
      <c r="BC23" s="17"/>
      <c r="BD23" s="6" t="s">
        <v>100</v>
      </c>
    </row>
    <row r="24" spans="1:56" ht="27" customHeight="1" x14ac:dyDescent="0.25">
      <c r="A24" s="276"/>
      <c r="B24" s="95" t="s">
        <v>80</v>
      </c>
      <c r="C24" s="46" t="s">
        <v>169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 t="s">
        <v>99</v>
      </c>
      <c r="T24" s="93"/>
      <c r="U24" s="17"/>
      <c r="V24" s="17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184"/>
      <c r="AO24" s="20"/>
      <c r="AP24" s="20"/>
      <c r="AQ24" s="24"/>
      <c r="AR24" s="24"/>
      <c r="AS24" s="24"/>
      <c r="AT24" s="93"/>
      <c r="AU24" s="17"/>
      <c r="AV24" s="17"/>
      <c r="AW24" s="17"/>
      <c r="AX24" s="17"/>
      <c r="AY24" s="17"/>
      <c r="AZ24" s="17"/>
      <c r="BA24" s="17"/>
      <c r="BB24" s="17"/>
      <c r="BC24" s="17"/>
      <c r="BD24" s="6" t="s">
        <v>99</v>
      </c>
    </row>
    <row r="25" spans="1:56" x14ac:dyDescent="0.25">
      <c r="A25" s="276"/>
      <c r="B25" s="95" t="s">
        <v>81</v>
      </c>
      <c r="C25" s="46" t="s">
        <v>175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93"/>
      <c r="U25" s="17"/>
      <c r="V25" s="17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184" t="s">
        <v>99</v>
      </c>
      <c r="AO25" s="20"/>
      <c r="AP25" s="20"/>
      <c r="AQ25" s="24"/>
      <c r="AR25" s="24"/>
      <c r="AS25" s="24"/>
      <c r="AT25" s="110"/>
      <c r="AU25" s="17"/>
      <c r="AV25" s="17"/>
      <c r="AW25" s="17"/>
      <c r="AX25" s="17"/>
      <c r="AY25" s="17"/>
      <c r="AZ25" s="17"/>
      <c r="BA25" s="17"/>
      <c r="BB25" s="17"/>
      <c r="BC25" s="17"/>
      <c r="BD25" s="6" t="s">
        <v>99</v>
      </c>
    </row>
    <row r="26" spans="1:56" x14ac:dyDescent="0.25">
      <c r="A26" s="276"/>
      <c r="B26" s="95" t="s">
        <v>176</v>
      </c>
      <c r="C26" s="46" t="s">
        <v>177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93"/>
      <c r="U26" s="17"/>
      <c r="V26" s="17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184"/>
      <c r="AO26" s="20"/>
      <c r="AP26" s="20"/>
      <c r="AQ26" s="24"/>
      <c r="AR26" s="24"/>
      <c r="AS26" s="24"/>
      <c r="AT26" s="93" t="s">
        <v>100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6" t="s">
        <v>100</v>
      </c>
    </row>
    <row r="27" spans="1:56" x14ac:dyDescent="0.25">
      <c r="A27" s="276"/>
      <c r="B27" s="95" t="s">
        <v>200</v>
      </c>
      <c r="C27" s="46" t="s">
        <v>170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3" t="s">
        <v>100</v>
      </c>
      <c r="U27" s="17"/>
      <c r="V27" s="17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184"/>
      <c r="AO27" s="20"/>
      <c r="AP27" s="20"/>
      <c r="AQ27" s="24"/>
      <c r="AR27" s="24"/>
      <c r="AS27" s="24"/>
      <c r="AT27" s="93"/>
      <c r="AU27" s="17"/>
      <c r="AV27" s="17"/>
      <c r="AW27" s="17"/>
      <c r="AX27" s="17"/>
      <c r="AY27" s="17"/>
      <c r="AZ27" s="17"/>
      <c r="BA27" s="17"/>
      <c r="BB27" s="17"/>
      <c r="BC27" s="17"/>
      <c r="BD27" s="6" t="s">
        <v>100</v>
      </c>
    </row>
    <row r="28" spans="1:56" x14ac:dyDescent="0.25">
      <c r="A28" s="276"/>
      <c r="B28" s="95" t="s">
        <v>178</v>
      </c>
      <c r="C28" s="46" t="s">
        <v>179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93"/>
      <c r="U28" s="17"/>
      <c r="V28" s="1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184" t="s">
        <v>99</v>
      </c>
      <c r="AO28" s="20"/>
      <c r="AP28" s="20"/>
      <c r="AQ28" s="24"/>
      <c r="AR28" s="24"/>
      <c r="AS28" s="24"/>
      <c r="AT28" s="93"/>
      <c r="AU28" s="17"/>
      <c r="AV28" s="17"/>
      <c r="AW28" s="17"/>
      <c r="AX28" s="17"/>
      <c r="AY28" s="17"/>
      <c r="AZ28" s="17"/>
      <c r="BA28" s="17"/>
      <c r="BB28" s="17"/>
      <c r="BC28" s="17"/>
      <c r="BD28" s="6" t="s">
        <v>99</v>
      </c>
    </row>
    <row r="29" spans="1:56" x14ac:dyDescent="0.25">
      <c r="A29" s="276"/>
      <c r="B29" s="95" t="s">
        <v>171</v>
      </c>
      <c r="C29" s="96" t="s">
        <v>92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93"/>
      <c r="U29" s="17"/>
      <c r="V29" s="17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184" t="s">
        <v>99</v>
      </c>
      <c r="AO29" s="20"/>
      <c r="AP29" s="20"/>
      <c r="AQ29" s="24"/>
      <c r="AR29" s="24"/>
      <c r="AS29" s="24"/>
      <c r="AT29" s="93"/>
      <c r="AU29" s="17"/>
      <c r="AV29" s="17"/>
      <c r="AW29" s="17"/>
      <c r="AX29" s="17"/>
      <c r="AY29" s="17"/>
      <c r="AZ29" s="17"/>
      <c r="BA29" s="17"/>
      <c r="BB29" s="17"/>
      <c r="BC29" s="17"/>
      <c r="BD29" s="6" t="s">
        <v>99</v>
      </c>
    </row>
    <row r="30" spans="1:56" s="121" customFormat="1" x14ac:dyDescent="0.25">
      <c r="A30" s="276"/>
      <c r="B30" s="105" t="s">
        <v>82</v>
      </c>
      <c r="C30" s="106" t="s">
        <v>83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128"/>
      <c r="AP30" s="128" t="s">
        <v>101</v>
      </c>
      <c r="AQ30" s="128"/>
      <c r="AR30" s="128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" t="s">
        <v>101</v>
      </c>
    </row>
    <row r="31" spans="1:56" s="121" customFormat="1" ht="30.75" customHeight="1" x14ac:dyDescent="0.25">
      <c r="A31" s="276"/>
      <c r="B31" s="107" t="s">
        <v>84</v>
      </c>
      <c r="C31" s="129" t="s">
        <v>172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2"/>
      <c r="AP31" s="72" t="s">
        <v>101</v>
      </c>
      <c r="AQ31" s="72"/>
      <c r="AR31" s="72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 t="s">
        <v>101</v>
      </c>
    </row>
    <row r="32" spans="1:56" s="1" customFormat="1" x14ac:dyDescent="0.25">
      <c r="A32" s="276"/>
      <c r="B32" s="96" t="s">
        <v>173</v>
      </c>
      <c r="C32" s="108" t="s">
        <v>174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93"/>
      <c r="U32" s="17"/>
      <c r="V32" s="17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184"/>
      <c r="AO32" s="29"/>
      <c r="AP32" s="29"/>
      <c r="AQ32" s="30"/>
      <c r="AR32" s="30"/>
      <c r="AS32" s="24"/>
      <c r="AT32" s="93"/>
      <c r="AU32" s="17"/>
      <c r="AV32" s="17"/>
      <c r="AW32" s="17"/>
      <c r="AX32" s="17"/>
      <c r="AY32" s="17"/>
      <c r="AZ32" s="17"/>
      <c r="BA32" s="17"/>
      <c r="BB32" s="17"/>
      <c r="BC32" s="17"/>
      <c r="BD32" s="6"/>
    </row>
    <row r="33" spans="1:56" x14ac:dyDescent="0.25">
      <c r="A33" s="276"/>
      <c r="B33" s="96" t="s">
        <v>180</v>
      </c>
      <c r="C33" s="108" t="s">
        <v>181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93"/>
      <c r="U33" s="17"/>
      <c r="V33" s="17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184"/>
      <c r="AO33" s="29"/>
      <c r="AP33" s="29"/>
      <c r="AQ33" s="30"/>
      <c r="AR33" s="30"/>
      <c r="AS33" s="24"/>
      <c r="AT33" s="93"/>
      <c r="AU33" s="17"/>
      <c r="AV33" s="17"/>
      <c r="AW33" s="17"/>
      <c r="AX33" s="17"/>
      <c r="AY33" s="17"/>
      <c r="AZ33" s="17"/>
      <c r="BA33" s="17"/>
      <c r="BB33" s="17"/>
      <c r="BC33" s="17"/>
      <c r="BD33" s="6"/>
    </row>
    <row r="34" spans="1:56" s="1" customFormat="1" x14ac:dyDescent="0.25">
      <c r="A34" s="276"/>
      <c r="B34" s="61" t="s">
        <v>90</v>
      </c>
      <c r="C34" s="60" t="s">
        <v>88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93"/>
      <c r="U34" s="17"/>
      <c r="V34" s="17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184"/>
      <c r="AO34" s="29"/>
      <c r="AP34" s="29" t="s">
        <v>99</v>
      </c>
      <c r="AQ34" s="30"/>
      <c r="AR34" s="30"/>
      <c r="AS34" s="24"/>
      <c r="AT34" s="93"/>
      <c r="AU34" s="17"/>
      <c r="AV34" s="17"/>
      <c r="AW34" s="17"/>
      <c r="AX34" s="17"/>
      <c r="AY34" s="17"/>
      <c r="AZ34" s="17"/>
      <c r="BA34" s="17"/>
      <c r="BB34" s="17"/>
      <c r="BC34" s="17"/>
      <c r="BD34" s="6" t="s">
        <v>99</v>
      </c>
    </row>
    <row r="35" spans="1:56" x14ac:dyDescent="0.25">
      <c r="A35" s="276"/>
      <c r="B35" s="61" t="s">
        <v>93</v>
      </c>
      <c r="C35" s="60" t="s">
        <v>94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93"/>
      <c r="U35" s="17"/>
      <c r="V35" s="17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184"/>
      <c r="AO35" s="20"/>
      <c r="AP35" s="20"/>
      <c r="AQ35" s="24"/>
      <c r="AR35" s="24"/>
      <c r="AS35" s="24"/>
      <c r="AT35" s="93"/>
      <c r="AU35" s="17"/>
      <c r="AV35" s="17"/>
      <c r="AW35" s="17"/>
      <c r="AX35" s="17"/>
      <c r="AY35" s="17"/>
      <c r="AZ35" s="17"/>
      <c r="BA35" s="17"/>
      <c r="BB35" s="17"/>
      <c r="BC35" s="17"/>
      <c r="BD35" s="6"/>
    </row>
    <row r="36" spans="1:56" s="121" customFormat="1" ht="19.5" customHeight="1" x14ac:dyDescent="0.25">
      <c r="A36" s="276"/>
      <c r="B36" s="296" t="s">
        <v>104</v>
      </c>
      <c r="C36" s="29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">
        <v>114</v>
      </c>
      <c r="T36" s="6" t="s">
        <v>102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 t="s">
        <v>112</v>
      </c>
      <c r="AO36" s="6"/>
      <c r="AP36" s="6" t="s">
        <v>101</v>
      </c>
      <c r="AQ36" s="6"/>
      <c r="AR36" s="6"/>
      <c r="AS36" s="6"/>
      <c r="AT36" s="6" t="s">
        <v>194</v>
      </c>
      <c r="AU36" s="6"/>
      <c r="AV36" s="6"/>
      <c r="AW36" s="6"/>
      <c r="AX36" s="6"/>
      <c r="AY36" s="6"/>
      <c r="AZ36" s="6"/>
      <c r="BA36" s="6"/>
      <c r="BB36" s="6"/>
      <c r="BC36" s="6"/>
      <c r="BD36" s="111" t="s">
        <v>242</v>
      </c>
    </row>
    <row r="38" spans="1:56" x14ac:dyDescent="0.25">
      <c r="B38" s="382" t="s">
        <v>267</v>
      </c>
      <c r="C38" s="382"/>
    </row>
    <row r="39" spans="1:56" x14ac:dyDescent="0.25">
      <c r="B39" s="17"/>
      <c r="C39" s="28" t="s">
        <v>122</v>
      </c>
    </row>
    <row r="40" spans="1:56" x14ac:dyDescent="0.25">
      <c r="B40" s="25"/>
      <c r="C40" s="28" t="s">
        <v>123</v>
      </c>
    </row>
    <row r="41" spans="1:56" x14ac:dyDescent="0.25">
      <c r="B41" s="26"/>
      <c r="C41" s="28" t="s">
        <v>126</v>
      </c>
    </row>
    <row r="42" spans="1:56" x14ac:dyDescent="0.25">
      <c r="B42" s="27"/>
      <c r="C42" s="28" t="s">
        <v>125</v>
      </c>
    </row>
  </sheetData>
  <mergeCells count="34"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8:C38"/>
    <mergeCell ref="A1:A6"/>
    <mergeCell ref="B1:B6"/>
    <mergeCell ref="C1:C6"/>
    <mergeCell ref="D1:G1"/>
    <mergeCell ref="B36:C36"/>
    <mergeCell ref="A7:A36"/>
  </mergeCells>
  <pageMargins left="0.25" right="0.25" top="0.75" bottom="0.75" header="0.3" footer="0.3"/>
  <pageSetup paperSize="9" scale="64" orientation="landscape" verticalDpi="300" r:id="rId1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="80" zoomScaleNormal="80" zoomScaleSheetLayoutView="55" workbookViewId="0">
      <pane xSplit="3" ySplit="6" topLeftCell="K7" activePane="bottomRight" state="frozen"/>
      <selection pane="topRight" activeCell="D1" sqref="D1"/>
      <selection pane="bottomLeft" activeCell="A7" sqref="A7"/>
      <selection pane="bottomRight" activeCell="Q3" sqref="Q3:AP3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9" width="5.285156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76" t="s">
        <v>1</v>
      </c>
      <c r="B1" s="276" t="s">
        <v>2</v>
      </c>
      <c r="C1" s="277" t="s">
        <v>3</v>
      </c>
      <c r="D1" s="279" t="s">
        <v>5</v>
      </c>
      <c r="E1" s="279"/>
      <c r="F1" s="279"/>
      <c r="G1" s="279"/>
      <c r="H1" s="276" t="s">
        <v>255</v>
      </c>
      <c r="I1" s="279" t="s">
        <v>6</v>
      </c>
      <c r="J1" s="279"/>
      <c r="K1" s="279"/>
      <c r="L1" s="276" t="s">
        <v>7</v>
      </c>
      <c r="M1" s="279" t="s">
        <v>8</v>
      </c>
      <c r="N1" s="279"/>
      <c r="O1" s="279"/>
      <c r="P1" s="279"/>
      <c r="Q1" s="279" t="s">
        <v>9</v>
      </c>
      <c r="R1" s="279"/>
      <c r="S1" s="279"/>
      <c r="T1" s="279"/>
      <c r="U1" s="276" t="s">
        <v>269</v>
      </c>
      <c r="V1" s="279" t="s">
        <v>10</v>
      </c>
      <c r="W1" s="279"/>
      <c r="X1" s="279"/>
      <c r="Y1" s="276" t="s">
        <v>256</v>
      </c>
      <c r="Z1" s="279" t="s">
        <v>11</v>
      </c>
      <c r="AA1" s="279"/>
      <c r="AB1" s="279"/>
      <c r="AC1" s="276" t="s">
        <v>257</v>
      </c>
      <c r="AD1" s="279" t="s">
        <v>12</v>
      </c>
      <c r="AE1" s="279"/>
      <c r="AF1" s="279"/>
      <c r="AG1" s="279"/>
      <c r="AH1" s="281" t="s">
        <v>13</v>
      </c>
      <c r="AI1" s="282" t="s">
        <v>14</v>
      </c>
      <c r="AJ1" s="282"/>
      <c r="AK1" s="282"/>
      <c r="AL1" s="281" t="s">
        <v>15</v>
      </c>
      <c r="AM1" s="283" t="s">
        <v>16</v>
      </c>
      <c r="AN1" s="284"/>
      <c r="AO1" s="284"/>
      <c r="AP1" s="285"/>
      <c r="AQ1" s="283" t="s">
        <v>17</v>
      </c>
      <c r="AR1" s="284"/>
      <c r="AS1" s="284"/>
      <c r="AT1" s="285"/>
      <c r="AU1" s="276" t="s">
        <v>18</v>
      </c>
      <c r="AV1" s="279" t="s">
        <v>19</v>
      </c>
      <c r="AW1" s="279"/>
      <c r="AX1" s="279"/>
      <c r="AY1" s="286" t="s">
        <v>20</v>
      </c>
      <c r="AZ1" s="279" t="s">
        <v>21</v>
      </c>
      <c r="BA1" s="279"/>
      <c r="BB1" s="279"/>
      <c r="BC1" s="279"/>
      <c r="BD1" s="280" t="s">
        <v>98</v>
      </c>
    </row>
    <row r="2" spans="1:56" s="4" customFormat="1" ht="57" customHeight="1" x14ac:dyDescent="0.25">
      <c r="A2" s="276"/>
      <c r="B2" s="276"/>
      <c r="C2" s="277"/>
      <c r="D2" s="5" t="s">
        <v>32</v>
      </c>
      <c r="E2" s="5" t="s">
        <v>33</v>
      </c>
      <c r="F2" s="5" t="s">
        <v>23</v>
      </c>
      <c r="G2" s="5" t="s">
        <v>24</v>
      </c>
      <c r="H2" s="276"/>
      <c r="I2" s="5" t="s">
        <v>25</v>
      </c>
      <c r="J2" s="5" t="s">
        <v>26</v>
      </c>
      <c r="K2" s="5" t="s">
        <v>27</v>
      </c>
      <c r="L2" s="276"/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23</v>
      </c>
      <c r="T2" s="5" t="s">
        <v>24</v>
      </c>
      <c r="U2" s="276"/>
      <c r="V2" s="5" t="s">
        <v>34</v>
      </c>
      <c r="W2" s="5" t="s">
        <v>35</v>
      </c>
      <c r="X2" s="5" t="s">
        <v>36</v>
      </c>
      <c r="Y2" s="276"/>
      <c r="Z2" s="5" t="s">
        <v>37</v>
      </c>
      <c r="AA2" s="5" t="s">
        <v>38</v>
      </c>
      <c r="AB2" s="5" t="s">
        <v>39</v>
      </c>
      <c r="AC2" s="276"/>
      <c r="AD2" s="5" t="s">
        <v>37</v>
      </c>
      <c r="AE2" s="5" t="s">
        <v>38</v>
      </c>
      <c r="AF2" s="5" t="s">
        <v>39</v>
      </c>
      <c r="AG2" s="240" t="s">
        <v>40</v>
      </c>
      <c r="AH2" s="281"/>
      <c r="AI2" s="240" t="s">
        <v>25</v>
      </c>
      <c r="AJ2" s="240" t="s">
        <v>26</v>
      </c>
      <c r="AK2" s="240" t="s">
        <v>27</v>
      </c>
      <c r="AL2" s="281"/>
      <c r="AM2" s="240" t="s">
        <v>41</v>
      </c>
      <c r="AN2" s="240" t="s">
        <v>42</v>
      </c>
      <c r="AO2" s="5" t="s">
        <v>43</v>
      </c>
      <c r="AP2" s="5" t="s">
        <v>44</v>
      </c>
      <c r="AQ2" s="5" t="s">
        <v>32</v>
      </c>
      <c r="AR2" s="5" t="s">
        <v>33</v>
      </c>
      <c r="AS2" s="5" t="s">
        <v>23</v>
      </c>
      <c r="AT2" s="5" t="s">
        <v>24</v>
      </c>
      <c r="AU2" s="276"/>
      <c r="AV2" s="5" t="s">
        <v>25</v>
      </c>
      <c r="AW2" s="5" t="s">
        <v>26</v>
      </c>
      <c r="AX2" s="5" t="s">
        <v>27</v>
      </c>
      <c r="AY2" s="276"/>
      <c r="AZ2" s="5" t="s">
        <v>28</v>
      </c>
      <c r="BA2" s="5" t="s">
        <v>29</v>
      </c>
      <c r="BB2" s="5" t="s">
        <v>30</v>
      </c>
      <c r="BC2" s="5" t="s">
        <v>31</v>
      </c>
      <c r="BD2" s="280"/>
    </row>
    <row r="3" spans="1:56" s="4" customFormat="1" x14ac:dyDescent="0.25">
      <c r="A3" s="276"/>
      <c r="B3" s="276"/>
      <c r="C3" s="277"/>
      <c r="D3" s="283" t="s">
        <v>46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3" t="s">
        <v>47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5"/>
      <c r="AQ3" s="283" t="s">
        <v>47</v>
      </c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0"/>
    </row>
    <row r="4" spans="1:56" s="4" customFormat="1" x14ac:dyDescent="0.25">
      <c r="A4" s="276"/>
      <c r="B4" s="276"/>
      <c r="C4" s="277"/>
      <c r="D4" s="35">
        <v>35</v>
      </c>
      <c r="E4" s="35">
        <v>36</v>
      </c>
      <c r="F4" s="35">
        <v>37</v>
      </c>
      <c r="G4" s="35">
        <v>38</v>
      </c>
      <c r="H4" s="35">
        <v>39</v>
      </c>
      <c r="I4" s="35">
        <v>40</v>
      </c>
      <c r="J4" s="35">
        <v>41</v>
      </c>
      <c r="K4" s="35">
        <v>42</v>
      </c>
      <c r="L4" s="35">
        <v>43</v>
      </c>
      <c r="M4" s="35">
        <v>44</v>
      </c>
      <c r="N4" s="35">
        <v>45</v>
      </c>
      <c r="O4" s="35">
        <v>46</v>
      </c>
      <c r="P4" s="35">
        <v>47</v>
      </c>
      <c r="Q4" s="35">
        <v>48</v>
      </c>
      <c r="R4" s="35">
        <v>49</v>
      </c>
      <c r="S4" s="35">
        <v>50</v>
      </c>
      <c r="T4" s="35">
        <v>51</v>
      </c>
      <c r="U4" s="35">
        <v>52</v>
      </c>
      <c r="V4" s="35">
        <v>1</v>
      </c>
      <c r="W4" s="35">
        <v>2</v>
      </c>
      <c r="X4" s="35">
        <v>3</v>
      </c>
      <c r="Y4" s="35">
        <v>4</v>
      </c>
      <c r="Z4" s="35">
        <v>5</v>
      </c>
      <c r="AA4" s="35">
        <v>6</v>
      </c>
      <c r="AB4" s="35">
        <v>7</v>
      </c>
      <c r="AC4" s="35">
        <v>8</v>
      </c>
      <c r="AD4" s="35">
        <v>9</v>
      </c>
      <c r="AE4" s="35">
        <v>10</v>
      </c>
      <c r="AF4" s="35">
        <v>11</v>
      </c>
      <c r="AG4" s="35">
        <v>12</v>
      </c>
      <c r="AH4" s="35">
        <v>13</v>
      </c>
      <c r="AI4" s="35">
        <v>14</v>
      </c>
      <c r="AJ4" s="35">
        <v>15</v>
      </c>
      <c r="AK4" s="35">
        <v>16</v>
      </c>
      <c r="AL4" s="35">
        <v>17</v>
      </c>
      <c r="AM4" s="35">
        <v>18</v>
      </c>
      <c r="AN4" s="35">
        <v>19</v>
      </c>
      <c r="AO4" s="35">
        <v>20</v>
      </c>
      <c r="AP4" s="35">
        <v>21</v>
      </c>
      <c r="AQ4" s="35">
        <v>22</v>
      </c>
      <c r="AR4" s="35">
        <v>23</v>
      </c>
      <c r="AS4" s="35">
        <v>24</v>
      </c>
      <c r="AT4" s="35">
        <v>25</v>
      </c>
      <c r="AU4" s="35">
        <v>26</v>
      </c>
      <c r="AV4" s="35">
        <v>27</v>
      </c>
      <c r="AW4" s="35">
        <v>28</v>
      </c>
      <c r="AX4" s="35">
        <v>29</v>
      </c>
      <c r="AY4" s="35">
        <v>30</v>
      </c>
      <c r="AZ4" s="35">
        <v>31</v>
      </c>
      <c r="BA4" s="35">
        <v>32</v>
      </c>
      <c r="BB4" s="35">
        <v>33</v>
      </c>
      <c r="BC4" s="35">
        <v>34</v>
      </c>
      <c r="BD4" s="280"/>
    </row>
    <row r="5" spans="1:56" s="4" customFormat="1" x14ac:dyDescent="0.25">
      <c r="A5" s="276"/>
      <c r="B5" s="276"/>
      <c r="C5" s="277"/>
      <c r="D5" s="283" t="s">
        <v>48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83" t="s">
        <v>48</v>
      </c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 t="s">
        <v>48</v>
      </c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5"/>
      <c r="BD5" s="280"/>
    </row>
    <row r="6" spans="1:56" s="4" customFormat="1" x14ac:dyDescent="0.25">
      <c r="A6" s="276"/>
      <c r="B6" s="276"/>
      <c r="C6" s="277"/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5">
        <v>15</v>
      </c>
      <c r="S6" s="35">
        <v>16</v>
      </c>
      <c r="T6" s="35">
        <v>17</v>
      </c>
      <c r="U6" s="35">
        <v>18</v>
      </c>
      <c r="V6" s="35">
        <v>19</v>
      </c>
      <c r="W6" s="35">
        <v>20</v>
      </c>
      <c r="X6" s="35">
        <v>21</v>
      </c>
      <c r="Y6" s="35">
        <v>22</v>
      </c>
      <c r="Z6" s="35">
        <v>23</v>
      </c>
      <c r="AA6" s="35">
        <v>24</v>
      </c>
      <c r="AB6" s="35">
        <v>25</v>
      </c>
      <c r="AC6" s="35">
        <v>26</v>
      </c>
      <c r="AD6" s="35">
        <v>27</v>
      </c>
      <c r="AE6" s="35">
        <v>28</v>
      </c>
      <c r="AF6" s="35">
        <v>29</v>
      </c>
      <c r="AG6" s="35">
        <v>30</v>
      </c>
      <c r="AH6" s="35">
        <v>31</v>
      </c>
      <c r="AI6" s="35">
        <v>32</v>
      </c>
      <c r="AJ6" s="35">
        <v>33</v>
      </c>
      <c r="AK6" s="35">
        <v>34</v>
      </c>
      <c r="AL6" s="35">
        <v>35</v>
      </c>
      <c r="AM6" s="35">
        <v>36</v>
      </c>
      <c r="AN6" s="35">
        <v>37</v>
      </c>
      <c r="AO6" s="35">
        <v>38</v>
      </c>
      <c r="AP6" s="35">
        <v>39</v>
      </c>
      <c r="AQ6" s="35">
        <v>40</v>
      </c>
      <c r="AR6" s="35">
        <v>41</v>
      </c>
      <c r="AS6" s="35">
        <v>42</v>
      </c>
      <c r="AT6" s="35">
        <v>43</v>
      </c>
      <c r="AU6" s="35">
        <v>44</v>
      </c>
      <c r="AV6" s="35">
        <v>45</v>
      </c>
      <c r="AW6" s="35">
        <v>46</v>
      </c>
      <c r="AX6" s="35">
        <v>47</v>
      </c>
      <c r="AY6" s="35">
        <v>48</v>
      </c>
      <c r="AZ6" s="35">
        <v>49</v>
      </c>
      <c r="BA6" s="35">
        <v>50</v>
      </c>
      <c r="BB6" s="35">
        <v>51</v>
      </c>
      <c r="BC6" s="35">
        <v>52</v>
      </c>
      <c r="BD6" s="280"/>
    </row>
    <row r="7" spans="1:56" s="121" customFormat="1" ht="15" customHeight="1" x14ac:dyDescent="0.25">
      <c r="A7" s="364" t="s">
        <v>266</v>
      </c>
      <c r="B7" s="84" t="s">
        <v>62</v>
      </c>
      <c r="C7" s="81" t="s">
        <v>63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0" t="s">
        <v>110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 t="s">
        <v>109</v>
      </c>
      <c r="AH7" s="80"/>
      <c r="AI7" s="80"/>
      <c r="AJ7" s="80"/>
      <c r="AK7" s="80"/>
      <c r="AL7" s="80"/>
      <c r="AM7" s="80"/>
      <c r="AN7" s="80"/>
      <c r="AO7" s="80"/>
      <c r="AP7" s="130"/>
      <c r="AQ7" s="130"/>
      <c r="AR7" s="130"/>
      <c r="AS7" s="130"/>
      <c r="AT7" s="130"/>
      <c r="AU7" s="80"/>
      <c r="AV7" s="80"/>
      <c r="AW7" s="80"/>
      <c r="AX7" s="80"/>
      <c r="AY7" s="80"/>
      <c r="AZ7" s="80"/>
      <c r="BA7" s="80"/>
      <c r="BB7" s="80"/>
      <c r="BC7" s="80"/>
      <c r="BD7" s="6" t="s">
        <v>106</v>
      </c>
    </row>
    <row r="8" spans="1:56" x14ac:dyDescent="0.25">
      <c r="A8" s="374"/>
      <c r="B8" s="213" t="s">
        <v>66</v>
      </c>
      <c r="C8" s="34" t="s">
        <v>56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47"/>
      <c r="U8" s="77"/>
      <c r="V8" s="77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 t="s">
        <v>99</v>
      </c>
      <c r="AH8" s="20"/>
      <c r="AI8" s="24"/>
      <c r="AJ8" s="112"/>
      <c r="AK8" s="88"/>
      <c r="AL8" s="88"/>
      <c r="AM8" s="88"/>
      <c r="AN8" s="88"/>
      <c r="AO8" s="90"/>
      <c r="AP8" s="113"/>
      <c r="AQ8" s="114"/>
      <c r="AR8" s="114"/>
      <c r="AS8" s="116"/>
      <c r="AT8" s="117"/>
      <c r="AU8" s="50"/>
      <c r="AV8" s="73"/>
      <c r="AW8" s="73"/>
      <c r="AX8" s="73"/>
      <c r="AY8" s="73"/>
      <c r="AZ8" s="73"/>
      <c r="BA8" s="73"/>
      <c r="BB8" s="73"/>
      <c r="BC8" s="73"/>
      <c r="BD8" s="6" t="s">
        <v>99</v>
      </c>
    </row>
    <row r="9" spans="1:56" x14ac:dyDescent="0.25">
      <c r="A9" s="374"/>
      <c r="B9" s="213" t="s">
        <v>67</v>
      </c>
      <c r="C9" s="34" t="s">
        <v>68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43" t="s">
        <v>105</v>
      </c>
      <c r="U9" s="77"/>
      <c r="V9" s="77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 t="s">
        <v>99</v>
      </c>
      <c r="AH9" s="20"/>
      <c r="AI9" s="24"/>
      <c r="AJ9" s="112"/>
      <c r="AK9" s="88"/>
      <c r="AL9" s="88"/>
      <c r="AM9" s="88"/>
      <c r="AN9" s="88"/>
      <c r="AO9" s="90"/>
      <c r="AP9" s="113"/>
      <c r="AQ9" s="114"/>
      <c r="AR9" s="114"/>
      <c r="AS9" s="116"/>
      <c r="AT9" s="117"/>
      <c r="AU9" s="50"/>
      <c r="AV9" s="73"/>
      <c r="AW9" s="73"/>
      <c r="AX9" s="73"/>
      <c r="AY9" s="73"/>
      <c r="AZ9" s="73"/>
      <c r="BA9" s="73"/>
      <c r="BB9" s="73"/>
      <c r="BC9" s="73"/>
      <c r="BD9" s="6" t="s">
        <v>124</v>
      </c>
    </row>
    <row r="10" spans="1:56" s="121" customFormat="1" x14ac:dyDescent="0.25">
      <c r="A10" s="374"/>
      <c r="B10" s="98" t="s">
        <v>70</v>
      </c>
      <c r="C10" s="99" t="s">
        <v>71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4" t="s">
        <v>101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44"/>
      <c r="AQ10" s="44"/>
      <c r="AR10" s="44"/>
      <c r="AS10" s="44"/>
      <c r="AT10" s="45"/>
      <c r="AU10" s="72"/>
      <c r="AV10" s="6"/>
      <c r="AW10" s="6"/>
      <c r="AX10" s="6"/>
      <c r="AY10" s="6"/>
      <c r="AZ10" s="6"/>
      <c r="BA10" s="6"/>
      <c r="BB10" s="6"/>
      <c r="BC10" s="6"/>
      <c r="BD10" s="6" t="s">
        <v>101</v>
      </c>
    </row>
    <row r="11" spans="1:56" s="1" customFormat="1" x14ac:dyDescent="0.25">
      <c r="A11" s="374"/>
      <c r="B11" s="95" t="s">
        <v>72</v>
      </c>
      <c r="C11" s="96" t="s">
        <v>57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43" t="s">
        <v>99</v>
      </c>
      <c r="U11" s="77"/>
      <c r="V11" s="77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20"/>
      <c r="AI11" s="24"/>
      <c r="AJ11" s="112"/>
      <c r="AK11" s="88"/>
      <c r="AL11" s="88"/>
      <c r="AM11" s="88"/>
      <c r="AN11" s="88"/>
      <c r="AO11" s="90"/>
      <c r="AP11" s="113"/>
      <c r="AQ11" s="114"/>
      <c r="AR11" s="114"/>
      <c r="AS11" s="116"/>
      <c r="AT11" s="117"/>
      <c r="AU11" s="50"/>
      <c r="AV11" s="73"/>
      <c r="AW11" s="73"/>
      <c r="AX11" s="73"/>
      <c r="AY11" s="73"/>
      <c r="AZ11" s="73"/>
      <c r="BA11" s="73"/>
      <c r="BB11" s="73"/>
      <c r="BC11" s="73"/>
      <c r="BD11" s="6" t="s">
        <v>99</v>
      </c>
    </row>
    <row r="12" spans="1:56" s="121" customFormat="1" x14ac:dyDescent="0.25">
      <c r="A12" s="374"/>
      <c r="B12" s="100" t="s">
        <v>74</v>
      </c>
      <c r="C12" s="100" t="s">
        <v>75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130" t="s">
        <v>109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 t="s">
        <v>113</v>
      </c>
      <c r="AH12" s="80" t="s">
        <v>101</v>
      </c>
      <c r="AI12" s="80" t="s">
        <v>101</v>
      </c>
      <c r="AJ12" s="6" t="s">
        <v>194</v>
      </c>
      <c r="AK12" s="80"/>
      <c r="AL12" s="80"/>
      <c r="AM12" s="80"/>
      <c r="AN12" s="80"/>
      <c r="AO12" s="80"/>
      <c r="AP12" s="130"/>
      <c r="AQ12" s="130"/>
      <c r="AR12" s="130"/>
      <c r="AS12" s="130"/>
      <c r="AT12" s="130"/>
      <c r="AU12" s="80"/>
      <c r="AV12" s="80"/>
      <c r="AW12" s="80"/>
      <c r="AX12" s="80"/>
      <c r="AY12" s="80"/>
      <c r="AZ12" s="80"/>
      <c r="BA12" s="80"/>
      <c r="BB12" s="80"/>
      <c r="BC12" s="80"/>
      <c r="BD12" s="6" t="s">
        <v>252</v>
      </c>
    </row>
    <row r="13" spans="1:56" s="121" customFormat="1" x14ac:dyDescent="0.25">
      <c r="A13" s="388"/>
      <c r="B13" s="98" t="s">
        <v>76</v>
      </c>
      <c r="C13" s="99" t="s">
        <v>77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4" t="s">
        <v>109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113</v>
      </c>
      <c r="AH13" s="6"/>
      <c r="AI13" s="6"/>
      <c r="AJ13" s="6" t="s">
        <v>102</v>
      </c>
      <c r="AK13" s="6"/>
      <c r="AL13" s="6"/>
      <c r="AM13" s="6"/>
      <c r="AN13" s="6"/>
      <c r="AO13" s="6"/>
      <c r="AP13" s="44"/>
      <c r="AQ13" s="44"/>
      <c r="AR13" s="44"/>
      <c r="AS13" s="44"/>
      <c r="AT13" s="44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252</v>
      </c>
    </row>
    <row r="14" spans="1:56" x14ac:dyDescent="0.25">
      <c r="A14" s="388"/>
      <c r="B14" s="96" t="s">
        <v>119</v>
      </c>
      <c r="C14" s="103" t="s">
        <v>182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43"/>
      <c r="U14" s="77"/>
      <c r="V14" s="77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 t="s">
        <v>99</v>
      </c>
      <c r="AH14" s="20"/>
      <c r="AI14" s="24"/>
      <c r="AJ14" s="112"/>
      <c r="AK14" s="88"/>
      <c r="AL14" s="88"/>
      <c r="AM14" s="88"/>
      <c r="AN14" s="88"/>
      <c r="AO14" s="90"/>
      <c r="AP14" s="113"/>
      <c r="AQ14" s="114"/>
      <c r="AR14" s="114"/>
      <c r="AS14" s="116"/>
      <c r="AT14" s="117"/>
      <c r="AU14" s="73"/>
      <c r="AV14" s="73"/>
      <c r="AW14" s="73"/>
      <c r="AX14" s="73"/>
      <c r="AY14" s="73"/>
      <c r="AZ14" s="73"/>
      <c r="BA14" s="73"/>
      <c r="BB14" s="73"/>
      <c r="BC14" s="73"/>
      <c r="BD14" s="6" t="s">
        <v>99</v>
      </c>
    </row>
    <row r="15" spans="1:56" x14ac:dyDescent="0.25">
      <c r="A15" s="388"/>
      <c r="B15" s="96" t="s">
        <v>116</v>
      </c>
      <c r="C15" s="103" t="s">
        <v>183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43"/>
      <c r="U15" s="77"/>
      <c r="V15" s="77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20"/>
      <c r="AI15" s="24"/>
      <c r="AJ15" s="112" t="s">
        <v>100</v>
      </c>
      <c r="AK15" s="88"/>
      <c r="AL15" s="88"/>
      <c r="AM15" s="88"/>
      <c r="AN15" s="88"/>
      <c r="AO15" s="90"/>
      <c r="AP15" s="113"/>
      <c r="AQ15" s="113"/>
      <c r="AR15" s="113"/>
      <c r="AS15" s="115"/>
      <c r="AT15" s="115"/>
      <c r="AU15" s="73"/>
      <c r="AV15" s="73"/>
      <c r="AW15" s="73"/>
      <c r="AX15" s="73"/>
      <c r="AY15" s="73"/>
      <c r="AZ15" s="73"/>
      <c r="BA15" s="73"/>
      <c r="BB15" s="73"/>
      <c r="BC15" s="73"/>
      <c r="BD15" s="6" t="s">
        <v>100</v>
      </c>
    </row>
    <row r="16" spans="1:56" x14ac:dyDescent="0.25">
      <c r="A16" s="388"/>
      <c r="B16" s="96" t="s">
        <v>120</v>
      </c>
      <c r="C16" s="103" t="s">
        <v>190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43"/>
      <c r="U16" s="77"/>
      <c r="V16" s="77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 t="s">
        <v>99</v>
      </c>
      <c r="AH16" s="20"/>
      <c r="AI16" s="24"/>
      <c r="AJ16" s="112"/>
      <c r="AK16" s="88"/>
      <c r="AL16" s="88"/>
      <c r="AM16" s="88"/>
      <c r="AN16" s="88"/>
      <c r="AO16" s="90"/>
      <c r="AP16" s="113"/>
      <c r="AQ16" s="113"/>
      <c r="AR16" s="113"/>
      <c r="AS16" s="115"/>
      <c r="AT16" s="115"/>
      <c r="AU16" s="73"/>
      <c r="AV16" s="73"/>
      <c r="AW16" s="73"/>
      <c r="AX16" s="73"/>
      <c r="AY16" s="73"/>
      <c r="AZ16" s="73"/>
      <c r="BA16" s="73"/>
      <c r="BB16" s="73"/>
      <c r="BC16" s="73"/>
      <c r="BD16" s="6" t="s">
        <v>99</v>
      </c>
    </row>
    <row r="17" spans="1:56" x14ac:dyDescent="0.25">
      <c r="A17" s="388"/>
      <c r="B17" s="96" t="s">
        <v>191</v>
      </c>
      <c r="C17" s="103" t="s">
        <v>192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43"/>
      <c r="U17" s="77"/>
      <c r="V17" s="77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 t="s">
        <v>99</v>
      </c>
      <c r="AH17" s="20"/>
      <c r="AI17" s="24"/>
      <c r="AJ17" s="112"/>
      <c r="AK17" s="88"/>
      <c r="AL17" s="88"/>
      <c r="AM17" s="88"/>
      <c r="AN17" s="88"/>
      <c r="AO17" s="90"/>
      <c r="AP17" s="113"/>
      <c r="AQ17" s="114"/>
      <c r="AR17" s="114"/>
      <c r="AS17" s="116"/>
      <c r="AT17" s="117"/>
      <c r="AU17" s="73"/>
      <c r="AV17" s="73"/>
      <c r="AW17" s="73"/>
      <c r="AX17" s="73"/>
      <c r="AY17" s="73"/>
      <c r="AZ17" s="73"/>
      <c r="BA17" s="73"/>
      <c r="BB17" s="73"/>
      <c r="BC17" s="73"/>
      <c r="BD17" s="6" t="s">
        <v>99</v>
      </c>
    </row>
    <row r="18" spans="1:56" x14ac:dyDescent="0.25">
      <c r="A18" s="388"/>
      <c r="B18" s="96" t="s">
        <v>221</v>
      </c>
      <c r="C18" s="103" t="s">
        <v>184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43" t="s">
        <v>99</v>
      </c>
      <c r="U18" s="77"/>
      <c r="V18" s="77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20"/>
      <c r="AI18" s="24"/>
      <c r="AJ18" s="112"/>
      <c r="AK18" s="88"/>
      <c r="AL18" s="88"/>
      <c r="AM18" s="88"/>
      <c r="AN18" s="88"/>
      <c r="AO18" s="90"/>
      <c r="AP18" s="113"/>
      <c r="AQ18" s="114"/>
      <c r="AR18" s="114"/>
      <c r="AS18" s="116"/>
      <c r="AT18" s="117"/>
      <c r="AU18" s="73"/>
      <c r="AV18" s="73"/>
      <c r="AW18" s="73"/>
      <c r="AX18" s="73"/>
      <c r="AY18" s="73"/>
      <c r="AZ18" s="73"/>
      <c r="BA18" s="73"/>
      <c r="BB18" s="73"/>
      <c r="BC18" s="73"/>
      <c r="BD18" s="6" t="s">
        <v>99</v>
      </c>
    </row>
    <row r="19" spans="1:56" x14ac:dyDescent="0.25">
      <c r="A19" s="388"/>
      <c r="B19" s="96" t="s">
        <v>185</v>
      </c>
      <c r="C19" s="103" t="s">
        <v>186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43" t="s">
        <v>99</v>
      </c>
      <c r="U19" s="77"/>
      <c r="V19" s="77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20"/>
      <c r="AI19" s="24"/>
      <c r="AJ19" s="112"/>
      <c r="AK19" s="88"/>
      <c r="AL19" s="88"/>
      <c r="AM19" s="88"/>
      <c r="AN19" s="88"/>
      <c r="AO19" s="90"/>
      <c r="AP19" s="113"/>
      <c r="AQ19" s="114"/>
      <c r="AR19" s="114"/>
      <c r="AS19" s="116"/>
      <c r="AT19" s="117"/>
      <c r="AU19" s="73"/>
      <c r="AV19" s="73"/>
      <c r="AW19" s="73"/>
      <c r="AX19" s="73"/>
      <c r="AY19" s="73"/>
      <c r="AZ19" s="73"/>
      <c r="BA19" s="73"/>
      <c r="BB19" s="73"/>
      <c r="BC19" s="73"/>
      <c r="BD19" s="6" t="s">
        <v>99</v>
      </c>
    </row>
    <row r="20" spans="1:56" s="121" customFormat="1" x14ac:dyDescent="0.25">
      <c r="A20" s="388"/>
      <c r="B20" s="100" t="s">
        <v>82</v>
      </c>
      <c r="C20" s="100" t="s">
        <v>83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30" t="s">
        <v>101</v>
      </c>
      <c r="U20" s="80"/>
      <c r="V20" s="80" t="s">
        <v>250</v>
      </c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 t="s">
        <v>101</v>
      </c>
      <c r="AH20" s="143" t="s">
        <v>101</v>
      </c>
      <c r="AI20" s="143" t="s">
        <v>101</v>
      </c>
      <c r="AJ20" s="80" t="s">
        <v>103</v>
      </c>
      <c r="AK20" s="80"/>
      <c r="AL20" s="80"/>
      <c r="AM20" s="80"/>
      <c r="AN20" s="80"/>
      <c r="AO20" s="80"/>
      <c r="AP20" s="130"/>
      <c r="AQ20" s="130"/>
      <c r="AR20" s="130"/>
      <c r="AS20" s="130"/>
      <c r="AT20" s="130"/>
      <c r="AU20" s="80"/>
      <c r="AV20" s="80"/>
      <c r="AW20" s="80"/>
      <c r="AX20" s="80"/>
      <c r="AY20" s="80"/>
      <c r="AZ20" s="80"/>
      <c r="BA20" s="80"/>
      <c r="BB20" s="80"/>
      <c r="BC20" s="80"/>
      <c r="BD20" s="6" t="s">
        <v>203</v>
      </c>
    </row>
    <row r="21" spans="1:56" s="214" customFormat="1" ht="38.25" customHeight="1" x14ac:dyDescent="0.25">
      <c r="A21" s="388"/>
      <c r="B21" s="125" t="s">
        <v>247</v>
      </c>
      <c r="C21" s="129" t="s">
        <v>172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44"/>
      <c r="AQ21" s="44"/>
      <c r="AR21" s="44"/>
      <c r="AS21" s="44"/>
      <c r="AT21" s="44"/>
      <c r="AU21" s="6"/>
      <c r="AV21" s="6"/>
      <c r="AW21" s="6"/>
      <c r="AX21" s="6"/>
      <c r="AY21" s="6"/>
      <c r="AZ21" s="6"/>
      <c r="BA21" s="6"/>
      <c r="BB21" s="6"/>
      <c r="BC21" s="6"/>
      <c r="BD21" s="6" t="s">
        <v>253</v>
      </c>
    </row>
    <row r="22" spans="1:56" s="215" customFormat="1" x14ac:dyDescent="0.25">
      <c r="A22" s="388"/>
      <c r="B22" s="217" t="s">
        <v>248</v>
      </c>
      <c r="C22" s="217" t="s">
        <v>240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6"/>
      <c r="U22" s="77"/>
      <c r="V22" s="77" t="s">
        <v>251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/>
      <c r="AI22" s="24"/>
      <c r="AJ22" s="112"/>
      <c r="AK22" s="88"/>
      <c r="AL22" s="88"/>
      <c r="AM22" s="88"/>
      <c r="AN22" s="88"/>
      <c r="AO22" s="90"/>
      <c r="AP22" s="113"/>
      <c r="AQ22" s="114"/>
      <c r="AR22" s="114"/>
      <c r="AS22" s="116"/>
      <c r="AT22" s="117"/>
      <c r="AU22" s="9"/>
      <c r="AV22" s="9"/>
      <c r="AW22" s="9"/>
      <c r="AX22" s="9"/>
      <c r="AY22" s="9"/>
      <c r="AZ22" s="9"/>
      <c r="BA22" s="9"/>
      <c r="BB22" s="9"/>
      <c r="BC22" s="9"/>
      <c r="BD22" s="6" t="s">
        <v>251</v>
      </c>
    </row>
    <row r="23" spans="1:56" s="215" customFormat="1" x14ac:dyDescent="0.25">
      <c r="A23" s="388"/>
      <c r="B23" s="217" t="s">
        <v>249</v>
      </c>
      <c r="C23" s="217" t="s">
        <v>224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6"/>
      <c r="U23" s="77"/>
      <c r="V23" s="77" t="s">
        <v>251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/>
      <c r="AI23" s="24"/>
      <c r="AJ23" s="112"/>
      <c r="AK23" s="88"/>
      <c r="AL23" s="88"/>
      <c r="AM23" s="88"/>
      <c r="AN23" s="88"/>
      <c r="AO23" s="90"/>
      <c r="AP23" s="113"/>
      <c r="AQ23" s="114"/>
      <c r="AR23" s="114"/>
      <c r="AS23" s="116"/>
      <c r="AT23" s="117"/>
      <c r="AU23" s="9"/>
      <c r="AV23" s="9"/>
      <c r="AW23" s="9"/>
      <c r="AX23" s="9"/>
      <c r="AY23" s="9"/>
      <c r="AZ23" s="9"/>
      <c r="BA23" s="9"/>
      <c r="BB23" s="9"/>
      <c r="BC23" s="9"/>
      <c r="BD23" s="6" t="s">
        <v>251</v>
      </c>
    </row>
    <row r="24" spans="1:56" s="215" customFormat="1" x14ac:dyDescent="0.25">
      <c r="A24" s="388"/>
      <c r="B24" s="217" t="s">
        <v>93</v>
      </c>
      <c r="C24" s="217" t="s">
        <v>94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16" t="s">
        <v>99</v>
      </c>
      <c r="U24" s="77"/>
      <c r="V24" s="77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/>
      <c r="AI24" s="24"/>
      <c r="AJ24" s="112"/>
      <c r="AK24" s="88"/>
      <c r="AL24" s="88"/>
      <c r="AM24" s="88"/>
      <c r="AN24" s="88"/>
      <c r="AO24" s="90"/>
      <c r="AP24" s="113"/>
      <c r="AQ24" s="114"/>
      <c r="AR24" s="114"/>
      <c r="AS24" s="116"/>
      <c r="AT24" s="117"/>
      <c r="AU24" s="9"/>
      <c r="AV24" s="9"/>
      <c r="AW24" s="9"/>
      <c r="AX24" s="9"/>
      <c r="AY24" s="9"/>
      <c r="AZ24" s="9"/>
      <c r="BA24" s="9"/>
      <c r="BB24" s="9"/>
      <c r="BC24" s="9"/>
      <c r="BD24" s="6" t="s">
        <v>99</v>
      </c>
    </row>
    <row r="25" spans="1:56" s="121" customFormat="1" ht="42" customHeight="1" x14ac:dyDescent="0.25">
      <c r="A25" s="388"/>
      <c r="B25" s="98" t="s">
        <v>85</v>
      </c>
      <c r="C25" s="99" t="s">
        <v>187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 t="s">
        <v>101</v>
      </c>
      <c r="AH25" s="6" t="s">
        <v>101</v>
      </c>
      <c r="AI25" s="6" t="s">
        <v>101</v>
      </c>
      <c r="AJ25" s="6" t="s">
        <v>103</v>
      </c>
      <c r="AK25" s="6"/>
      <c r="AL25" s="6"/>
      <c r="AM25" s="6"/>
      <c r="AN25" s="6"/>
      <c r="AO25" s="6"/>
      <c r="AP25" s="44"/>
      <c r="AQ25" s="44"/>
      <c r="AR25" s="44"/>
      <c r="AS25" s="44"/>
      <c r="AT25" s="45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111</v>
      </c>
    </row>
    <row r="26" spans="1:56" ht="22.5" customHeight="1" x14ac:dyDescent="0.25">
      <c r="A26" s="388"/>
      <c r="B26" s="203" t="s">
        <v>86</v>
      </c>
      <c r="C26" s="46" t="s">
        <v>188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43"/>
      <c r="U26" s="77"/>
      <c r="V26" s="77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20"/>
      <c r="AI26" s="24"/>
      <c r="AJ26" s="112" t="s">
        <v>251</v>
      </c>
      <c r="AK26" s="88"/>
      <c r="AL26" s="88"/>
      <c r="AM26" s="88"/>
      <c r="AN26" s="88"/>
      <c r="AO26" s="90"/>
      <c r="AP26" s="113"/>
      <c r="AQ26" s="114"/>
      <c r="AR26" s="114"/>
      <c r="AS26" s="116"/>
      <c r="AT26" s="117"/>
      <c r="AU26" s="73"/>
      <c r="AV26" s="73"/>
      <c r="AW26" s="73"/>
      <c r="AX26" s="73"/>
      <c r="AY26" s="73"/>
      <c r="AZ26" s="73"/>
      <c r="BA26" s="73"/>
      <c r="BB26" s="73"/>
      <c r="BC26" s="73"/>
      <c r="BD26" s="6" t="s">
        <v>251</v>
      </c>
    </row>
    <row r="27" spans="1:56" x14ac:dyDescent="0.25">
      <c r="A27" s="388"/>
      <c r="B27" s="201" t="s">
        <v>87</v>
      </c>
      <c r="C27" s="36" t="s">
        <v>88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43"/>
      <c r="U27" s="77"/>
      <c r="V27" s="77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20" t="s">
        <v>99</v>
      </c>
      <c r="AI27" s="24"/>
      <c r="AJ27" s="112"/>
      <c r="AK27" s="88"/>
      <c r="AL27" s="88"/>
      <c r="AM27" s="88"/>
      <c r="AN27" s="88"/>
      <c r="AO27" s="90"/>
      <c r="AP27" s="113"/>
      <c r="AQ27" s="113"/>
      <c r="AR27" s="114"/>
      <c r="AS27" s="116"/>
      <c r="AT27" s="117"/>
      <c r="AU27" s="73"/>
      <c r="AV27" s="73"/>
      <c r="AW27" s="73"/>
      <c r="AX27" s="73"/>
      <c r="AY27" s="73"/>
      <c r="AZ27" s="73"/>
      <c r="BA27" s="73"/>
      <c r="BB27" s="73"/>
      <c r="BC27" s="73"/>
      <c r="BD27" s="6" t="s">
        <v>99</v>
      </c>
    </row>
    <row r="28" spans="1:56" s="1" customFormat="1" x14ac:dyDescent="0.25">
      <c r="A28" s="388"/>
      <c r="B28" s="218" t="s">
        <v>95</v>
      </c>
      <c r="C28" s="95" t="s">
        <v>121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43"/>
      <c r="U28" s="77"/>
      <c r="V28" s="7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20"/>
      <c r="AI28" s="24" t="s">
        <v>99</v>
      </c>
      <c r="AJ28" s="112"/>
      <c r="AK28" s="88"/>
      <c r="AL28" s="88"/>
      <c r="AM28" s="88"/>
      <c r="AN28" s="88"/>
      <c r="AO28" s="90"/>
      <c r="AP28" s="113"/>
      <c r="AQ28" s="113"/>
      <c r="AR28" s="114"/>
      <c r="AS28" s="116"/>
      <c r="AT28" s="117"/>
      <c r="AU28" s="73"/>
      <c r="AV28" s="73"/>
      <c r="AW28" s="73"/>
      <c r="AX28" s="73"/>
      <c r="AY28" s="73"/>
      <c r="AZ28" s="73"/>
      <c r="BA28" s="73"/>
      <c r="BB28" s="73"/>
      <c r="BC28" s="73"/>
      <c r="BD28" s="6" t="s">
        <v>99</v>
      </c>
    </row>
    <row r="29" spans="1:56" s="121" customFormat="1" x14ac:dyDescent="0.25">
      <c r="A29" s="388"/>
      <c r="B29" s="211" t="s">
        <v>96</v>
      </c>
      <c r="C29" s="131" t="s">
        <v>193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44"/>
      <c r="AQ29" s="44"/>
      <c r="AR29" s="44"/>
      <c r="AS29" s="44"/>
      <c r="AT29" s="45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121" customFormat="1" x14ac:dyDescent="0.25">
      <c r="A30" s="388"/>
      <c r="B30" s="211" t="s">
        <v>131</v>
      </c>
      <c r="C30" s="132" t="s">
        <v>132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44"/>
      <c r="AQ30" s="44"/>
      <c r="AR30" s="44"/>
      <c r="AS30" s="44"/>
      <c r="AT30" s="45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s="121" customFormat="1" x14ac:dyDescent="0.25">
      <c r="A31" s="389"/>
      <c r="B31" s="390" t="s">
        <v>104</v>
      </c>
      <c r="C31" s="39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4" t="s">
        <v>114</v>
      </c>
      <c r="U31" s="6"/>
      <c r="V31" s="6" t="s">
        <v>103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 t="s">
        <v>108</v>
      </c>
      <c r="AH31" s="6" t="s">
        <v>101</v>
      </c>
      <c r="AI31" s="6" t="s">
        <v>101</v>
      </c>
      <c r="AJ31" s="6" t="s">
        <v>102</v>
      </c>
      <c r="AK31" s="6"/>
      <c r="AL31" s="6"/>
      <c r="AM31" s="6"/>
      <c r="AN31" s="6"/>
      <c r="AO31" s="6"/>
      <c r="AP31" s="44"/>
      <c r="AQ31" s="44"/>
      <c r="AR31" s="44"/>
      <c r="AS31" s="44"/>
      <c r="AT31" s="44"/>
      <c r="AU31" s="6"/>
      <c r="AV31" s="6"/>
      <c r="AW31" s="6"/>
      <c r="AX31" s="6"/>
      <c r="AY31" s="6"/>
      <c r="AZ31" s="6"/>
      <c r="BA31" s="6"/>
      <c r="BB31" s="6"/>
      <c r="BC31" s="6"/>
      <c r="BD31" s="111" t="s">
        <v>201</v>
      </c>
    </row>
    <row r="32" spans="1:56" x14ac:dyDescent="0.25">
      <c r="B32" s="382" t="s">
        <v>267</v>
      </c>
      <c r="C32" s="382"/>
    </row>
    <row r="33" spans="2:3" x14ac:dyDescent="0.25">
      <c r="B33" s="77"/>
      <c r="C33" s="28" t="s">
        <v>122</v>
      </c>
    </row>
    <row r="34" spans="2:3" x14ac:dyDescent="0.25">
      <c r="B34" s="25"/>
      <c r="C34" s="28" t="s">
        <v>123</v>
      </c>
    </row>
    <row r="35" spans="2:3" x14ac:dyDescent="0.25">
      <c r="B35" s="26"/>
      <c r="C35" s="28" t="s">
        <v>126</v>
      </c>
    </row>
    <row r="36" spans="2:3" x14ac:dyDescent="0.25">
      <c r="B36" s="27"/>
      <c r="C36" s="28" t="s">
        <v>125</v>
      </c>
    </row>
    <row r="37" spans="2:3" x14ac:dyDescent="0.25">
      <c r="B37" s="39"/>
      <c r="C37" s="38" t="s">
        <v>129</v>
      </c>
    </row>
    <row r="38" spans="2:3" x14ac:dyDescent="0.25">
      <c r="B38" s="42"/>
      <c r="C38" s="38" t="s">
        <v>196</v>
      </c>
    </row>
    <row r="39" spans="2:3" x14ac:dyDescent="0.25">
      <c r="B39" s="118"/>
      <c r="C39" s="38" t="s">
        <v>195</v>
      </c>
    </row>
  </sheetData>
  <mergeCells count="34">
    <mergeCell ref="AY1:AY2"/>
    <mergeCell ref="AI1:AK1"/>
    <mergeCell ref="Q1:T1"/>
    <mergeCell ref="U1:U2"/>
    <mergeCell ref="B31:C31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7:A31"/>
    <mergeCell ref="B32:C32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I1:K1"/>
    <mergeCell ref="L1:L2"/>
    <mergeCell ref="M1:P1"/>
  </mergeCells>
  <pageMargins left="0.7" right="0.7" top="0.75" bottom="0.75" header="0.3" footer="0.3"/>
  <pageSetup paperSize="9" scale="69" orientation="landscape" verticalDpi="300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view="pageBreakPreview" zoomScale="60" zoomScaleNormal="80" workbookViewId="0">
      <selection activeCell="G9" sqref="G9"/>
    </sheetView>
  </sheetViews>
  <sheetFormatPr defaultRowHeight="15" x14ac:dyDescent="0.25"/>
  <cols>
    <col min="2" max="2" width="12.7109375" style="1" customWidth="1"/>
    <col min="3" max="3" width="22.5703125" style="199" customWidth="1"/>
    <col min="4" max="4" width="9.140625" style="1"/>
  </cols>
  <sheetData>
    <row r="1" spans="1:59" ht="15" customHeight="1" x14ac:dyDescent="0.25">
      <c r="A1" s="276" t="s">
        <v>1</v>
      </c>
      <c r="B1" s="364" t="s">
        <v>2</v>
      </c>
      <c r="C1" s="385" t="s">
        <v>3</v>
      </c>
      <c r="D1" s="401" t="s">
        <v>4</v>
      </c>
      <c r="E1" s="279" t="s">
        <v>5</v>
      </c>
      <c r="F1" s="279"/>
      <c r="G1" s="279"/>
      <c r="H1" s="279"/>
      <c r="I1" s="276" t="s">
        <v>227</v>
      </c>
      <c r="J1" s="279" t="s">
        <v>6</v>
      </c>
      <c r="K1" s="279"/>
      <c r="L1" s="279"/>
      <c r="M1" s="276" t="s">
        <v>228</v>
      </c>
      <c r="N1" s="279" t="s">
        <v>8</v>
      </c>
      <c r="O1" s="279"/>
      <c r="P1" s="279"/>
      <c r="Q1" s="279"/>
      <c r="R1" s="279" t="s">
        <v>9</v>
      </c>
      <c r="S1" s="279"/>
      <c r="T1" s="279"/>
      <c r="U1" s="279"/>
      <c r="V1" s="268" t="s">
        <v>117</v>
      </c>
      <c r="W1" s="276" t="s">
        <v>229</v>
      </c>
      <c r="X1" s="279" t="s">
        <v>10</v>
      </c>
      <c r="Y1" s="279"/>
      <c r="Z1" s="279"/>
      <c r="AA1" s="276" t="s">
        <v>230</v>
      </c>
      <c r="AB1" s="279" t="s">
        <v>11</v>
      </c>
      <c r="AC1" s="279"/>
      <c r="AD1" s="279"/>
      <c r="AE1" s="276" t="s">
        <v>231</v>
      </c>
      <c r="AF1" s="279" t="s">
        <v>12</v>
      </c>
      <c r="AG1" s="279"/>
      <c r="AH1" s="279"/>
      <c r="AI1" s="279"/>
      <c r="AJ1" s="276" t="s">
        <v>13</v>
      </c>
      <c r="AK1" s="279" t="s">
        <v>14</v>
      </c>
      <c r="AL1" s="279"/>
      <c r="AM1" s="279"/>
      <c r="AN1" s="276" t="s">
        <v>15</v>
      </c>
      <c r="AO1" s="283" t="s">
        <v>16</v>
      </c>
      <c r="AP1" s="284"/>
      <c r="AQ1" s="284"/>
      <c r="AR1" s="285"/>
      <c r="AS1" s="283" t="s">
        <v>17</v>
      </c>
      <c r="AT1" s="284"/>
      <c r="AU1" s="284"/>
      <c r="AV1" s="285"/>
      <c r="AW1" s="268" t="s">
        <v>118</v>
      </c>
      <c r="AX1" s="276" t="s">
        <v>18</v>
      </c>
      <c r="AY1" s="279" t="s">
        <v>19</v>
      </c>
      <c r="AZ1" s="279"/>
      <c r="BA1" s="279"/>
      <c r="BB1" s="286" t="s">
        <v>20</v>
      </c>
      <c r="BC1" s="279" t="s">
        <v>21</v>
      </c>
      <c r="BD1" s="279"/>
      <c r="BE1" s="279"/>
      <c r="BF1" s="279"/>
      <c r="BG1" s="400" t="s">
        <v>22</v>
      </c>
    </row>
    <row r="2" spans="1:59" ht="69" customHeight="1" x14ac:dyDescent="0.25">
      <c r="A2" s="276"/>
      <c r="B2" s="374"/>
      <c r="C2" s="386"/>
      <c r="D2" s="402"/>
      <c r="E2" s="5" t="s">
        <v>37</v>
      </c>
      <c r="F2" s="5" t="s">
        <v>38</v>
      </c>
      <c r="G2" s="5" t="s">
        <v>39</v>
      </c>
      <c r="H2" s="5" t="s">
        <v>40</v>
      </c>
      <c r="I2" s="276"/>
      <c r="J2" s="5" t="s">
        <v>232</v>
      </c>
      <c r="K2" s="5" t="s">
        <v>233</v>
      </c>
      <c r="L2" s="5" t="s">
        <v>234</v>
      </c>
      <c r="M2" s="276"/>
      <c r="N2" s="5" t="s">
        <v>41</v>
      </c>
      <c r="O2" s="5" t="s">
        <v>42</v>
      </c>
      <c r="P2" s="5" t="s">
        <v>43</v>
      </c>
      <c r="Q2" s="5" t="s">
        <v>235</v>
      </c>
      <c r="R2" s="5" t="s">
        <v>37</v>
      </c>
      <c r="S2" s="5" t="s">
        <v>38</v>
      </c>
      <c r="T2" s="5" t="s">
        <v>39</v>
      </c>
      <c r="U2" s="5" t="s">
        <v>40</v>
      </c>
      <c r="V2" s="269"/>
      <c r="W2" s="276"/>
      <c r="X2" s="5" t="s">
        <v>25</v>
      </c>
      <c r="Y2" s="5" t="s">
        <v>26</v>
      </c>
      <c r="Z2" s="5" t="s">
        <v>27</v>
      </c>
      <c r="AA2" s="276"/>
      <c r="AB2" s="5" t="s">
        <v>28</v>
      </c>
      <c r="AC2" s="5" t="s">
        <v>29</v>
      </c>
      <c r="AD2" s="5" t="s">
        <v>30</v>
      </c>
      <c r="AE2" s="276"/>
      <c r="AF2" s="5" t="s">
        <v>37</v>
      </c>
      <c r="AG2" s="5" t="s">
        <v>38</v>
      </c>
      <c r="AH2" s="5" t="s">
        <v>39</v>
      </c>
      <c r="AI2" s="5" t="s">
        <v>40</v>
      </c>
      <c r="AJ2" s="276"/>
      <c r="AK2" s="5" t="s">
        <v>25</v>
      </c>
      <c r="AL2" s="5" t="s">
        <v>26</v>
      </c>
      <c r="AM2" s="5" t="s">
        <v>27</v>
      </c>
      <c r="AN2" s="276"/>
      <c r="AO2" s="5" t="s">
        <v>41</v>
      </c>
      <c r="AP2" s="5" t="s">
        <v>42</v>
      </c>
      <c r="AQ2" s="193" t="s">
        <v>43</v>
      </c>
      <c r="AR2" s="5" t="s">
        <v>44</v>
      </c>
      <c r="AS2" s="5" t="s">
        <v>32</v>
      </c>
      <c r="AT2" s="5" t="s">
        <v>33</v>
      </c>
      <c r="AU2" s="193" t="s">
        <v>23</v>
      </c>
      <c r="AV2" s="5" t="s">
        <v>24</v>
      </c>
      <c r="AW2" s="269"/>
      <c r="AX2" s="276"/>
      <c r="AY2" s="5" t="s">
        <v>25</v>
      </c>
      <c r="AZ2" s="5" t="s">
        <v>26</v>
      </c>
      <c r="BA2" s="5" t="s">
        <v>27</v>
      </c>
      <c r="BB2" s="276"/>
      <c r="BC2" s="5" t="s">
        <v>28</v>
      </c>
      <c r="BD2" s="5" t="s">
        <v>29</v>
      </c>
      <c r="BE2" s="5" t="s">
        <v>30</v>
      </c>
      <c r="BF2" s="5" t="s">
        <v>45</v>
      </c>
      <c r="BG2" s="400"/>
    </row>
    <row r="3" spans="1:59" x14ac:dyDescent="0.25">
      <c r="A3" s="276"/>
      <c r="B3" s="374"/>
      <c r="C3" s="386"/>
      <c r="D3" s="402"/>
      <c r="E3" s="283" t="s">
        <v>237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283" t="s">
        <v>47</v>
      </c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5"/>
      <c r="AS3" s="283" t="s">
        <v>47</v>
      </c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5"/>
      <c r="BG3" s="400"/>
    </row>
    <row r="4" spans="1:59" x14ac:dyDescent="0.25">
      <c r="A4" s="276"/>
      <c r="B4" s="374"/>
      <c r="C4" s="386"/>
      <c r="D4" s="402"/>
      <c r="E4" s="189">
        <v>35</v>
      </c>
      <c r="F4" s="189">
        <v>36</v>
      </c>
      <c r="G4" s="189">
        <v>37</v>
      </c>
      <c r="H4" s="189">
        <v>38</v>
      </c>
      <c r="I4" s="189">
        <v>39</v>
      </c>
      <c r="J4" s="189">
        <v>40</v>
      </c>
      <c r="K4" s="189">
        <v>41</v>
      </c>
      <c r="L4" s="189">
        <v>42</v>
      </c>
      <c r="M4" s="189">
        <v>43</v>
      </c>
      <c r="N4" s="189">
        <v>44</v>
      </c>
      <c r="O4" s="189">
        <v>45</v>
      </c>
      <c r="P4" s="189">
        <v>46</v>
      </c>
      <c r="Q4" s="189">
        <v>47</v>
      </c>
      <c r="R4" s="189">
        <v>48</v>
      </c>
      <c r="S4" s="189">
        <v>49</v>
      </c>
      <c r="T4" s="189">
        <v>50</v>
      </c>
      <c r="U4" s="189">
        <v>51</v>
      </c>
      <c r="V4" s="6"/>
      <c r="W4" s="189">
        <v>52</v>
      </c>
      <c r="X4" s="189">
        <v>1</v>
      </c>
      <c r="Y4" s="189">
        <v>2</v>
      </c>
      <c r="Z4" s="189">
        <v>3</v>
      </c>
      <c r="AA4" s="189">
        <v>4</v>
      </c>
      <c r="AB4" s="189">
        <v>5</v>
      </c>
      <c r="AC4" s="189">
        <v>6</v>
      </c>
      <c r="AD4" s="189">
        <v>7</v>
      </c>
      <c r="AE4" s="189">
        <v>8</v>
      </c>
      <c r="AF4" s="189">
        <v>9</v>
      </c>
      <c r="AG4" s="189">
        <v>10</v>
      </c>
      <c r="AH4" s="189">
        <v>11</v>
      </c>
      <c r="AI4" s="189">
        <v>12</v>
      </c>
      <c r="AJ4" s="189">
        <v>13</v>
      </c>
      <c r="AK4" s="189">
        <v>14</v>
      </c>
      <c r="AL4" s="189">
        <v>15</v>
      </c>
      <c r="AM4" s="189">
        <v>16</v>
      </c>
      <c r="AN4" s="189">
        <v>17</v>
      </c>
      <c r="AO4" s="189">
        <v>18</v>
      </c>
      <c r="AP4" s="189">
        <v>19</v>
      </c>
      <c r="AQ4" s="189">
        <v>20</v>
      </c>
      <c r="AR4" s="189">
        <v>21</v>
      </c>
      <c r="AS4" s="189">
        <v>22</v>
      </c>
      <c r="AT4" s="189">
        <v>23</v>
      </c>
      <c r="AU4" s="189">
        <v>24</v>
      </c>
      <c r="AV4" s="189">
        <v>25</v>
      </c>
      <c r="AW4" s="6"/>
      <c r="AX4" s="189">
        <v>26</v>
      </c>
      <c r="AY4" s="189">
        <v>27</v>
      </c>
      <c r="AZ4" s="189">
        <v>28</v>
      </c>
      <c r="BA4" s="189">
        <v>29</v>
      </c>
      <c r="BB4" s="189">
        <v>30</v>
      </c>
      <c r="BC4" s="189">
        <v>31</v>
      </c>
      <c r="BD4" s="189">
        <v>32</v>
      </c>
      <c r="BE4" s="189">
        <v>33</v>
      </c>
      <c r="BF4" s="189">
        <v>34</v>
      </c>
      <c r="BG4" s="400"/>
    </row>
    <row r="5" spans="1:59" x14ac:dyDescent="0.25">
      <c r="A5" s="276"/>
      <c r="B5" s="374"/>
      <c r="C5" s="386"/>
      <c r="D5" s="402"/>
      <c r="E5" s="283" t="s">
        <v>48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283" t="s">
        <v>48</v>
      </c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 t="s">
        <v>48</v>
      </c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5"/>
      <c r="BG5" s="400"/>
    </row>
    <row r="6" spans="1:59" x14ac:dyDescent="0.25">
      <c r="A6" s="276"/>
      <c r="B6" s="365"/>
      <c r="C6" s="387"/>
      <c r="D6" s="403"/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189">
        <v>7</v>
      </c>
      <c r="L6" s="189">
        <v>8</v>
      </c>
      <c r="M6" s="189">
        <v>9</v>
      </c>
      <c r="N6" s="189">
        <v>10</v>
      </c>
      <c r="O6" s="189">
        <v>11</v>
      </c>
      <c r="P6" s="189">
        <v>12</v>
      </c>
      <c r="Q6" s="189">
        <v>13</v>
      </c>
      <c r="R6" s="189">
        <v>14</v>
      </c>
      <c r="S6" s="189">
        <v>15</v>
      </c>
      <c r="T6" s="189">
        <v>16</v>
      </c>
      <c r="U6" s="189">
        <v>17</v>
      </c>
      <c r="V6" s="6"/>
      <c r="W6" s="189">
        <v>18</v>
      </c>
      <c r="X6" s="189">
        <v>19</v>
      </c>
      <c r="Y6" s="189">
        <v>20</v>
      </c>
      <c r="Z6" s="189">
        <v>21</v>
      </c>
      <c r="AA6" s="189">
        <v>22</v>
      </c>
      <c r="AB6" s="189">
        <v>23</v>
      </c>
      <c r="AC6" s="189">
        <v>24</v>
      </c>
      <c r="AD6" s="189">
        <v>25</v>
      </c>
      <c r="AE6" s="189">
        <v>26</v>
      </c>
      <c r="AF6" s="189">
        <v>27</v>
      </c>
      <c r="AG6" s="189">
        <v>28</v>
      </c>
      <c r="AH6" s="189">
        <v>29</v>
      </c>
      <c r="AI6" s="189">
        <v>30</v>
      </c>
      <c r="AJ6" s="189">
        <v>31</v>
      </c>
      <c r="AK6" s="189">
        <v>32</v>
      </c>
      <c r="AL6" s="189">
        <v>33</v>
      </c>
      <c r="AM6" s="189">
        <v>34</v>
      </c>
      <c r="AN6" s="189">
        <v>35</v>
      </c>
      <c r="AO6" s="189">
        <v>36</v>
      </c>
      <c r="AP6" s="189">
        <v>37</v>
      </c>
      <c r="AQ6" s="189">
        <v>38</v>
      </c>
      <c r="AR6" s="189">
        <v>39</v>
      </c>
      <c r="AS6" s="189">
        <v>40</v>
      </c>
      <c r="AT6" s="189">
        <v>41</v>
      </c>
      <c r="AU6" s="189">
        <v>42</v>
      </c>
      <c r="AV6" s="189">
        <v>43</v>
      </c>
      <c r="AW6" s="6"/>
      <c r="AX6" s="189">
        <v>44</v>
      </c>
      <c r="AY6" s="189">
        <v>45</v>
      </c>
      <c r="AZ6" s="189">
        <v>46</v>
      </c>
      <c r="BA6" s="189">
        <v>47</v>
      </c>
      <c r="BB6" s="189">
        <v>48</v>
      </c>
      <c r="BC6" s="189">
        <v>49</v>
      </c>
      <c r="BD6" s="189">
        <v>50</v>
      </c>
      <c r="BE6" s="189">
        <v>51</v>
      </c>
      <c r="BF6" s="189">
        <v>52</v>
      </c>
      <c r="BG6" s="400"/>
    </row>
    <row r="7" spans="1:59" x14ac:dyDescent="0.25">
      <c r="A7" s="276" t="s">
        <v>91</v>
      </c>
      <c r="B7" s="270" t="s">
        <v>62</v>
      </c>
      <c r="C7" s="274" t="s">
        <v>63</v>
      </c>
      <c r="D7" s="191" t="s">
        <v>51</v>
      </c>
      <c r="E7" s="191">
        <f>E9+E11</f>
        <v>4</v>
      </c>
      <c r="F7" s="191">
        <f t="shared" ref="F7:U8" si="0">F9+F11</f>
        <v>4</v>
      </c>
      <c r="G7" s="191">
        <f t="shared" si="0"/>
        <v>4</v>
      </c>
      <c r="H7" s="191">
        <f t="shared" si="0"/>
        <v>4</v>
      </c>
      <c r="I7" s="191">
        <f t="shared" si="0"/>
        <v>4</v>
      </c>
      <c r="J7" s="191">
        <f t="shared" si="0"/>
        <v>4</v>
      </c>
      <c r="K7" s="191">
        <f t="shared" si="0"/>
        <v>4</v>
      </c>
      <c r="L7" s="191">
        <f t="shared" si="0"/>
        <v>4</v>
      </c>
      <c r="M7" s="191">
        <f t="shared" si="0"/>
        <v>4</v>
      </c>
      <c r="N7" s="191">
        <f t="shared" si="0"/>
        <v>4</v>
      </c>
      <c r="O7" s="191">
        <f t="shared" si="0"/>
        <v>4</v>
      </c>
      <c r="P7" s="191">
        <f t="shared" si="0"/>
        <v>4</v>
      </c>
      <c r="Q7" s="191">
        <f t="shared" si="0"/>
        <v>4</v>
      </c>
      <c r="R7" s="191">
        <f t="shared" si="0"/>
        <v>4</v>
      </c>
      <c r="S7" s="191">
        <f t="shared" si="0"/>
        <v>3</v>
      </c>
      <c r="T7" s="191">
        <f t="shared" si="0"/>
        <v>3</v>
      </c>
      <c r="U7" s="191">
        <f t="shared" si="0"/>
        <v>3</v>
      </c>
      <c r="V7" s="191">
        <f>SUM(E7:U7)</f>
        <v>65</v>
      </c>
      <c r="W7" s="191">
        <v>0</v>
      </c>
      <c r="X7" s="191">
        <v>0</v>
      </c>
      <c r="Y7" s="191">
        <f>Y9+Y11</f>
        <v>4</v>
      </c>
      <c r="Z7" s="191">
        <f t="shared" ref="Z7:AV8" si="1">Z9+Z11</f>
        <v>4</v>
      </c>
      <c r="AA7" s="191">
        <f t="shared" si="1"/>
        <v>4</v>
      </c>
      <c r="AB7" s="191">
        <f t="shared" si="1"/>
        <v>4</v>
      </c>
      <c r="AC7" s="191">
        <f t="shared" si="1"/>
        <v>4</v>
      </c>
      <c r="AD7" s="191">
        <f t="shared" si="1"/>
        <v>4</v>
      </c>
      <c r="AE7" s="191">
        <f t="shared" si="1"/>
        <v>4</v>
      </c>
      <c r="AF7" s="191">
        <f t="shared" si="1"/>
        <v>4</v>
      </c>
      <c r="AG7" s="191">
        <f t="shared" si="1"/>
        <v>4</v>
      </c>
      <c r="AH7" s="191">
        <f t="shared" si="1"/>
        <v>4</v>
      </c>
      <c r="AI7" s="191">
        <f t="shared" si="1"/>
        <v>3</v>
      </c>
      <c r="AJ7" s="191">
        <f t="shared" si="1"/>
        <v>0</v>
      </c>
      <c r="AK7" s="191">
        <f t="shared" si="1"/>
        <v>0</v>
      </c>
      <c r="AL7" s="191">
        <f t="shared" si="1"/>
        <v>0</v>
      </c>
      <c r="AM7" s="191">
        <f t="shared" si="1"/>
        <v>0</v>
      </c>
      <c r="AN7" s="191">
        <f t="shared" si="1"/>
        <v>0</v>
      </c>
      <c r="AO7" s="191">
        <f t="shared" si="1"/>
        <v>0</v>
      </c>
      <c r="AP7" s="191">
        <f t="shared" si="1"/>
        <v>0</v>
      </c>
      <c r="AQ7" s="191">
        <f t="shared" si="1"/>
        <v>0</v>
      </c>
      <c r="AR7" s="191">
        <f t="shared" si="1"/>
        <v>0</v>
      </c>
      <c r="AS7" s="191">
        <f t="shared" si="1"/>
        <v>0</v>
      </c>
      <c r="AT7" s="191">
        <f t="shared" si="1"/>
        <v>0</v>
      </c>
      <c r="AU7" s="191">
        <f t="shared" si="1"/>
        <v>0</v>
      </c>
      <c r="AV7" s="191">
        <f t="shared" si="1"/>
        <v>0</v>
      </c>
      <c r="AW7" s="191">
        <f>SUM(Y7:AV7)</f>
        <v>43</v>
      </c>
      <c r="AX7" s="191">
        <v>0</v>
      </c>
      <c r="AY7" s="191">
        <v>0</v>
      </c>
      <c r="AZ7" s="191">
        <v>0</v>
      </c>
      <c r="BA7" s="191">
        <v>0</v>
      </c>
      <c r="BB7" s="191">
        <v>0</v>
      </c>
      <c r="BC7" s="191">
        <v>0</v>
      </c>
      <c r="BD7" s="191">
        <v>0</v>
      </c>
      <c r="BE7" s="191">
        <v>0</v>
      </c>
      <c r="BF7" s="191">
        <v>0</v>
      </c>
      <c r="BG7" s="6">
        <f>V7+AW7</f>
        <v>108</v>
      </c>
    </row>
    <row r="8" spans="1:59" ht="30" customHeight="1" x14ac:dyDescent="0.25">
      <c r="A8" s="276"/>
      <c r="B8" s="271"/>
      <c r="C8" s="392"/>
      <c r="D8" s="191" t="s">
        <v>52</v>
      </c>
      <c r="E8" s="10">
        <f>E10+E12</f>
        <v>2</v>
      </c>
      <c r="F8" s="10">
        <f t="shared" si="0"/>
        <v>2</v>
      </c>
      <c r="G8" s="10">
        <f t="shared" si="0"/>
        <v>2</v>
      </c>
      <c r="H8" s="10">
        <f t="shared" si="0"/>
        <v>2</v>
      </c>
      <c r="I8" s="10">
        <f t="shared" si="0"/>
        <v>2</v>
      </c>
      <c r="J8" s="10">
        <f t="shared" si="0"/>
        <v>2</v>
      </c>
      <c r="K8" s="10">
        <f t="shared" si="0"/>
        <v>2</v>
      </c>
      <c r="L8" s="10">
        <f t="shared" si="0"/>
        <v>2</v>
      </c>
      <c r="M8" s="10">
        <f t="shared" si="0"/>
        <v>2</v>
      </c>
      <c r="N8" s="10">
        <f t="shared" si="0"/>
        <v>2</v>
      </c>
      <c r="O8" s="10">
        <f t="shared" si="0"/>
        <v>2</v>
      </c>
      <c r="P8" s="10">
        <f t="shared" si="0"/>
        <v>2</v>
      </c>
      <c r="Q8" s="10">
        <f t="shared" si="0"/>
        <v>2</v>
      </c>
      <c r="R8" s="10">
        <f t="shared" si="0"/>
        <v>2</v>
      </c>
      <c r="S8" s="10">
        <f t="shared" si="0"/>
        <v>2</v>
      </c>
      <c r="T8" s="10">
        <f t="shared" si="0"/>
        <v>2</v>
      </c>
      <c r="U8" s="10">
        <f t="shared" si="0"/>
        <v>2</v>
      </c>
      <c r="V8" s="191">
        <f>SUM(E8:U8)</f>
        <v>34</v>
      </c>
      <c r="W8" s="191">
        <v>0</v>
      </c>
      <c r="X8" s="191">
        <v>0</v>
      </c>
      <c r="Y8" s="10">
        <f>Y10+Y12</f>
        <v>2</v>
      </c>
      <c r="Z8" s="10">
        <f t="shared" si="1"/>
        <v>2</v>
      </c>
      <c r="AA8" s="10">
        <f t="shared" si="1"/>
        <v>2</v>
      </c>
      <c r="AB8" s="10">
        <f t="shared" si="1"/>
        <v>2</v>
      </c>
      <c r="AC8" s="10">
        <f t="shared" si="1"/>
        <v>2</v>
      </c>
      <c r="AD8" s="10">
        <f t="shared" si="1"/>
        <v>2</v>
      </c>
      <c r="AE8" s="10">
        <f t="shared" si="1"/>
        <v>2</v>
      </c>
      <c r="AF8" s="10">
        <f t="shared" si="1"/>
        <v>2</v>
      </c>
      <c r="AG8" s="10">
        <f t="shared" si="1"/>
        <v>2</v>
      </c>
      <c r="AH8" s="10">
        <f t="shared" si="1"/>
        <v>2</v>
      </c>
      <c r="AI8" s="10">
        <f t="shared" si="1"/>
        <v>2</v>
      </c>
      <c r="AJ8" s="10">
        <f t="shared" si="1"/>
        <v>0</v>
      </c>
      <c r="AK8" s="10">
        <f t="shared" si="1"/>
        <v>0</v>
      </c>
      <c r="AL8" s="10">
        <f t="shared" si="1"/>
        <v>0</v>
      </c>
      <c r="AM8" s="10">
        <f t="shared" si="1"/>
        <v>0</v>
      </c>
      <c r="AN8" s="10">
        <f t="shared" si="1"/>
        <v>0</v>
      </c>
      <c r="AO8" s="10">
        <f t="shared" si="1"/>
        <v>0</v>
      </c>
      <c r="AP8" s="10">
        <f t="shared" si="1"/>
        <v>0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91">
        <f t="shared" ref="AW8:AW16" si="2">SUM(Y8:AV8)</f>
        <v>22</v>
      </c>
      <c r="AX8" s="191">
        <v>0</v>
      </c>
      <c r="AY8" s="191">
        <v>0</v>
      </c>
      <c r="AZ8" s="191">
        <v>0</v>
      </c>
      <c r="BA8" s="191">
        <v>0</v>
      </c>
      <c r="BB8" s="191">
        <v>0</v>
      </c>
      <c r="BC8" s="191">
        <v>0</v>
      </c>
      <c r="BD8" s="191">
        <v>0</v>
      </c>
      <c r="BE8" s="191">
        <v>0</v>
      </c>
      <c r="BF8" s="191">
        <v>0</v>
      </c>
      <c r="BG8" s="6">
        <f t="shared" ref="BG8:BG51" si="3">V8+AW8</f>
        <v>56</v>
      </c>
    </row>
    <row r="9" spans="1:59" x14ac:dyDescent="0.25">
      <c r="A9" s="276"/>
      <c r="B9" s="398" t="s">
        <v>66</v>
      </c>
      <c r="C9" s="288" t="s">
        <v>56</v>
      </c>
      <c r="D9" s="188" t="s">
        <v>51</v>
      </c>
      <c r="E9" s="189">
        <v>2</v>
      </c>
      <c r="F9" s="189">
        <v>2</v>
      </c>
      <c r="G9" s="189">
        <v>2</v>
      </c>
      <c r="H9" s="189">
        <v>2</v>
      </c>
      <c r="I9" s="189">
        <v>2</v>
      </c>
      <c r="J9" s="189">
        <v>2</v>
      </c>
      <c r="K9" s="189">
        <v>2</v>
      </c>
      <c r="L9" s="189">
        <v>2</v>
      </c>
      <c r="M9" s="189">
        <v>2</v>
      </c>
      <c r="N9" s="189">
        <v>2</v>
      </c>
      <c r="O9" s="189">
        <v>2</v>
      </c>
      <c r="P9" s="189">
        <v>2</v>
      </c>
      <c r="Q9" s="189">
        <v>2</v>
      </c>
      <c r="R9" s="189">
        <v>2</v>
      </c>
      <c r="S9" s="189">
        <v>1</v>
      </c>
      <c r="T9" s="189">
        <v>1</v>
      </c>
      <c r="U9" s="194">
        <v>1</v>
      </c>
      <c r="V9" s="191">
        <f t="shared" ref="V9:V51" si="4">SUM(E9:U9)</f>
        <v>31</v>
      </c>
      <c r="W9" s="17">
        <v>0</v>
      </c>
      <c r="X9" s="17">
        <v>0</v>
      </c>
      <c r="Y9" s="9">
        <v>2</v>
      </c>
      <c r="Z9" s="9">
        <v>2</v>
      </c>
      <c r="AA9" s="9">
        <v>2</v>
      </c>
      <c r="AB9" s="189">
        <v>2</v>
      </c>
      <c r="AC9" s="189">
        <v>2</v>
      </c>
      <c r="AD9" s="189">
        <v>2</v>
      </c>
      <c r="AE9" s="189">
        <v>2</v>
      </c>
      <c r="AF9" s="189">
        <v>2</v>
      </c>
      <c r="AG9" s="189">
        <v>2</v>
      </c>
      <c r="AH9" s="189">
        <v>2</v>
      </c>
      <c r="AI9" s="189">
        <v>1</v>
      </c>
      <c r="AJ9" s="195">
        <v>0</v>
      </c>
      <c r="AK9" s="196">
        <v>0</v>
      </c>
      <c r="AL9" s="74">
        <v>0</v>
      </c>
      <c r="AM9" s="89">
        <v>0</v>
      </c>
      <c r="AN9" s="89">
        <v>0</v>
      </c>
      <c r="AO9" s="89">
        <v>0</v>
      </c>
      <c r="AP9" s="89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191">
        <f t="shared" si="2"/>
        <v>21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6">
        <f t="shared" si="3"/>
        <v>52</v>
      </c>
    </row>
    <row r="10" spans="1:59" x14ac:dyDescent="0.25">
      <c r="A10" s="276"/>
      <c r="B10" s="399"/>
      <c r="C10" s="289"/>
      <c r="D10" s="188" t="s">
        <v>52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91">
        <f t="shared" si="4"/>
        <v>0</v>
      </c>
      <c r="W10" s="17">
        <v>0</v>
      </c>
      <c r="X10" s="17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20">
        <v>0</v>
      </c>
      <c r="AK10" s="24">
        <v>0</v>
      </c>
      <c r="AL10" s="75">
        <v>0</v>
      </c>
      <c r="AM10" s="37">
        <v>0</v>
      </c>
      <c r="AN10" s="37">
        <v>0</v>
      </c>
      <c r="AO10" s="37">
        <v>0</v>
      </c>
      <c r="AP10" s="37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1">
        <v>0</v>
      </c>
      <c r="AW10" s="191">
        <f t="shared" si="2"/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6">
        <f t="shared" si="3"/>
        <v>0</v>
      </c>
    </row>
    <row r="11" spans="1:59" x14ac:dyDescent="0.25">
      <c r="A11" s="276"/>
      <c r="B11" s="398" t="s">
        <v>69</v>
      </c>
      <c r="C11" s="288" t="s">
        <v>68</v>
      </c>
      <c r="D11" s="188" t="s">
        <v>51</v>
      </c>
      <c r="E11" s="189">
        <v>2</v>
      </c>
      <c r="F11" s="189">
        <v>2</v>
      </c>
      <c r="G11" s="189">
        <v>2</v>
      </c>
      <c r="H11" s="189">
        <v>2</v>
      </c>
      <c r="I11" s="189">
        <v>2</v>
      </c>
      <c r="J11" s="189">
        <v>2</v>
      </c>
      <c r="K11" s="189">
        <v>2</v>
      </c>
      <c r="L11" s="189">
        <v>2</v>
      </c>
      <c r="M11" s="189">
        <v>2</v>
      </c>
      <c r="N11" s="189">
        <v>2</v>
      </c>
      <c r="O11" s="189">
        <v>2</v>
      </c>
      <c r="P11" s="189">
        <v>2</v>
      </c>
      <c r="Q11" s="189">
        <v>2</v>
      </c>
      <c r="R11" s="189">
        <v>2</v>
      </c>
      <c r="S11" s="189">
        <v>2</v>
      </c>
      <c r="T11" s="189">
        <v>2</v>
      </c>
      <c r="U11" s="189">
        <v>2</v>
      </c>
      <c r="V11" s="191">
        <f t="shared" si="4"/>
        <v>34</v>
      </c>
      <c r="W11" s="17">
        <v>0</v>
      </c>
      <c r="X11" s="17">
        <v>0</v>
      </c>
      <c r="Y11" s="9">
        <v>2</v>
      </c>
      <c r="Z11" s="9">
        <v>2</v>
      </c>
      <c r="AA11" s="9">
        <v>2</v>
      </c>
      <c r="AB11" s="189">
        <v>2</v>
      </c>
      <c r="AC11" s="189">
        <v>2</v>
      </c>
      <c r="AD11" s="189">
        <v>2</v>
      </c>
      <c r="AE11" s="189">
        <v>2</v>
      </c>
      <c r="AF11" s="189">
        <v>2</v>
      </c>
      <c r="AG11" s="189">
        <v>2</v>
      </c>
      <c r="AH11" s="189">
        <v>2</v>
      </c>
      <c r="AI11" s="189">
        <v>2</v>
      </c>
      <c r="AJ11" s="195">
        <v>0</v>
      </c>
      <c r="AK11" s="196">
        <v>0</v>
      </c>
      <c r="AL11" s="74">
        <v>0</v>
      </c>
      <c r="AM11" s="89">
        <v>0</v>
      </c>
      <c r="AN11" s="89">
        <v>0</v>
      </c>
      <c r="AO11" s="89">
        <v>0</v>
      </c>
      <c r="AP11" s="89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197">
        <v>0</v>
      </c>
      <c r="AW11" s="191">
        <f t="shared" si="2"/>
        <v>22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6">
        <f t="shared" si="3"/>
        <v>56</v>
      </c>
    </row>
    <row r="12" spans="1:59" x14ac:dyDescent="0.25">
      <c r="A12" s="276"/>
      <c r="B12" s="399"/>
      <c r="C12" s="289"/>
      <c r="D12" s="188" t="s">
        <v>52</v>
      </c>
      <c r="E12" s="188">
        <v>2</v>
      </c>
      <c r="F12" s="188">
        <v>2</v>
      </c>
      <c r="G12" s="188">
        <v>2</v>
      </c>
      <c r="H12" s="188">
        <v>2</v>
      </c>
      <c r="I12" s="188">
        <v>2</v>
      </c>
      <c r="J12" s="188">
        <v>2</v>
      </c>
      <c r="K12" s="188">
        <v>2</v>
      </c>
      <c r="L12" s="188">
        <v>2</v>
      </c>
      <c r="M12" s="188">
        <v>2</v>
      </c>
      <c r="N12" s="188">
        <v>2</v>
      </c>
      <c r="O12" s="188">
        <v>2</v>
      </c>
      <c r="P12" s="188">
        <v>2</v>
      </c>
      <c r="Q12" s="188">
        <v>2</v>
      </c>
      <c r="R12" s="188">
        <v>2</v>
      </c>
      <c r="S12" s="188">
        <v>2</v>
      </c>
      <c r="T12" s="188">
        <v>2</v>
      </c>
      <c r="U12" s="188">
        <v>2</v>
      </c>
      <c r="V12" s="191">
        <f t="shared" si="4"/>
        <v>34</v>
      </c>
      <c r="W12" s="17">
        <v>0</v>
      </c>
      <c r="X12" s="17">
        <v>0</v>
      </c>
      <c r="Y12" s="192">
        <v>2</v>
      </c>
      <c r="Z12" s="192">
        <v>2</v>
      </c>
      <c r="AA12" s="192">
        <v>2</v>
      </c>
      <c r="AB12" s="192">
        <v>2</v>
      </c>
      <c r="AC12" s="192">
        <v>2</v>
      </c>
      <c r="AD12" s="192">
        <v>2</v>
      </c>
      <c r="AE12" s="192">
        <v>2</v>
      </c>
      <c r="AF12" s="192">
        <v>2</v>
      </c>
      <c r="AG12" s="192">
        <v>2</v>
      </c>
      <c r="AH12" s="192">
        <v>2</v>
      </c>
      <c r="AI12" s="192">
        <v>2</v>
      </c>
      <c r="AJ12" s="20">
        <v>0</v>
      </c>
      <c r="AK12" s="196">
        <v>0</v>
      </c>
      <c r="AL12" s="75">
        <v>0</v>
      </c>
      <c r="AM12" s="37">
        <v>0</v>
      </c>
      <c r="AN12" s="37">
        <v>0</v>
      </c>
      <c r="AO12" s="37">
        <v>0</v>
      </c>
      <c r="AP12" s="37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191">
        <f t="shared" si="2"/>
        <v>22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6">
        <f t="shared" si="3"/>
        <v>56</v>
      </c>
    </row>
    <row r="13" spans="1:59" x14ac:dyDescent="0.25">
      <c r="A13" s="276"/>
      <c r="B13" s="315" t="s">
        <v>70</v>
      </c>
      <c r="C13" s="397" t="s">
        <v>71</v>
      </c>
      <c r="D13" s="6" t="s">
        <v>51</v>
      </c>
      <c r="E13" s="6">
        <f>E15</f>
        <v>3</v>
      </c>
      <c r="F13" s="6">
        <f t="shared" ref="F13:U14" si="5">F15</f>
        <v>3</v>
      </c>
      <c r="G13" s="6">
        <f t="shared" si="5"/>
        <v>3</v>
      </c>
      <c r="H13" s="6">
        <f t="shared" si="5"/>
        <v>3</v>
      </c>
      <c r="I13" s="6">
        <f t="shared" si="5"/>
        <v>3</v>
      </c>
      <c r="J13" s="6">
        <f t="shared" si="5"/>
        <v>3</v>
      </c>
      <c r="K13" s="6">
        <f t="shared" si="5"/>
        <v>3</v>
      </c>
      <c r="L13" s="6">
        <f t="shared" si="5"/>
        <v>3</v>
      </c>
      <c r="M13" s="6">
        <f t="shared" si="5"/>
        <v>3</v>
      </c>
      <c r="N13" s="6">
        <f t="shared" si="5"/>
        <v>3</v>
      </c>
      <c r="O13" s="6">
        <f t="shared" si="5"/>
        <v>3</v>
      </c>
      <c r="P13" s="6">
        <f t="shared" si="5"/>
        <v>3</v>
      </c>
      <c r="Q13" s="6">
        <f t="shared" si="5"/>
        <v>3</v>
      </c>
      <c r="R13" s="6">
        <f t="shared" si="5"/>
        <v>3</v>
      </c>
      <c r="S13" s="6">
        <f t="shared" si="5"/>
        <v>3</v>
      </c>
      <c r="T13" s="6">
        <f t="shared" si="5"/>
        <v>3</v>
      </c>
      <c r="U13" s="6">
        <f t="shared" si="5"/>
        <v>3</v>
      </c>
      <c r="V13" s="6">
        <f t="shared" si="4"/>
        <v>51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f t="shared" si="2"/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6">
        <f t="shared" si="3"/>
        <v>51</v>
      </c>
    </row>
    <row r="14" spans="1:59" ht="30" customHeight="1" x14ac:dyDescent="0.25">
      <c r="A14" s="276"/>
      <c r="B14" s="316"/>
      <c r="C14" s="392"/>
      <c r="D14" s="6" t="s">
        <v>52</v>
      </c>
      <c r="E14" s="6">
        <f>E16</f>
        <v>1.5</v>
      </c>
      <c r="F14" s="6">
        <f t="shared" si="5"/>
        <v>1.5</v>
      </c>
      <c r="G14" s="6">
        <f t="shared" si="5"/>
        <v>1.5</v>
      </c>
      <c r="H14" s="6">
        <f t="shared" si="5"/>
        <v>1.5</v>
      </c>
      <c r="I14" s="6">
        <f t="shared" si="5"/>
        <v>1.5</v>
      </c>
      <c r="J14" s="6">
        <f t="shared" si="5"/>
        <v>1.5</v>
      </c>
      <c r="K14" s="6">
        <f t="shared" si="5"/>
        <v>1.5</v>
      </c>
      <c r="L14" s="6">
        <f t="shared" si="5"/>
        <v>1.5</v>
      </c>
      <c r="M14" s="6">
        <f t="shared" si="5"/>
        <v>1.5</v>
      </c>
      <c r="N14" s="6">
        <f t="shared" si="5"/>
        <v>1.5</v>
      </c>
      <c r="O14" s="6">
        <f t="shared" si="5"/>
        <v>1.5</v>
      </c>
      <c r="P14" s="6">
        <f t="shared" si="5"/>
        <v>1.5</v>
      </c>
      <c r="Q14" s="6">
        <f t="shared" si="5"/>
        <v>1.5</v>
      </c>
      <c r="R14" s="6">
        <f t="shared" si="5"/>
        <v>1.5</v>
      </c>
      <c r="S14" s="6">
        <f t="shared" si="5"/>
        <v>1.5</v>
      </c>
      <c r="T14" s="6">
        <f t="shared" si="5"/>
        <v>1.5</v>
      </c>
      <c r="U14" s="6">
        <f t="shared" si="5"/>
        <v>1</v>
      </c>
      <c r="V14" s="6">
        <f t="shared" si="4"/>
        <v>25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f t="shared" si="2"/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6">
        <f t="shared" si="3"/>
        <v>25</v>
      </c>
    </row>
    <row r="15" spans="1:59" x14ac:dyDescent="0.25">
      <c r="A15" s="276"/>
      <c r="B15" s="297" t="s">
        <v>72</v>
      </c>
      <c r="C15" s="288" t="s">
        <v>57</v>
      </c>
      <c r="D15" s="188" t="s">
        <v>51</v>
      </c>
      <c r="E15" s="189">
        <v>3</v>
      </c>
      <c r="F15" s="189">
        <v>3</v>
      </c>
      <c r="G15" s="189">
        <v>3</v>
      </c>
      <c r="H15" s="189">
        <v>3</v>
      </c>
      <c r="I15" s="189">
        <v>3</v>
      </c>
      <c r="J15" s="189">
        <v>3</v>
      </c>
      <c r="K15" s="189">
        <v>3</v>
      </c>
      <c r="L15" s="189">
        <v>3</v>
      </c>
      <c r="M15" s="189">
        <v>3</v>
      </c>
      <c r="N15" s="189">
        <v>3</v>
      </c>
      <c r="O15" s="189">
        <v>3</v>
      </c>
      <c r="P15" s="189">
        <v>3</v>
      </c>
      <c r="Q15" s="189">
        <v>3</v>
      </c>
      <c r="R15" s="189">
        <v>3</v>
      </c>
      <c r="S15" s="189">
        <v>3</v>
      </c>
      <c r="T15" s="189">
        <v>3</v>
      </c>
      <c r="U15" s="189">
        <v>3</v>
      </c>
      <c r="V15" s="191">
        <f t="shared" si="4"/>
        <v>51</v>
      </c>
      <c r="W15" s="17">
        <v>0</v>
      </c>
      <c r="X15" s="17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20">
        <v>0</v>
      </c>
      <c r="AK15" s="196">
        <v>0</v>
      </c>
      <c r="AL15" s="75">
        <v>0</v>
      </c>
      <c r="AM15" s="37">
        <v>0</v>
      </c>
      <c r="AN15" s="37">
        <v>0</v>
      </c>
      <c r="AO15" s="37">
        <v>0</v>
      </c>
      <c r="AP15" s="37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191">
        <f t="shared" si="2"/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6">
        <f t="shared" si="3"/>
        <v>51</v>
      </c>
    </row>
    <row r="16" spans="1:59" x14ac:dyDescent="0.25">
      <c r="A16" s="276"/>
      <c r="B16" s="298"/>
      <c r="C16" s="289"/>
      <c r="D16" s="188" t="s">
        <v>52</v>
      </c>
      <c r="E16" s="188">
        <f>E15/2</f>
        <v>1.5</v>
      </c>
      <c r="F16" s="188">
        <f t="shared" ref="F16:T16" si="6">F15/2</f>
        <v>1.5</v>
      </c>
      <c r="G16" s="188">
        <f t="shared" si="6"/>
        <v>1.5</v>
      </c>
      <c r="H16" s="188">
        <f t="shared" si="6"/>
        <v>1.5</v>
      </c>
      <c r="I16" s="188">
        <f t="shared" si="6"/>
        <v>1.5</v>
      </c>
      <c r="J16" s="188">
        <f t="shared" si="6"/>
        <v>1.5</v>
      </c>
      <c r="K16" s="188">
        <f t="shared" si="6"/>
        <v>1.5</v>
      </c>
      <c r="L16" s="188">
        <f t="shared" si="6"/>
        <v>1.5</v>
      </c>
      <c r="M16" s="188">
        <f t="shared" si="6"/>
        <v>1.5</v>
      </c>
      <c r="N16" s="188">
        <f t="shared" si="6"/>
        <v>1.5</v>
      </c>
      <c r="O16" s="188">
        <f t="shared" si="6"/>
        <v>1.5</v>
      </c>
      <c r="P16" s="188">
        <f t="shared" si="6"/>
        <v>1.5</v>
      </c>
      <c r="Q16" s="188">
        <f t="shared" si="6"/>
        <v>1.5</v>
      </c>
      <c r="R16" s="188">
        <f t="shared" si="6"/>
        <v>1.5</v>
      </c>
      <c r="S16" s="188">
        <f t="shared" si="6"/>
        <v>1.5</v>
      </c>
      <c r="T16" s="188">
        <f t="shared" si="6"/>
        <v>1.5</v>
      </c>
      <c r="U16" s="188">
        <v>1</v>
      </c>
      <c r="V16" s="191">
        <f t="shared" si="4"/>
        <v>25</v>
      </c>
      <c r="W16" s="17">
        <v>0</v>
      </c>
      <c r="X16" s="17">
        <v>0</v>
      </c>
      <c r="Y16" s="192">
        <v>0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0</v>
      </c>
      <c r="AG16" s="192">
        <v>0</v>
      </c>
      <c r="AH16" s="192">
        <v>0</v>
      </c>
      <c r="AI16" s="192">
        <v>0</v>
      </c>
      <c r="AJ16" s="20">
        <v>0</v>
      </c>
      <c r="AK16" s="196">
        <v>0</v>
      </c>
      <c r="AL16" s="75">
        <v>0</v>
      </c>
      <c r="AM16" s="37">
        <v>0</v>
      </c>
      <c r="AN16" s="37">
        <v>0</v>
      </c>
      <c r="AO16" s="37">
        <v>0</v>
      </c>
      <c r="AP16" s="37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191">
        <f t="shared" si="2"/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6">
        <f t="shared" si="3"/>
        <v>25</v>
      </c>
    </row>
    <row r="17" spans="1:59" x14ac:dyDescent="0.25">
      <c r="A17" s="276"/>
      <c r="B17" s="315" t="s">
        <v>74</v>
      </c>
      <c r="C17" s="397" t="s">
        <v>75</v>
      </c>
      <c r="D17" s="6" t="s">
        <v>51</v>
      </c>
      <c r="E17" s="6">
        <f t="shared" ref="E17:AV20" si="7">E19+E37</f>
        <v>29</v>
      </c>
      <c r="F17" s="6">
        <f t="shared" si="7"/>
        <v>29</v>
      </c>
      <c r="G17" s="6">
        <f t="shared" si="7"/>
        <v>29</v>
      </c>
      <c r="H17" s="6">
        <f t="shared" si="7"/>
        <v>29</v>
      </c>
      <c r="I17" s="6">
        <f t="shared" si="7"/>
        <v>29</v>
      </c>
      <c r="J17" s="6">
        <f t="shared" si="7"/>
        <v>29</v>
      </c>
      <c r="K17" s="6">
        <f t="shared" si="7"/>
        <v>29</v>
      </c>
      <c r="L17" s="6">
        <f t="shared" si="7"/>
        <v>29</v>
      </c>
      <c r="M17" s="6">
        <f t="shared" si="7"/>
        <v>29</v>
      </c>
      <c r="N17" s="6">
        <f t="shared" si="7"/>
        <v>29</v>
      </c>
      <c r="O17" s="6">
        <f t="shared" si="7"/>
        <v>29</v>
      </c>
      <c r="P17" s="6">
        <f t="shared" si="7"/>
        <v>29</v>
      </c>
      <c r="Q17" s="6">
        <f t="shared" si="7"/>
        <v>29</v>
      </c>
      <c r="R17" s="6">
        <f t="shared" si="7"/>
        <v>29</v>
      </c>
      <c r="S17" s="6">
        <f t="shared" si="7"/>
        <v>29</v>
      </c>
      <c r="T17" s="6">
        <f t="shared" si="7"/>
        <v>29</v>
      </c>
      <c r="U17" s="6">
        <f t="shared" si="7"/>
        <v>29</v>
      </c>
      <c r="V17" s="6">
        <f t="shared" si="7"/>
        <v>493</v>
      </c>
      <c r="W17" s="6">
        <f t="shared" si="7"/>
        <v>0</v>
      </c>
      <c r="X17" s="6">
        <f t="shared" si="7"/>
        <v>0</v>
      </c>
      <c r="Y17" s="6">
        <f t="shared" si="7"/>
        <v>32</v>
      </c>
      <c r="Z17" s="6">
        <f t="shared" si="7"/>
        <v>32</v>
      </c>
      <c r="AA17" s="6">
        <f t="shared" si="7"/>
        <v>32</v>
      </c>
      <c r="AB17" s="6">
        <f t="shared" si="7"/>
        <v>32</v>
      </c>
      <c r="AC17" s="6">
        <f t="shared" si="7"/>
        <v>32</v>
      </c>
      <c r="AD17" s="6">
        <f t="shared" si="7"/>
        <v>32</v>
      </c>
      <c r="AE17" s="6">
        <f t="shared" si="7"/>
        <v>32</v>
      </c>
      <c r="AF17" s="6">
        <f t="shared" si="7"/>
        <v>32</v>
      </c>
      <c r="AG17" s="6">
        <f t="shared" si="7"/>
        <v>32</v>
      </c>
      <c r="AH17" s="6">
        <f t="shared" si="7"/>
        <v>32</v>
      </c>
      <c r="AI17" s="6">
        <f t="shared" si="7"/>
        <v>32</v>
      </c>
      <c r="AJ17" s="6">
        <f t="shared" si="7"/>
        <v>36</v>
      </c>
      <c r="AK17" s="6">
        <f t="shared" si="7"/>
        <v>36</v>
      </c>
      <c r="AL17" s="6">
        <f t="shared" si="7"/>
        <v>0</v>
      </c>
      <c r="AM17" s="6">
        <f t="shared" si="7"/>
        <v>0</v>
      </c>
      <c r="AN17" s="6">
        <f t="shared" si="7"/>
        <v>0</v>
      </c>
      <c r="AO17" s="6">
        <f t="shared" si="7"/>
        <v>0</v>
      </c>
      <c r="AP17" s="6">
        <f t="shared" si="7"/>
        <v>0</v>
      </c>
      <c r="AQ17" s="6">
        <f t="shared" si="7"/>
        <v>0</v>
      </c>
      <c r="AR17" s="6">
        <f t="shared" si="7"/>
        <v>0</v>
      </c>
      <c r="AS17" s="6">
        <f t="shared" si="7"/>
        <v>0</v>
      </c>
      <c r="AT17" s="6">
        <f t="shared" si="7"/>
        <v>0</v>
      </c>
      <c r="AU17" s="6">
        <f t="shared" si="7"/>
        <v>0</v>
      </c>
      <c r="AV17" s="6">
        <f t="shared" si="7"/>
        <v>0</v>
      </c>
      <c r="AW17" s="6">
        <f>AW19+AW37</f>
        <v>424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f t="shared" si="3"/>
        <v>917</v>
      </c>
    </row>
    <row r="18" spans="1:59" x14ac:dyDescent="0.25">
      <c r="A18" s="276"/>
      <c r="B18" s="396"/>
      <c r="C18" s="392"/>
      <c r="D18" s="6" t="s">
        <v>52</v>
      </c>
      <c r="E18" s="72">
        <f t="shared" si="7"/>
        <v>14.5</v>
      </c>
      <c r="F18" s="72">
        <f t="shared" si="7"/>
        <v>14.5</v>
      </c>
      <c r="G18" s="72">
        <f t="shared" si="7"/>
        <v>14.5</v>
      </c>
      <c r="H18" s="72">
        <f t="shared" si="7"/>
        <v>14.5</v>
      </c>
      <c r="I18" s="72">
        <f t="shared" si="7"/>
        <v>14.5</v>
      </c>
      <c r="J18" s="72">
        <f t="shared" si="7"/>
        <v>14.5</v>
      </c>
      <c r="K18" s="72">
        <f t="shared" si="7"/>
        <v>14.5</v>
      </c>
      <c r="L18" s="72">
        <f t="shared" si="7"/>
        <v>14.5</v>
      </c>
      <c r="M18" s="72">
        <f t="shared" si="7"/>
        <v>14.5</v>
      </c>
      <c r="N18" s="72">
        <f t="shared" si="7"/>
        <v>14.5</v>
      </c>
      <c r="O18" s="72">
        <f t="shared" si="7"/>
        <v>14.5</v>
      </c>
      <c r="P18" s="72">
        <f t="shared" si="7"/>
        <v>14.5</v>
      </c>
      <c r="Q18" s="72">
        <f t="shared" si="7"/>
        <v>14.5</v>
      </c>
      <c r="R18" s="72">
        <f t="shared" si="7"/>
        <v>14.5</v>
      </c>
      <c r="S18" s="72">
        <f t="shared" si="7"/>
        <v>14.5</v>
      </c>
      <c r="T18" s="72">
        <f t="shared" si="7"/>
        <v>14.5</v>
      </c>
      <c r="U18" s="72">
        <f t="shared" si="7"/>
        <v>15</v>
      </c>
      <c r="V18" s="72">
        <f t="shared" si="7"/>
        <v>247</v>
      </c>
      <c r="W18" s="72">
        <f t="shared" si="7"/>
        <v>0</v>
      </c>
      <c r="X18" s="72">
        <f t="shared" si="7"/>
        <v>0</v>
      </c>
      <c r="Y18" s="72">
        <f t="shared" si="7"/>
        <v>16</v>
      </c>
      <c r="Z18" s="72">
        <f t="shared" si="7"/>
        <v>16</v>
      </c>
      <c r="AA18" s="72">
        <f t="shared" si="7"/>
        <v>16</v>
      </c>
      <c r="AB18" s="72">
        <f t="shared" si="7"/>
        <v>16</v>
      </c>
      <c r="AC18" s="72">
        <f t="shared" si="7"/>
        <v>16</v>
      </c>
      <c r="AD18" s="72">
        <f t="shared" si="7"/>
        <v>16</v>
      </c>
      <c r="AE18" s="72">
        <f t="shared" si="7"/>
        <v>16</v>
      </c>
      <c r="AF18" s="72">
        <f t="shared" si="7"/>
        <v>16</v>
      </c>
      <c r="AG18" s="72">
        <f t="shared" si="7"/>
        <v>16</v>
      </c>
      <c r="AH18" s="72">
        <f t="shared" si="7"/>
        <v>16</v>
      </c>
      <c r="AI18" s="72">
        <f t="shared" si="7"/>
        <v>16</v>
      </c>
      <c r="AJ18" s="72">
        <f t="shared" si="7"/>
        <v>0</v>
      </c>
      <c r="AK18" s="72">
        <f t="shared" si="7"/>
        <v>0</v>
      </c>
      <c r="AL18" s="72">
        <f t="shared" si="7"/>
        <v>0</v>
      </c>
      <c r="AM18" s="72">
        <f t="shared" si="7"/>
        <v>0</v>
      </c>
      <c r="AN18" s="72">
        <f t="shared" si="7"/>
        <v>0</v>
      </c>
      <c r="AO18" s="72">
        <f t="shared" si="7"/>
        <v>0</v>
      </c>
      <c r="AP18" s="72">
        <f t="shared" si="7"/>
        <v>0</v>
      </c>
      <c r="AQ18" s="72">
        <f t="shared" si="7"/>
        <v>0</v>
      </c>
      <c r="AR18" s="72">
        <f t="shared" si="7"/>
        <v>0</v>
      </c>
      <c r="AS18" s="72">
        <f t="shared" si="7"/>
        <v>0</v>
      </c>
      <c r="AT18" s="72">
        <f t="shared" si="7"/>
        <v>0</v>
      </c>
      <c r="AU18" s="72">
        <f t="shared" si="7"/>
        <v>0</v>
      </c>
      <c r="AV18" s="72">
        <f t="shared" si="7"/>
        <v>0</v>
      </c>
      <c r="AW18" s="72">
        <f>AW20+AW38</f>
        <v>176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f t="shared" si="3"/>
        <v>423</v>
      </c>
    </row>
    <row r="19" spans="1:59" x14ac:dyDescent="0.25">
      <c r="A19" s="276"/>
      <c r="B19" s="315" t="s">
        <v>76</v>
      </c>
      <c r="C19" s="397" t="s">
        <v>77</v>
      </c>
      <c r="D19" s="6" t="s">
        <v>51</v>
      </c>
      <c r="E19" s="6">
        <f t="shared" ref="E19:U20" si="8">E21+E23+E25+E27+E33+E35</f>
        <v>24</v>
      </c>
      <c r="F19" s="6">
        <f t="shared" si="8"/>
        <v>24</v>
      </c>
      <c r="G19" s="6">
        <f t="shared" si="8"/>
        <v>24</v>
      </c>
      <c r="H19" s="6">
        <f t="shared" si="8"/>
        <v>24</v>
      </c>
      <c r="I19" s="6">
        <f t="shared" si="8"/>
        <v>24</v>
      </c>
      <c r="J19" s="6">
        <f t="shared" si="8"/>
        <v>24</v>
      </c>
      <c r="K19" s="6">
        <f t="shared" si="8"/>
        <v>24</v>
      </c>
      <c r="L19" s="6">
        <f t="shared" si="8"/>
        <v>24</v>
      </c>
      <c r="M19" s="6">
        <f t="shared" si="8"/>
        <v>24</v>
      </c>
      <c r="N19" s="6">
        <f t="shared" si="8"/>
        <v>24</v>
      </c>
      <c r="O19" s="6">
        <f t="shared" si="8"/>
        <v>24</v>
      </c>
      <c r="P19" s="6">
        <f t="shared" si="8"/>
        <v>24</v>
      </c>
      <c r="Q19" s="6">
        <f t="shared" si="8"/>
        <v>24</v>
      </c>
      <c r="R19" s="6">
        <f t="shared" si="8"/>
        <v>24</v>
      </c>
      <c r="S19" s="6">
        <f t="shared" si="8"/>
        <v>24</v>
      </c>
      <c r="T19" s="6">
        <f t="shared" si="8"/>
        <v>24</v>
      </c>
      <c r="U19" s="6">
        <f t="shared" si="8"/>
        <v>24</v>
      </c>
      <c r="V19" s="6">
        <f>SUM(E19:U19)</f>
        <v>408</v>
      </c>
      <c r="W19" s="6">
        <f t="shared" ref="W19:BF20" si="9">W21+W23+W25</f>
        <v>0</v>
      </c>
      <c r="X19" s="6">
        <f t="shared" si="9"/>
        <v>0</v>
      </c>
      <c r="Y19" s="6">
        <f>Y21+Y23+Y25+Y27+Y29+Y31+Y33+Y35</f>
        <v>25</v>
      </c>
      <c r="Z19" s="6">
        <f t="shared" ref="Z19:AI20" si="10">Z21+Z23+Z25+Z27+Z29+Z31+Z33+Z35</f>
        <v>25</v>
      </c>
      <c r="AA19" s="6">
        <f t="shared" si="10"/>
        <v>25</v>
      </c>
      <c r="AB19" s="6">
        <f t="shared" si="10"/>
        <v>25</v>
      </c>
      <c r="AC19" s="6">
        <f t="shared" si="10"/>
        <v>25</v>
      </c>
      <c r="AD19" s="6">
        <f t="shared" si="10"/>
        <v>25</v>
      </c>
      <c r="AE19" s="6">
        <f t="shared" si="10"/>
        <v>25</v>
      </c>
      <c r="AF19" s="6">
        <f t="shared" si="10"/>
        <v>25</v>
      </c>
      <c r="AG19" s="6">
        <f t="shared" si="10"/>
        <v>25</v>
      </c>
      <c r="AH19" s="6">
        <f t="shared" si="10"/>
        <v>25</v>
      </c>
      <c r="AI19" s="6">
        <f t="shared" si="10"/>
        <v>25</v>
      </c>
      <c r="AJ19" s="72">
        <v>0</v>
      </c>
      <c r="AK19" s="72">
        <v>0</v>
      </c>
      <c r="AL19" s="72">
        <f t="shared" si="7"/>
        <v>0</v>
      </c>
      <c r="AM19" s="72">
        <f t="shared" si="7"/>
        <v>0</v>
      </c>
      <c r="AN19" s="72">
        <f t="shared" si="7"/>
        <v>0</v>
      </c>
      <c r="AO19" s="72">
        <f t="shared" si="7"/>
        <v>0</v>
      </c>
      <c r="AP19" s="72">
        <f t="shared" si="7"/>
        <v>0</v>
      </c>
      <c r="AQ19" s="72">
        <f t="shared" si="7"/>
        <v>0</v>
      </c>
      <c r="AR19" s="72">
        <f t="shared" si="7"/>
        <v>0</v>
      </c>
      <c r="AS19" s="72">
        <f t="shared" si="7"/>
        <v>0</v>
      </c>
      <c r="AT19" s="72">
        <f t="shared" si="7"/>
        <v>0</v>
      </c>
      <c r="AU19" s="72">
        <f t="shared" si="7"/>
        <v>0</v>
      </c>
      <c r="AV19" s="72">
        <f t="shared" si="7"/>
        <v>0</v>
      </c>
      <c r="AW19" s="6">
        <f>SUM(W19:AV19)</f>
        <v>275</v>
      </c>
      <c r="AX19" s="6">
        <f t="shared" si="9"/>
        <v>0</v>
      </c>
      <c r="AY19" s="6">
        <f t="shared" si="9"/>
        <v>0</v>
      </c>
      <c r="AZ19" s="6">
        <f t="shared" si="9"/>
        <v>0</v>
      </c>
      <c r="BA19" s="6">
        <f t="shared" si="9"/>
        <v>0</v>
      </c>
      <c r="BB19" s="6">
        <f t="shared" si="9"/>
        <v>0</v>
      </c>
      <c r="BC19" s="6">
        <f t="shared" si="9"/>
        <v>0</v>
      </c>
      <c r="BD19" s="6">
        <f t="shared" si="9"/>
        <v>0</v>
      </c>
      <c r="BE19" s="6">
        <f t="shared" si="9"/>
        <v>0</v>
      </c>
      <c r="BF19" s="6">
        <f t="shared" si="9"/>
        <v>0</v>
      </c>
      <c r="BG19" s="6">
        <f t="shared" si="3"/>
        <v>683</v>
      </c>
    </row>
    <row r="20" spans="1:59" x14ac:dyDescent="0.25">
      <c r="A20" s="276"/>
      <c r="B20" s="396"/>
      <c r="C20" s="392"/>
      <c r="D20" s="6" t="s">
        <v>52</v>
      </c>
      <c r="E20" s="6">
        <f t="shared" si="8"/>
        <v>12</v>
      </c>
      <c r="F20" s="6">
        <f t="shared" si="8"/>
        <v>12</v>
      </c>
      <c r="G20" s="6">
        <f t="shared" si="8"/>
        <v>12</v>
      </c>
      <c r="H20" s="6">
        <f t="shared" si="8"/>
        <v>12</v>
      </c>
      <c r="I20" s="6">
        <f t="shared" si="8"/>
        <v>12</v>
      </c>
      <c r="J20" s="6">
        <f t="shared" si="8"/>
        <v>12</v>
      </c>
      <c r="K20" s="6">
        <f t="shared" si="8"/>
        <v>12</v>
      </c>
      <c r="L20" s="6">
        <f t="shared" si="8"/>
        <v>12</v>
      </c>
      <c r="M20" s="6">
        <f t="shared" si="8"/>
        <v>12</v>
      </c>
      <c r="N20" s="6">
        <f t="shared" si="8"/>
        <v>12</v>
      </c>
      <c r="O20" s="6">
        <f t="shared" si="8"/>
        <v>12</v>
      </c>
      <c r="P20" s="6">
        <f t="shared" si="8"/>
        <v>12</v>
      </c>
      <c r="Q20" s="6">
        <f t="shared" si="8"/>
        <v>12</v>
      </c>
      <c r="R20" s="6">
        <f t="shared" si="8"/>
        <v>12</v>
      </c>
      <c r="S20" s="6">
        <f t="shared" si="8"/>
        <v>12</v>
      </c>
      <c r="T20" s="6">
        <f t="shared" si="8"/>
        <v>12</v>
      </c>
      <c r="U20" s="6">
        <f t="shared" si="8"/>
        <v>12</v>
      </c>
      <c r="V20" s="6">
        <f>SUM(E20:U20)</f>
        <v>204</v>
      </c>
      <c r="W20" s="6">
        <f t="shared" si="9"/>
        <v>0</v>
      </c>
      <c r="X20" s="6">
        <f t="shared" si="9"/>
        <v>0</v>
      </c>
      <c r="Y20" s="6">
        <f>Y22+Y24+Y26+Y28+Y30+Y32+Y34+Y36</f>
        <v>12.5</v>
      </c>
      <c r="Z20" s="6">
        <f t="shared" si="10"/>
        <v>12.5</v>
      </c>
      <c r="AA20" s="6">
        <f t="shared" si="10"/>
        <v>12.5</v>
      </c>
      <c r="AB20" s="6">
        <f t="shared" si="10"/>
        <v>12.5</v>
      </c>
      <c r="AC20" s="6">
        <f t="shared" si="10"/>
        <v>12.5</v>
      </c>
      <c r="AD20" s="6">
        <f t="shared" si="10"/>
        <v>12.5</v>
      </c>
      <c r="AE20" s="6">
        <f t="shared" si="10"/>
        <v>12.5</v>
      </c>
      <c r="AF20" s="6">
        <f t="shared" si="10"/>
        <v>12.5</v>
      </c>
      <c r="AG20" s="6">
        <f t="shared" si="10"/>
        <v>12.5</v>
      </c>
      <c r="AH20" s="6">
        <f t="shared" si="10"/>
        <v>12.5</v>
      </c>
      <c r="AI20" s="6">
        <f t="shared" si="10"/>
        <v>13</v>
      </c>
      <c r="AJ20" s="72">
        <f t="shared" si="7"/>
        <v>0</v>
      </c>
      <c r="AK20" s="72">
        <f t="shared" si="7"/>
        <v>0</v>
      </c>
      <c r="AL20" s="72">
        <f t="shared" si="7"/>
        <v>0</v>
      </c>
      <c r="AM20" s="72">
        <f t="shared" si="7"/>
        <v>0</v>
      </c>
      <c r="AN20" s="72">
        <f t="shared" si="7"/>
        <v>0</v>
      </c>
      <c r="AO20" s="72">
        <f t="shared" si="7"/>
        <v>0</v>
      </c>
      <c r="AP20" s="72">
        <f t="shared" si="7"/>
        <v>0</v>
      </c>
      <c r="AQ20" s="72">
        <f t="shared" si="7"/>
        <v>0</v>
      </c>
      <c r="AR20" s="72">
        <f t="shared" si="7"/>
        <v>0</v>
      </c>
      <c r="AS20" s="72">
        <f t="shared" si="7"/>
        <v>0</v>
      </c>
      <c r="AT20" s="72">
        <f t="shared" si="7"/>
        <v>0</v>
      </c>
      <c r="AU20" s="72">
        <f t="shared" si="7"/>
        <v>0</v>
      </c>
      <c r="AV20" s="72">
        <f t="shared" si="7"/>
        <v>0</v>
      </c>
      <c r="AW20" s="6">
        <f>SUM(W20:AV20)</f>
        <v>138</v>
      </c>
      <c r="AX20" s="6">
        <f t="shared" si="9"/>
        <v>0</v>
      </c>
      <c r="AY20" s="6">
        <f t="shared" si="9"/>
        <v>0</v>
      </c>
      <c r="AZ20" s="6">
        <f t="shared" si="9"/>
        <v>0</v>
      </c>
      <c r="BA20" s="6">
        <f t="shared" si="9"/>
        <v>0</v>
      </c>
      <c r="BB20" s="6">
        <f t="shared" si="9"/>
        <v>0</v>
      </c>
      <c r="BC20" s="6">
        <f t="shared" si="9"/>
        <v>0</v>
      </c>
      <c r="BD20" s="6">
        <f t="shared" si="9"/>
        <v>0</v>
      </c>
      <c r="BE20" s="6">
        <f t="shared" si="9"/>
        <v>0</v>
      </c>
      <c r="BF20" s="6">
        <f t="shared" si="9"/>
        <v>0</v>
      </c>
      <c r="BG20" s="6">
        <f t="shared" si="3"/>
        <v>342</v>
      </c>
    </row>
    <row r="21" spans="1:59" x14ac:dyDescent="0.25">
      <c r="A21" s="276"/>
      <c r="B21" s="265" t="s">
        <v>81</v>
      </c>
      <c r="C21" s="288" t="s">
        <v>175</v>
      </c>
      <c r="D21" s="188" t="s">
        <v>51</v>
      </c>
      <c r="E21" s="189">
        <v>5</v>
      </c>
      <c r="F21" s="189">
        <v>5</v>
      </c>
      <c r="G21" s="189">
        <v>5</v>
      </c>
      <c r="H21" s="189">
        <v>5</v>
      </c>
      <c r="I21" s="189">
        <v>5</v>
      </c>
      <c r="J21" s="189">
        <v>5</v>
      </c>
      <c r="K21" s="189">
        <v>5</v>
      </c>
      <c r="L21" s="189">
        <v>5</v>
      </c>
      <c r="M21" s="189">
        <v>5</v>
      </c>
      <c r="N21" s="189">
        <v>5</v>
      </c>
      <c r="O21" s="189">
        <v>5</v>
      </c>
      <c r="P21" s="189">
        <v>5</v>
      </c>
      <c r="Q21" s="189">
        <v>5</v>
      </c>
      <c r="R21" s="189">
        <v>5</v>
      </c>
      <c r="S21" s="189">
        <v>5</v>
      </c>
      <c r="T21" s="189">
        <v>5</v>
      </c>
      <c r="U21" s="189">
        <v>5</v>
      </c>
      <c r="V21" s="191">
        <f t="shared" si="4"/>
        <v>85</v>
      </c>
      <c r="W21" s="17">
        <v>0</v>
      </c>
      <c r="X21" s="17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195">
        <v>0</v>
      </c>
      <c r="AK21" s="196">
        <v>0</v>
      </c>
      <c r="AL21" s="74">
        <v>0</v>
      </c>
      <c r="AM21" s="89">
        <v>0</v>
      </c>
      <c r="AN21" s="89">
        <v>0</v>
      </c>
      <c r="AO21" s="89">
        <v>0</v>
      </c>
      <c r="AP21" s="89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191">
        <f t="shared" ref="AW21:AW36" si="11">SUM(W21:AV21)</f>
        <v>0</v>
      </c>
      <c r="AX21" s="192">
        <v>0</v>
      </c>
      <c r="AY21" s="192">
        <v>0</v>
      </c>
      <c r="AZ21" s="192">
        <v>0</v>
      </c>
      <c r="BA21" s="192">
        <v>0</v>
      </c>
      <c r="BB21" s="192">
        <v>0</v>
      </c>
      <c r="BC21" s="192">
        <v>0</v>
      </c>
      <c r="BD21" s="192">
        <v>0</v>
      </c>
      <c r="BE21" s="192">
        <v>0</v>
      </c>
      <c r="BF21" s="192">
        <v>0</v>
      </c>
      <c r="BG21" s="6">
        <f t="shared" si="3"/>
        <v>85</v>
      </c>
    </row>
    <row r="22" spans="1:59" x14ac:dyDescent="0.25">
      <c r="A22" s="276"/>
      <c r="B22" s="312"/>
      <c r="C22" s="392"/>
      <c r="D22" s="188" t="s">
        <v>52</v>
      </c>
      <c r="E22" s="188">
        <f>E21/2</f>
        <v>2.5</v>
      </c>
      <c r="F22" s="188">
        <f t="shared" ref="F22:T22" si="12">F21/2</f>
        <v>2.5</v>
      </c>
      <c r="G22" s="188">
        <f t="shared" si="12"/>
        <v>2.5</v>
      </c>
      <c r="H22" s="188">
        <f t="shared" si="12"/>
        <v>2.5</v>
      </c>
      <c r="I22" s="188">
        <f t="shared" si="12"/>
        <v>2.5</v>
      </c>
      <c r="J22" s="188">
        <f t="shared" si="12"/>
        <v>2.5</v>
      </c>
      <c r="K22" s="188">
        <f t="shared" si="12"/>
        <v>2.5</v>
      </c>
      <c r="L22" s="188">
        <f t="shared" si="12"/>
        <v>2.5</v>
      </c>
      <c r="M22" s="188">
        <f t="shared" si="12"/>
        <v>2.5</v>
      </c>
      <c r="N22" s="188">
        <f t="shared" si="12"/>
        <v>2.5</v>
      </c>
      <c r="O22" s="188">
        <f t="shared" si="12"/>
        <v>2.5</v>
      </c>
      <c r="P22" s="188">
        <f t="shared" si="12"/>
        <v>2.5</v>
      </c>
      <c r="Q22" s="188">
        <f t="shared" si="12"/>
        <v>2.5</v>
      </c>
      <c r="R22" s="188">
        <f t="shared" si="12"/>
        <v>2.5</v>
      </c>
      <c r="S22" s="188">
        <f t="shared" si="12"/>
        <v>2.5</v>
      </c>
      <c r="T22" s="188">
        <f t="shared" si="12"/>
        <v>2.5</v>
      </c>
      <c r="U22" s="188">
        <v>3</v>
      </c>
      <c r="V22" s="191">
        <f t="shared" si="4"/>
        <v>43</v>
      </c>
      <c r="W22" s="17">
        <v>0</v>
      </c>
      <c r="X22" s="17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5">
        <v>0</v>
      </c>
      <c r="AK22" s="196">
        <v>0</v>
      </c>
      <c r="AL22" s="74">
        <v>0</v>
      </c>
      <c r="AM22" s="89">
        <v>0</v>
      </c>
      <c r="AN22" s="89">
        <v>0</v>
      </c>
      <c r="AO22" s="89">
        <v>0</v>
      </c>
      <c r="AP22" s="89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191">
        <f t="shared" si="11"/>
        <v>0</v>
      </c>
      <c r="AX22" s="192">
        <v>0</v>
      </c>
      <c r="AY22" s="192">
        <v>0</v>
      </c>
      <c r="AZ22" s="192">
        <v>0</v>
      </c>
      <c r="BA22" s="192">
        <v>0</v>
      </c>
      <c r="BB22" s="192">
        <v>0</v>
      </c>
      <c r="BC22" s="192">
        <v>0</v>
      </c>
      <c r="BD22" s="192">
        <v>0</v>
      </c>
      <c r="BE22" s="192">
        <v>0</v>
      </c>
      <c r="BF22" s="192">
        <v>0</v>
      </c>
      <c r="BG22" s="6">
        <f t="shared" si="3"/>
        <v>43</v>
      </c>
    </row>
    <row r="23" spans="1:59" x14ac:dyDescent="0.25">
      <c r="A23" s="276"/>
      <c r="B23" s="265" t="s">
        <v>176</v>
      </c>
      <c r="C23" s="323" t="s">
        <v>177</v>
      </c>
      <c r="D23" s="188" t="s">
        <v>51</v>
      </c>
      <c r="E23" s="189">
        <v>5</v>
      </c>
      <c r="F23" s="189">
        <v>5</v>
      </c>
      <c r="G23" s="189">
        <v>5</v>
      </c>
      <c r="H23" s="189">
        <v>5</v>
      </c>
      <c r="I23" s="189">
        <v>5</v>
      </c>
      <c r="J23" s="189">
        <v>5</v>
      </c>
      <c r="K23" s="189">
        <v>5</v>
      </c>
      <c r="L23" s="189">
        <v>5</v>
      </c>
      <c r="M23" s="189">
        <v>5</v>
      </c>
      <c r="N23" s="189">
        <v>5</v>
      </c>
      <c r="O23" s="189">
        <v>5</v>
      </c>
      <c r="P23" s="189">
        <v>5</v>
      </c>
      <c r="Q23" s="189">
        <v>5</v>
      </c>
      <c r="R23" s="189">
        <v>5</v>
      </c>
      <c r="S23" s="189">
        <v>5</v>
      </c>
      <c r="T23" s="189">
        <v>5</v>
      </c>
      <c r="U23" s="189">
        <v>5</v>
      </c>
      <c r="V23" s="191">
        <f t="shared" si="4"/>
        <v>85</v>
      </c>
      <c r="W23" s="17">
        <v>0</v>
      </c>
      <c r="X23" s="17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195">
        <v>0</v>
      </c>
      <c r="AK23" s="196">
        <v>0</v>
      </c>
      <c r="AL23" s="74">
        <v>0</v>
      </c>
      <c r="AM23" s="89">
        <v>0</v>
      </c>
      <c r="AN23" s="89">
        <v>0</v>
      </c>
      <c r="AO23" s="89">
        <v>0</v>
      </c>
      <c r="AP23" s="89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191">
        <f t="shared" si="11"/>
        <v>0</v>
      </c>
      <c r="AX23" s="192">
        <v>0</v>
      </c>
      <c r="AY23" s="192">
        <v>0</v>
      </c>
      <c r="AZ23" s="192">
        <v>0</v>
      </c>
      <c r="BA23" s="192">
        <v>0</v>
      </c>
      <c r="BB23" s="192">
        <v>0</v>
      </c>
      <c r="BC23" s="192">
        <v>0</v>
      </c>
      <c r="BD23" s="192">
        <v>0</v>
      </c>
      <c r="BE23" s="192">
        <v>0</v>
      </c>
      <c r="BF23" s="192">
        <v>0</v>
      </c>
      <c r="BG23" s="6">
        <f t="shared" si="3"/>
        <v>85</v>
      </c>
    </row>
    <row r="24" spans="1:59" x14ac:dyDescent="0.25">
      <c r="A24" s="276"/>
      <c r="B24" s="312"/>
      <c r="C24" s="392"/>
      <c r="D24" s="188" t="s">
        <v>52</v>
      </c>
      <c r="E24" s="188">
        <f>E23/2</f>
        <v>2.5</v>
      </c>
      <c r="F24" s="188">
        <f t="shared" ref="F24:T24" si="13">F23/2</f>
        <v>2.5</v>
      </c>
      <c r="G24" s="188">
        <f t="shared" si="13"/>
        <v>2.5</v>
      </c>
      <c r="H24" s="188">
        <f t="shared" si="13"/>
        <v>2.5</v>
      </c>
      <c r="I24" s="188">
        <f t="shared" si="13"/>
        <v>2.5</v>
      </c>
      <c r="J24" s="188">
        <f t="shared" si="13"/>
        <v>2.5</v>
      </c>
      <c r="K24" s="188">
        <f t="shared" si="13"/>
        <v>2.5</v>
      </c>
      <c r="L24" s="188">
        <f t="shared" si="13"/>
        <v>2.5</v>
      </c>
      <c r="M24" s="188">
        <f t="shared" si="13"/>
        <v>2.5</v>
      </c>
      <c r="N24" s="188">
        <f t="shared" si="13"/>
        <v>2.5</v>
      </c>
      <c r="O24" s="188">
        <f t="shared" si="13"/>
        <v>2.5</v>
      </c>
      <c r="P24" s="188">
        <f t="shared" si="13"/>
        <v>2.5</v>
      </c>
      <c r="Q24" s="188">
        <f t="shared" si="13"/>
        <v>2.5</v>
      </c>
      <c r="R24" s="188">
        <f t="shared" si="13"/>
        <v>2.5</v>
      </c>
      <c r="S24" s="188">
        <f t="shared" si="13"/>
        <v>2.5</v>
      </c>
      <c r="T24" s="188">
        <f t="shared" si="13"/>
        <v>2.5</v>
      </c>
      <c r="U24" s="188">
        <v>3</v>
      </c>
      <c r="V24" s="191">
        <f t="shared" si="4"/>
        <v>43</v>
      </c>
      <c r="W24" s="17">
        <v>0</v>
      </c>
      <c r="X24" s="17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2">
        <v>0</v>
      </c>
      <c r="AI24" s="192">
        <v>0</v>
      </c>
      <c r="AJ24" s="195">
        <v>0</v>
      </c>
      <c r="AK24" s="196">
        <v>0</v>
      </c>
      <c r="AL24" s="74">
        <v>0</v>
      </c>
      <c r="AM24" s="89">
        <v>0</v>
      </c>
      <c r="AN24" s="89">
        <v>0</v>
      </c>
      <c r="AO24" s="89">
        <v>0</v>
      </c>
      <c r="AP24" s="89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191">
        <f t="shared" si="11"/>
        <v>0</v>
      </c>
      <c r="AX24" s="192">
        <v>0</v>
      </c>
      <c r="AY24" s="192">
        <v>0</v>
      </c>
      <c r="AZ24" s="192">
        <v>0</v>
      </c>
      <c r="BA24" s="192">
        <v>0</v>
      </c>
      <c r="BB24" s="192">
        <v>0</v>
      </c>
      <c r="BC24" s="192">
        <v>0</v>
      </c>
      <c r="BD24" s="192">
        <v>0</v>
      </c>
      <c r="BE24" s="192">
        <v>0</v>
      </c>
      <c r="BF24" s="192">
        <v>0</v>
      </c>
      <c r="BG24" s="6">
        <f t="shared" si="3"/>
        <v>43</v>
      </c>
    </row>
    <row r="25" spans="1:59" x14ac:dyDescent="0.25">
      <c r="A25" s="276"/>
      <c r="B25" s="265" t="s">
        <v>119</v>
      </c>
      <c r="C25" s="323" t="s">
        <v>182</v>
      </c>
      <c r="D25" s="188" t="s">
        <v>51</v>
      </c>
      <c r="E25" s="189">
        <v>2</v>
      </c>
      <c r="F25" s="189">
        <v>2</v>
      </c>
      <c r="G25" s="189">
        <v>2</v>
      </c>
      <c r="H25" s="189">
        <v>2</v>
      </c>
      <c r="I25" s="189">
        <v>2</v>
      </c>
      <c r="J25" s="189">
        <v>2</v>
      </c>
      <c r="K25" s="189">
        <v>2</v>
      </c>
      <c r="L25" s="189">
        <v>2</v>
      </c>
      <c r="M25" s="189">
        <v>2</v>
      </c>
      <c r="N25" s="189">
        <v>2</v>
      </c>
      <c r="O25" s="189">
        <v>2</v>
      </c>
      <c r="P25" s="189">
        <v>2</v>
      </c>
      <c r="Q25" s="189">
        <v>2</v>
      </c>
      <c r="R25" s="189">
        <v>2</v>
      </c>
      <c r="S25" s="189">
        <v>2</v>
      </c>
      <c r="T25" s="189">
        <v>2</v>
      </c>
      <c r="U25" s="189">
        <v>2</v>
      </c>
      <c r="V25" s="191">
        <f t="shared" si="4"/>
        <v>34</v>
      </c>
      <c r="W25" s="17">
        <v>0</v>
      </c>
      <c r="X25" s="17">
        <v>0</v>
      </c>
      <c r="Y25" s="9">
        <v>4</v>
      </c>
      <c r="Z25" s="9">
        <v>4</v>
      </c>
      <c r="AA25" s="9">
        <v>4</v>
      </c>
      <c r="AB25" s="9">
        <v>4</v>
      </c>
      <c r="AC25" s="9">
        <v>4</v>
      </c>
      <c r="AD25" s="9">
        <v>4</v>
      </c>
      <c r="AE25" s="9">
        <v>4</v>
      </c>
      <c r="AF25" s="9">
        <v>4</v>
      </c>
      <c r="AG25" s="9">
        <v>4</v>
      </c>
      <c r="AH25" s="9">
        <v>4</v>
      </c>
      <c r="AI25" s="9">
        <v>4</v>
      </c>
      <c r="AJ25" s="195">
        <v>0</v>
      </c>
      <c r="AK25" s="196">
        <v>0</v>
      </c>
      <c r="AL25" s="74">
        <v>0</v>
      </c>
      <c r="AM25" s="89">
        <v>0</v>
      </c>
      <c r="AN25" s="89">
        <v>0</v>
      </c>
      <c r="AO25" s="89">
        <v>0</v>
      </c>
      <c r="AP25" s="89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191">
        <f t="shared" si="11"/>
        <v>44</v>
      </c>
      <c r="AX25" s="192">
        <v>0</v>
      </c>
      <c r="AY25" s="192">
        <v>0</v>
      </c>
      <c r="AZ25" s="192">
        <v>0</v>
      </c>
      <c r="BA25" s="192">
        <v>0</v>
      </c>
      <c r="BB25" s="192">
        <v>0</v>
      </c>
      <c r="BC25" s="192">
        <v>0</v>
      </c>
      <c r="BD25" s="192">
        <v>0</v>
      </c>
      <c r="BE25" s="192">
        <v>0</v>
      </c>
      <c r="BF25" s="192">
        <v>0</v>
      </c>
      <c r="BG25" s="6">
        <f t="shared" si="3"/>
        <v>78</v>
      </c>
    </row>
    <row r="26" spans="1:59" x14ac:dyDescent="0.25">
      <c r="A26" s="276"/>
      <c r="B26" s="312"/>
      <c r="C26" s="392"/>
      <c r="D26" s="188" t="s">
        <v>52</v>
      </c>
      <c r="E26" s="188">
        <f>E25/2</f>
        <v>1</v>
      </c>
      <c r="F26" s="188">
        <f t="shared" ref="F26:U26" si="14">F25/2</f>
        <v>1</v>
      </c>
      <c r="G26" s="188">
        <f t="shared" si="14"/>
        <v>1</v>
      </c>
      <c r="H26" s="188">
        <f t="shared" si="14"/>
        <v>1</v>
      </c>
      <c r="I26" s="188">
        <f t="shared" si="14"/>
        <v>1</v>
      </c>
      <c r="J26" s="188">
        <f t="shared" si="14"/>
        <v>1</v>
      </c>
      <c r="K26" s="188">
        <f t="shared" si="14"/>
        <v>1</v>
      </c>
      <c r="L26" s="188">
        <f t="shared" si="14"/>
        <v>1</v>
      </c>
      <c r="M26" s="188">
        <f t="shared" si="14"/>
        <v>1</v>
      </c>
      <c r="N26" s="188">
        <f t="shared" si="14"/>
        <v>1</v>
      </c>
      <c r="O26" s="188">
        <f t="shared" si="14"/>
        <v>1</v>
      </c>
      <c r="P26" s="188">
        <f t="shared" si="14"/>
        <v>1</v>
      </c>
      <c r="Q26" s="188">
        <f t="shared" si="14"/>
        <v>1</v>
      </c>
      <c r="R26" s="188">
        <f t="shared" si="14"/>
        <v>1</v>
      </c>
      <c r="S26" s="188">
        <f t="shared" si="14"/>
        <v>1</v>
      </c>
      <c r="T26" s="188">
        <f t="shared" si="14"/>
        <v>1</v>
      </c>
      <c r="U26" s="188">
        <f t="shared" si="14"/>
        <v>1</v>
      </c>
      <c r="V26" s="191">
        <f t="shared" si="4"/>
        <v>17</v>
      </c>
      <c r="W26" s="17">
        <v>0</v>
      </c>
      <c r="X26" s="17">
        <v>0</v>
      </c>
      <c r="Y26" s="192">
        <f>Y25/2</f>
        <v>2</v>
      </c>
      <c r="Z26" s="192">
        <f t="shared" ref="Z26:AI26" si="15">Z25/2</f>
        <v>2</v>
      </c>
      <c r="AA26" s="192">
        <f t="shared" si="15"/>
        <v>2</v>
      </c>
      <c r="AB26" s="192">
        <f t="shared" si="15"/>
        <v>2</v>
      </c>
      <c r="AC26" s="192">
        <f t="shared" si="15"/>
        <v>2</v>
      </c>
      <c r="AD26" s="192">
        <f t="shared" si="15"/>
        <v>2</v>
      </c>
      <c r="AE26" s="192">
        <f t="shared" si="15"/>
        <v>2</v>
      </c>
      <c r="AF26" s="192">
        <f t="shared" si="15"/>
        <v>2</v>
      </c>
      <c r="AG26" s="192">
        <f t="shared" si="15"/>
        <v>2</v>
      </c>
      <c r="AH26" s="192">
        <f t="shared" si="15"/>
        <v>2</v>
      </c>
      <c r="AI26" s="192">
        <f t="shared" si="15"/>
        <v>2</v>
      </c>
      <c r="AJ26" s="195">
        <v>0</v>
      </c>
      <c r="AK26" s="196">
        <v>0</v>
      </c>
      <c r="AL26" s="75">
        <v>0</v>
      </c>
      <c r="AM26" s="89">
        <v>0</v>
      </c>
      <c r="AN26" s="89">
        <v>0</v>
      </c>
      <c r="AO26" s="89">
        <v>0</v>
      </c>
      <c r="AP26" s="89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191">
        <f t="shared" si="11"/>
        <v>22</v>
      </c>
      <c r="AX26" s="192">
        <v>0</v>
      </c>
      <c r="AY26" s="192">
        <v>0</v>
      </c>
      <c r="AZ26" s="192">
        <v>0</v>
      </c>
      <c r="BA26" s="192">
        <v>0</v>
      </c>
      <c r="BB26" s="192">
        <v>0</v>
      </c>
      <c r="BC26" s="192">
        <v>0</v>
      </c>
      <c r="BD26" s="192">
        <v>0</v>
      </c>
      <c r="BE26" s="192">
        <v>0</v>
      </c>
      <c r="BF26" s="192">
        <v>0</v>
      </c>
      <c r="BG26" s="6">
        <f t="shared" si="3"/>
        <v>39</v>
      </c>
    </row>
    <row r="27" spans="1:59" x14ac:dyDescent="0.25">
      <c r="A27" s="276"/>
      <c r="B27" s="265" t="s">
        <v>116</v>
      </c>
      <c r="C27" s="323" t="s">
        <v>183</v>
      </c>
      <c r="D27" s="188" t="s">
        <v>51</v>
      </c>
      <c r="E27" s="189">
        <v>2</v>
      </c>
      <c r="F27" s="189">
        <v>2</v>
      </c>
      <c r="G27" s="189">
        <v>2</v>
      </c>
      <c r="H27" s="189">
        <v>2</v>
      </c>
      <c r="I27" s="189">
        <v>2</v>
      </c>
      <c r="J27" s="189">
        <v>2</v>
      </c>
      <c r="K27" s="189">
        <v>2</v>
      </c>
      <c r="L27" s="189">
        <v>2</v>
      </c>
      <c r="M27" s="189">
        <v>2</v>
      </c>
      <c r="N27" s="189">
        <v>2</v>
      </c>
      <c r="O27" s="189">
        <v>2</v>
      </c>
      <c r="P27" s="189">
        <v>2</v>
      </c>
      <c r="Q27" s="189">
        <v>2</v>
      </c>
      <c r="R27" s="189">
        <v>2</v>
      </c>
      <c r="S27" s="189">
        <v>2</v>
      </c>
      <c r="T27" s="189">
        <v>2</v>
      </c>
      <c r="U27" s="189">
        <v>2</v>
      </c>
      <c r="V27" s="191">
        <f t="shared" si="4"/>
        <v>34</v>
      </c>
      <c r="W27" s="17">
        <v>0</v>
      </c>
      <c r="X27" s="17">
        <v>0</v>
      </c>
      <c r="Y27" s="9">
        <v>7</v>
      </c>
      <c r="Z27" s="9">
        <v>7</v>
      </c>
      <c r="AA27" s="9">
        <v>7</v>
      </c>
      <c r="AB27" s="9">
        <v>7</v>
      </c>
      <c r="AC27" s="9">
        <v>7</v>
      </c>
      <c r="AD27" s="9">
        <v>7</v>
      </c>
      <c r="AE27" s="9">
        <v>7</v>
      </c>
      <c r="AF27" s="9">
        <v>7</v>
      </c>
      <c r="AG27" s="9">
        <v>7</v>
      </c>
      <c r="AH27" s="9">
        <v>7</v>
      </c>
      <c r="AI27" s="9">
        <v>7</v>
      </c>
      <c r="AJ27" s="195">
        <v>0</v>
      </c>
      <c r="AK27" s="196">
        <v>0</v>
      </c>
      <c r="AL27" s="75">
        <v>0</v>
      </c>
      <c r="AM27" s="89">
        <v>0</v>
      </c>
      <c r="AN27" s="89">
        <v>0</v>
      </c>
      <c r="AO27" s="89">
        <v>0</v>
      </c>
      <c r="AP27" s="89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191">
        <f t="shared" si="11"/>
        <v>77</v>
      </c>
      <c r="AX27" s="192">
        <v>0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0</v>
      </c>
      <c r="BE27" s="192">
        <v>0</v>
      </c>
      <c r="BF27" s="192">
        <v>0</v>
      </c>
      <c r="BG27" s="6">
        <f t="shared" si="3"/>
        <v>111</v>
      </c>
    </row>
    <row r="28" spans="1:59" x14ac:dyDescent="0.25">
      <c r="A28" s="276"/>
      <c r="B28" s="312"/>
      <c r="C28" s="392"/>
      <c r="D28" s="188" t="s">
        <v>52</v>
      </c>
      <c r="E28" s="188">
        <f>E27/2</f>
        <v>1</v>
      </c>
      <c r="F28" s="188">
        <f t="shared" ref="F28:U28" si="16">F27/2</f>
        <v>1</v>
      </c>
      <c r="G28" s="188">
        <f t="shared" si="16"/>
        <v>1</v>
      </c>
      <c r="H28" s="188">
        <f t="shared" si="16"/>
        <v>1</v>
      </c>
      <c r="I28" s="188">
        <f t="shared" si="16"/>
        <v>1</v>
      </c>
      <c r="J28" s="188">
        <f t="shared" si="16"/>
        <v>1</v>
      </c>
      <c r="K28" s="188">
        <f t="shared" si="16"/>
        <v>1</v>
      </c>
      <c r="L28" s="188">
        <f t="shared" si="16"/>
        <v>1</v>
      </c>
      <c r="M28" s="188">
        <f t="shared" si="16"/>
        <v>1</v>
      </c>
      <c r="N28" s="188">
        <f t="shared" si="16"/>
        <v>1</v>
      </c>
      <c r="O28" s="188">
        <f t="shared" si="16"/>
        <v>1</v>
      </c>
      <c r="P28" s="188">
        <f t="shared" si="16"/>
        <v>1</v>
      </c>
      <c r="Q28" s="188">
        <f t="shared" si="16"/>
        <v>1</v>
      </c>
      <c r="R28" s="188">
        <f t="shared" si="16"/>
        <v>1</v>
      </c>
      <c r="S28" s="188">
        <f t="shared" si="16"/>
        <v>1</v>
      </c>
      <c r="T28" s="188">
        <f t="shared" si="16"/>
        <v>1</v>
      </c>
      <c r="U28" s="188">
        <f t="shared" si="16"/>
        <v>1</v>
      </c>
      <c r="V28" s="191">
        <f t="shared" si="4"/>
        <v>17</v>
      </c>
      <c r="W28" s="17">
        <v>0</v>
      </c>
      <c r="X28" s="17">
        <v>0</v>
      </c>
      <c r="Y28" s="192">
        <f>Y27/2</f>
        <v>3.5</v>
      </c>
      <c r="Z28" s="192">
        <f t="shared" ref="Z28:AH28" si="17">Z27/2</f>
        <v>3.5</v>
      </c>
      <c r="AA28" s="192">
        <f t="shared" si="17"/>
        <v>3.5</v>
      </c>
      <c r="AB28" s="192">
        <f t="shared" si="17"/>
        <v>3.5</v>
      </c>
      <c r="AC28" s="192">
        <f t="shared" si="17"/>
        <v>3.5</v>
      </c>
      <c r="AD28" s="192">
        <f t="shared" si="17"/>
        <v>3.5</v>
      </c>
      <c r="AE28" s="192">
        <f t="shared" si="17"/>
        <v>3.5</v>
      </c>
      <c r="AF28" s="192">
        <f t="shared" si="17"/>
        <v>3.5</v>
      </c>
      <c r="AG28" s="192">
        <f t="shared" si="17"/>
        <v>3.5</v>
      </c>
      <c r="AH28" s="192">
        <f t="shared" si="17"/>
        <v>3.5</v>
      </c>
      <c r="AI28" s="192">
        <v>3</v>
      </c>
      <c r="AJ28" s="195">
        <v>0</v>
      </c>
      <c r="AK28" s="196">
        <v>0</v>
      </c>
      <c r="AL28" s="75">
        <v>0</v>
      </c>
      <c r="AM28" s="89">
        <v>0</v>
      </c>
      <c r="AN28" s="89">
        <v>0</v>
      </c>
      <c r="AO28" s="89">
        <v>0</v>
      </c>
      <c r="AP28" s="89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191">
        <f t="shared" si="11"/>
        <v>38</v>
      </c>
      <c r="AX28" s="192">
        <v>0</v>
      </c>
      <c r="AY28" s="192">
        <v>0</v>
      </c>
      <c r="AZ28" s="192">
        <v>0</v>
      </c>
      <c r="BA28" s="192">
        <v>0</v>
      </c>
      <c r="BB28" s="192">
        <v>0</v>
      </c>
      <c r="BC28" s="192">
        <v>0</v>
      </c>
      <c r="BD28" s="192">
        <v>0</v>
      </c>
      <c r="BE28" s="192">
        <v>0</v>
      </c>
      <c r="BF28" s="192">
        <v>0</v>
      </c>
      <c r="BG28" s="6">
        <f t="shared" si="3"/>
        <v>55</v>
      </c>
    </row>
    <row r="29" spans="1:59" x14ac:dyDescent="0.25">
      <c r="A29" s="276"/>
      <c r="B29" s="265" t="s">
        <v>120</v>
      </c>
      <c r="C29" s="323" t="s">
        <v>190</v>
      </c>
      <c r="D29" s="188" t="s">
        <v>51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91">
        <f t="shared" si="4"/>
        <v>0</v>
      </c>
      <c r="W29" s="17">
        <v>0</v>
      </c>
      <c r="X29" s="17">
        <v>0</v>
      </c>
      <c r="Y29" s="9">
        <v>7</v>
      </c>
      <c r="Z29" s="9">
        <v>7</v>
      </c>
      <c r="AA29" s="9">
        <v>7</v>
      </c>
      <c r="AB29" s="9">
        <v>7</v>
      </c>
      <c r="AC29" s="9">
        <v>7</v>
      </c>
      <c r="AD29" s="9">
        <v>7</v>
      </c>
      <c r="AE29" s="9">
        <v>7</v>
      </c>
      <c r="AF29" s="9">
        <v>7</v>
      </c>
      <c r="AG29" s="9">
        <v>7</v>
      </c>
      <c r="AH29" s="9">
        <v>7</v>
      </c>
      <c r="AI29" s="9">
        <v>7</v>
      </c>
      <c r="AJ29" s="195">
        <v>0</v>
      </c>
      <c r="AK29" s="196">
        <v>0</v>
      </c>
      <c r="AL29" s="75">
        <v>0</v>
      </c>
      <c r="AM29" s="89">
        <v>0</v>
      </c>
      <c r="AN29" s="89">
        <v>0</v>
      </c>
      <c r="AO29" s="89">
        <v>0</v>
      </c>
      <c r="AP29" s="89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191">
        <f t="shared" si="11"/>
        <v>77</v>
      </c>
      <c r="AX29" s="192">
        <v>0</v>
      </c>
      <c r="AY29" s="192">
        <v>0</v>
      </c>
      <c r="AZ29" s="192">
        <v>0</v>
      </c>
      <c r="BA29" s="192">
        <v>0</v>
      </c>
      <c r="BB29" s="192">
        <v>0</v>
      </c>
      <c r="BC29" s="192">
        <v>0</v>
      </c>
      <c r="BD29" s="192">
        <v>0</v>
      </c>
      <c r="BE29" s="192">
        <v>0</v>
      </c>
      <c r="BF29" s="192">
        <v>0</v>
      </c>
      <c r="BG29" s="6">
        <f t="shared" si="3"/>
        <v>77</v>
      </c>
    </row>
    <row r="30" spans="1:59" x14ac:dyDescent="0.25">
      <c r="A30" s="276"/>
      <c r="B30" s="312"/>
      <c r="C30" s="392"/>
      <c r="D30" s="188" t="s">
        <v>52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91">
        <f t="shared" si="4"/>
        <v>0</v>
      </c>
      <c r="W30" s="17">
        <v>0</v>
      </c>
      <c r="X30" s="17">
        <v>0</v>
      </c>
      <c r="Y30" s="192">
        <f>Y29/2</f>
        <v>3.5</v>
      </c>
      <c r="Z30" s="192">
        <f t="shared" ref="Z30:AH30" si="18">Z29/2</f>
        <v>3.5</v>
      </c>
      <c r="AA30" s="192">
        <f t="shared" si="18"/>
        <v>3.5</v>
      </c>
      <c r="AB30" s="192">
        <f t="shared" si="18"/>
        <v>3.5</v>
      </c>
      <c r="AC30" s="192">
        <f t="shared" si="18"/>
        <v>3.5</v>
      </c>
      <c r="AD30" s="192">
        <f t="shared" si="18"/>
        <v>3.5</v>
      </c>
      <c r="AE30" s="192">
        <f t="shared" si="18"/>
        <v>3.5</v>
      </c>
      <c r="AF30" s="192">
        <f t="shared" si="18"/>
        <v>3.5</v>
      </c>
      <c r="AG30" s="192">
        <f t="shared" si="18"/>
        <v>3.5</v>
      </c>
      <c r="AH30" s="192">
        <f t="shared" si="18"/>
        <v>3.5</v>
      </c>
      <c r="AI30" s="192">
        <v>4</v>
      </c>
      <c r="AJ30" s="195">
        <v>0</v>
      </c>
      <c r="AK30" s="196">
        <v>0</v>
      </c>
      <c r="AL30" s="75">
        <v>0</v>
      </c>
      <c r="AM30" s="89">
        <v>0</v>
      </c>
      <c r="AN30" s="89">
        <v>0</v>
      </c>
      <c r="AO30" s="89">
        <v>0</v>
      </c>
      <c r="AP30" s="89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191">
        <f t="shared" si="11"/>
        <v>39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0</v>
      </c>
      <c r="BD30" s="192">
        <v>0</v>
      </c>
      <c r="BE30" s="192">
        <v>0</v>
      </c>
      <c r="BF30" s="192">
        <v>0</v>
      </c>
      <c r="BG30" s="6">
        <f t="shared" si="3"/>
        <v>39</v>
      </c>
    </row>
    <row r="31" spans="1:59" x14ac:dyDescent="0.25">
      <c r="A31" s="276"/>
      <c r="B31" s="265" t="s">
        <v>191</v>
      </c>
      <c r="C31" s="323" t="s">
        <v>192</v>
      </c>
      <c r="D31" s="188" t="s">
        <v>51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91">
        <f t="shared" si="4"/>
        <v>0</v>
      </c>
      <c r="W31" s="17">
        <v>0</v>
      </c>
      <c r="X31" s="17">
        <v>0</v>
      </c>
      <c r="Y31" s="9">
        <v>7</v>
      </c>
      <c r="Z31" s="9">
        <v>7</v>
      </c>
      <c r="AA31" s="9">
        <v>7</v>
      </c>
      <c r="AB31" s="9">
        <v>7</v>
      </c>
      <c r="AC31" s="9">
        <v>7</v>
      </c>
      <c r="AD31" s="9">
        <v>7</v>
      </c>
      <c r="AE31" s="9">
        <v>7</v>
      </c>
      <c r="AF31" s="9">
        <v>7</v>
      </c>
      <c r="AG31" s="9">
        <v>7</v>
      </c>
      <c r="AH31" s="9">
        <v>7</v>
      </c>
      <c r="AI31" s="9">
        <v>7</v>
      </c>
      <c r="AJ31" s="195">
        <v>0</v>
      </c>
      <c r="AK31" s="196">
        <v>0</v>
      </c>
      <c r="AL31" s="75">
        <v>0</v>
      </c>
      <c r="AM31" s="89">
        <v>0</v>
      </c>
      <c r="AN31" s="89">
        <v>0</v>
      </c>
      <c r="AO31" s="89">
        <v>0</v>
      </c>
      <c r="AP31" s="89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191">
        <f t="shared" si="11"/>
        <v>77</v>
      </c>
      <c r="AX31" s="192">
        <v>0</v>
      </c>
      <c r="AY31" s="192">
        <v>0</v>
      </c>
      <c r="AZ31" s="192">
        <v>0</v>
      </c>
      <c r="BA31" s="192">
        <v>0</v>
      </c>
      <c r="BB31" s="192">
        <v>0</v>
      </c>
      <c r="BC31" s="192">
        <v>0</v>
      </c>
      <c r="BD31" s="192">
        <v>0</v>
      </c>
      <c r="BE31" s="192">
        <v>0</v>
      </c>
      <c r="BF31" s="192">
        <v>0</v>
      </c>
      <c r="BG31" s="6">
        <f t="shared" si="3"/>
        <v>77</v>
      </c>
    </row>
    <row r="32" spans="1:59" x14ac:dyDescent="0.25">
      <c r="A32" s="276"/>
      <c r="B32" s="312"/>
      <c r="C32" s="392"/>
      <c r="D32" s="188" t="s">
        <v>52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91">
        <f t="shared" si="4"/>
        <v>0</v>
      </c>
      <c r="W32" s="17">
        <v>0</v>
      </c>
      <c r="X32" s="17">
        <v>0</v>
      </c>
      <c r="Y32" s="192">
        <f>Y31/2</f>
        <v>3.5</v>
      </c>
      <c r="Z32" s="192">
        <f t="shared" ref="Z32:AH32" si="19">Z31/2</f>
        <v>3.5</v>
      </c>
      <c r="AA32" s="192">
        <f t="shared" si="19"/>
        <v>3.5</v>
      </c>
      <c r="AB32" s="192">
        <f t="shared" si="19"/>
        <v>3.5</v>
      </c>
      <c r="AC32" s="192">
        <f t="shared" si="19"/>
        <v>3.5</v>
      </c>
      <c r="AD32" s="192">
        <f t="shared" si="19"/>
        <v>3.5</v>
      </c>
      <c r="AE32" s="192">
        <f t="shared" si="19"/>
        <v>3.5</v>
      </c>
      <c r="AF32" s="192">
        <f t="shared" si="19"/>
        <v>3.5</v>
      </c>
      <c r="AG32" s="192">
        <f t="shared" si="19"/>
        <v>3.5</v>
      </c>
      <c r="AH32" s="192">
        <f t="shared" si="19"/>
        <v>3.5</v>
      </c>
      <c r="AI32" s="192">
        <v>4</v>
      </c>
      <c r="AJ32" s="195">
        <v>0</v>
      </c>
      <c r="AK32" s="196">
        <v>0</v>
      </c>
      <c r="AL32" s="75">
        <v>0</v>
      </c>
      <c r="AM32" s="89">
        <v>0</v>
      </c>
      <c r="AN32" s="89">
        <v>0</v>
      </c>
      <c r="AO32" s="89">
        <v>0</v>
      </c>
      <c r="AP32" s="89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191">
        <f t="shared" si="11"/>
        <v>39</v>
      </c>
      <c r="AX32" s="192">
        <v>0</v>
      </c>
      <c r="AY32" s="192">
        <v>0</v>
      </c>
      <c r="AZ32" s="192">
        <v>0</v>
      </c>
      <c r="BA32" s="192">
        <v>0</v>
      </c>
      <c r="BB32" s="192">
        <v>0</v>
      </c>
      <c r="BC32" s="192">
        <v>0</v>
      </c>
      <c r="BD32" s="192">
        <v>0</v>
      </c>
      <c r="BE32" s="192">
        <v>0</v>
      </c>
      <c r="BF32" s="192">
        <v>0</v>
      </c>
      <c r="BG32" s="6">
        <f t="shared" si="3"/>
        <v>39</v>
      </c>
    </row>
    <row r="33" spans="1:59" x14ac:dyDescent="0.25">
      <c r="A33" s="276"/>
      <c r="B33" s="265" t="s">
        <v>221</v>
      </c>
      <c r="C33" s="323" t="s">
        <v>184</v>
      </c>
      <c r="D33" s="188" t="s">
        <v>51</v>
      </c>
      <c r="E33" s="189">
        <v>5</v>
      </c>
      <c r="F33" s="189">
        <v>5</v>
      </c>
      <c r="G33" s="189">
        <v>5</v>
      </c>
      <c r="H33" s="189">
        <v>5</v>
      </c>
      <c r="I33" s="189">
        <v>5</v>
      </c>
      <c r="J33" s="189">
        <v>5</v>
      </c>
      <c r="K33" s="189">
        <v>5</v>
      </c>
      <c r="L33" s="189">
        <v>5</v>
      </c>
      <c r="M33" s="189">
        <v>5</v>
      </c>
      <c r="N33" s="189">
        <v>5</v>
      </c>
      <c r="O33" s="189">
        <v>5</v>
      </c>
      <c r="P33" s="189">
        <v>5</v>
      </c>
      <c r="Q33" s="189">
        <v>5</v>
      </c>
      <c r="R33" s="189">
        <v>5</v>
      </c>
      <c r="S33" s="189">
        <v>5</v>
      </c>
      <c r="T33" s="189">
        <v>5</v>
      </c>
      <c r="U33" s="189">
        <v>5</v>
      </c>
      <c r="V33" s="191">
        <f t="shared" si="4"/>
        <v>85</v>
      </c>
      <c r="W33" s="17">
        <v>0</v>
      </c>
      <c r="X33" s="17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195">
        <v>0</v>
      </c>
      <c r="AK33" s="196">
        <v>0</v>
      </c>
      <c r="AL33" s="75">
        <v>0</v>
      </c>
      <c r="AM33" s="89">
        <v>0</v>
      </c>
      <c r="AN33" s="89">
        <v>0</v>
      </c>
      <c r="AO33" s="89">
        <v>0</v>
      </c>
      <c r="AP33" s="89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191">
        <f t="shared" si="11"/>
        <v>0</v>
      </c>
      <c r="AX33" s="192">
        <v>0</v>
      </c>
      <c r="AY33" s="192">
        <v>0</v>
      </c>
      <c r="AZ33" s="192">
        <v>0</v>
      </c>
      <c r="BA33" s="192">
        <v>0</v>
      </c>
      <c r="BB33" s="192">
        <v>0</v>
      </c>
      <c r="BC33" s="192">
        <v>0</v>
      </c>
      <c r="BD33" s="192">
        <v>0</v>
      </c>
      <c r="BE33" s="192">
        <v>0</v>
      </c>
      <c r="BF33" s="192">
        <v>0</v>
      </c>
      <c r="BG33" s="6">
        <f t="shared" si="3"/>
        <v>85</v>
      </c>
    </row>
    <row r="34" spans="1:59" ht="34.5" customHeight="1" x14ac:dyDescent="0.25">
      <c r="A34" s="276"/>
      <c r="B34" s="312"/>
      <c r="C34" s="392"/>
      <c r="D34" s="188" t="s">
        <v>52</v>
      </c>
      <c r="E34" s="188">
        <f>E33/2</f>
        <v>2.5</v>
      </c>
      <c r="F34" s="188">
        <f t="shared" ref="F34:T34" si="20">F33/2</f>
        <v>2.5</v>
      </c>
      <c r="G34" s="188">
        <f t="shared" si="20"/>
        <v>2.5</v>
      </c>
      <c r="H34" s="188">
        <f t="shared" si="20"/>
        <v>2.5</v>
      </c>
      <c r="I34" s="188">
        <f t="shared" si="20"/>
        <v>2.5</v>
      </c>
      <c r="J34" s="188">
        <f t="shared" si="20"/>
        <v>2.5</v>
      </c>
      <c r="K34" s="188">
        <f t="shared" si="20"/>
        <v>2.5</v>
      </c>
      <c r="L34" s="188">
        <f t="shared" si="20"/>
        <v>2.5</v>
      </c>
      <c r="M34" s="188">
        <f t="shared" si="20"/>
        <v>2.5</v>
      </c>
      <c r="N34" s="188">
        <f t="shared" si="20"/>
        <v>2.5</v>
      </c>
      <c r="O34" s="188">
        <f t="shared" si="20"/>
        <v>2.5</v>
      </c>
      <c r="P34" s="188">
        <f t="shared" si="20"/>
        <v>2.5</v>
      </c>
      <c r="Q34" s="188">
        <f t="shared" si="20"/>
        <v>2.5</v>
      </c>
      <c r="R34" s="188">
        <f t="shared" si="20"/>
        <v>2.5</v>
      </c>
      <c r="S34" s="188">
        <f t="shared" si="20"/>
        <v>2.5</v>
      </c>
      <c r="T34" s="188">
        <f t="shared" si="20"/>
        <v>2.5</v>
      </c>
      <c r="U34" s="188">
        <v>2</v>
      </c>
      <c r="V34" s="191">
        <f t="shared" si="4"/>
        <v>42</v>
      </c>
      <c r="W34" s="17">
        <v>0</v>
      </c>
      <c r="X34" s="17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0</v>
      </c>
      <c r="AJ34" s="195">
        <v>0</v>
      </c>
      <c r="AK34" s="196">
        <v>0</v>
      </c>
      <c r="AL34" s="75">
        <v>0</v>
      </c>
      <c r="AM34" s="89">
        <v>0</v>
      </c>
      <c r="AN34" s="89">
        <v>0</v>
      </c>
      <c r="AO34" s="89">
        <v>0</v>
      </c>
      <c r="AP34" s="89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191">
        <f t="shared" si="11"/>
        <v>0</v>
      </c>
      <c r="AX34" s="192">
        <v>0</v>
      </c>
      <c r="AY34" s="192">
        <v>0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0</v>
      </c>
      <c r="BG34" s="6">
        <f t="shared" si="3"/>
        <v>42</v>
      </c>
    </row>
    <row r="35" spans="1:59" x14ac:dyDescent="0.25">
      <c r="A35" s="276"/>
      <c r="B35" s="265" t="s">
        <v>185</v>
      </c>
      <c r="C35" s="323" t="s">
        <v>186</v>
      </c>
      <c r="D35" s="188" t="s">
        <v>51</v>
      </c>
      <c r="E35" s="189">
        <v>5</v>
      </c>
      <c r="F35" s="189">
        <v>5</v>
      </c>
      <c r="G35" s="189">
        <v>5</v>
      </c>
      <c r="H35" s="189">
        <v>5</v>
      </c>
      <c r="I35" s="189">
        <v>5</v>
      </c>
      <c r="J35" s="189">
        <v>5</v>
      </c>
      <c r="K35" s="189">
        <v>5</v>
      </c>
      <c r="L35" s="189">
        <v>5</v>
      </c>
      <c r="M35" s="189">
        <v>5</v>
      </c>
      <c r="N35" s="189">
        <v>5</v>
      </c>
      <c r="O35" s="189">
        <v>5</v>
      </c>
      <c r="P35" s="189">
        <v>5</v>
      </c>
      <c r="Q35" s="189">
        <v>5</v>
      </c>
      <c r="R35" s="189">
        <v>5</v>
      </c>
      <c r="S35" s="189">
        <v>5</v>
      </c>
      <c r="T35" s="189">
        <v>5</v>
      </c>
      <c r="U35" s="189">
        <v>5</v>
      </c>
      <c r="V35" s="191">
        <f t="shared" si="4"/>
        <v>85</v>
      </c>
      <c r="W35" s="17">
        <v>0</v>
      </c>
      <c r="X35" s="17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195">
        <v>0</v>
      </c>
      <c r="AK35" s="196">
        <v>0</v>
      </c>
      <c r="AL35" s="75">
        <v>0</v>
      </c>
      <c r="AM35" s="89">
        <v>0</v>
      </c>
      <c r="AN35" s="89">
        <v>0</v>
      </c>
      <c r="AO35" s="89">
        <v>0</v>
      </c>
      <c r="AP35" s="89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191">
        <f t="shared" si="11"/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6">
        <f t="shared" si="3"/>
        <v>85</v>
      </c>
    </row>
    <row r="36" spans="1:59" x14ac:dyDescent="0.25">
      <c r="A36" s="276"/>
      <c r="B36" s="312"/>
      <c r="C36" s="392"/>
      <c r="D36" s="188" t="s">
        <v>52</v>
      </c>
      <c r="E36" s="188">
        <f>E35/2</f>
        <v>2.5</v>
      </c>
      <c r="F36" s="188">
        <f t="shared" ref="F36:T36" si="21">F35/2</f>
        <v>2.5</v>
      </c>
      <c r="G36" s="188">
        <f t="shared" si="21"/>
        <v>2.5</v>
      </c>
      <c r="H36" s="188">
        <f t="shared" si="21"/>
        <v>2.5</v>
      </c>
      <c r="I36" s="188">
        <f t="shared" si="21"/>
        <v>2.5</v>
      </c>
      <c r="J36" s="188">
        <f t="shared" si="21"/>
        <v>2.5</v>
      </c>
      <c r="K36" s="188">
        <f t="shared" si="21"/>
        <v>2.5</v>
      </c>
      <c r="L36" s="188">
        <f t="shared" si="21"/>
        <v>2.5</v>
      </c>
      <c r="M36" s="188">
        <f t="shared" si="21"/>
        <v>2.5</v>
      </c>
      <c r="N36" s="188">
        <f t="shared" si="21"/>
        <v>2.5</v>
      </c>
      <c r="O36" s="188">
        <f t="shared" si="21"/>
        <v>2.5</v>
      </c>
      <c r="P36" s="188">
        <f t="shared" si="21"/>
        <v>2.5</v>
      </c>
      <c r="Q36" s="188">
        <f t="shared" si="21"/>
        <v>2.5</v>
      </c>
      <c r="R36" s="188">
        <f t="shared" si="21"/>
        <v>2.5</v>
      </c>
      <c r="S36" s="188">
        <f t="shared" si="21"/>
        <v>2.5</v>
      </c>
      <c r="T36" s="188">
        <f t="shared" si="21"/>
        <v>2.5</v>
      </c>
      <c r="U36" s="188">
        <v>2</v>
      </c>
      <c r="V36" s="191">
        <f t="shared" si="4"/>
        <v>42</v>
      </c>
      <c r="W36" s="17">
        <v>0</v>
      </c>
      <c r="X36" s="17">
        <v>0</v>
      </c>
      <c r="Y36" s="192">
        <v>0</v>
      </c>
      <c r="Z36" s="192">
        <v>0</v>
      </c>
      <c r="AA36" s="192">
        <v>0</v>
      </c>
      <c r="AB36" s="192">
        <v>0</v>
      </c>
      <c r="AC36" s="192">
        <v>0</v>
      </c>
      <c r="AD36" s="192">
        <v>0</v>
      </c>
      <c r="AE36" s="192">
        <v>0</v>
      </c>
      <c r="AF36" s="192">
        <v>0</v>
      </c>
      <c r="AG36" s="192">
        <v>0</v>
      </c>
      <c r="AH36" s="192">
        <v>0</v>
      </c>
      <c r="AI36" s="192">
        <v>0</v>
      </c>
      <c r="AJ36" s="195">
        <v>0</v>
      </c>
      <c r="AK36" s="196">
        <v>0</v>
      </c>
      <c r="AL36" s="75">
        <v>0</v>
      </c>
      <c r="AM36" s="89">
        <v>0</v>
      </c>
      <c r="AN36" s="89">
        <v>0</v>
      </c>
      <c r="AO36" s="89">
        <v>0</v>
      </c>
      <c r="AP36" s="89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191">
        <f t="shared" si="11"/>
        <v>0</v>
      </c>
      <c r="AX36" s="192">
        <v>0</v>
      </c>
      <c r="AY36" s="192">
        <v>0</v>
      </c>
      <c r="AZ36" s="192">
        <v>0</v>
      </c>
      <c r="BA36" s="192">
        <v>0</v>
      </c>
      <c r="BB36" s="192">
        <v>0</v>
      </c>
      <c r="BC36" s="192">
        <v>0</v>
      </c>
      <c r="BD36" s="192">
        <v>0</v>
      </c>
      <c r="BE36" s="192">
        <v>0</v>
      </c>
      <c r="BF36" s="192">
        <v>0</v>
      </c>
      <c r="BG36" s="6">
        <f t="shared" si="3"/>
        <v>42</v>
      </c>
    </row>
    <row r="37" spans="1:59" x14ac:dyDescent="0.25">
      <c r="A37" s="276"/>
      <c r="B37" s="315" t="s">
        <v>82</v>
      </c>
      <c r="C37" s="397" t="s">
        <v>83</v>
      </c>
      <c r="D37" s="6" t="s">
        <v>51</v>
      </c>
      <c r="E37" s="6">
        <f>E39</f>
        <v>5</v>
      </c>
      <c r="F37" s="6">
        <f t="shared" ref="F37:U40" si="22">F39</f>
        <v>5</v>
      </c>
      <c r="G37" s="6">
        <f t="shared" si="22"/>
        <v>5</v>
      </c>
      <c r="H37" s="6">
        <f t="shared" si="22"/>
        <v>5</v>
      </c>
      <c r="I37" s="6">
        <f t="shared" si="22"/>
        <v>5</v>
      </c>
      <c r="J37" s="6">
        <f t="shared" si="22"/>
        <v>5</v>
      </c>
      <c r="K37" s="6">
        <f t="shared" si="22"/>
        <v>5</v>
      </c>
      <c r="L37" s="6">
        <f t="shared" si="22"/>
        <v>5</v>
      </c>
      <c r="M37" s="6">
        <f t="shared" si="22"/>
        <v>5</v>
      </c>
      <c r="N37" s="6">
        <f t="shared" si="22"/>
        <v>5</v>
      </c>
      <c r="O37" s="6">
        <f t="shared" si="22"/>
        <v>5</v>
      </c>
      <c r="P37" s="6">
        <f t="shared" si="22"/>
        <v>5</v>
      </c>
      <c r="Q37" s="6">
        <f t="shared" si="22"/>
        <v>5</v>
      </c>
      <c r="R37" s="6">
        <f t="shared" si="22"/>
        <v>5</v>
      </c>
      <c r="S37" s="6">
        <f t="shared" si="22"/>
        <v>5</v>
      </c>
      <c r="T37" s="6">
        <f t="shared" si="22"/>
        <v>5</v>
      </c>
      <c r="U37" s="6">
        <f t="shared" si="22"/>
        <v>5</v>
      </c>
      <c r="V37" s="6">
        <f t="shared" si="4"/>
        <v>85</v>
      </c>
      <c r="W37" s="6">
        <v>0</v>
      </c>
      <c r="X37" s="6">
        <v>0</v>
      </c>
      <c r="Y37" s="6">
        <f>Y39</f>
        <v>7</v>
      </c>
      <c r="Z37" s="6">
        <f t="shared" ref="Z37:AV38" si="23">Z39</f>
        <v>7</v>
      </c>
      <c r="AA37" s="6">
        <f t="shared" si="23"/>
        <v>7</v>
      </c>
      <c r="AB37" s="6">
        <f t="shared" si="23"/>
        <v>7</v>
      </c>
      <c r="AC37" s="6">
        <f t="shared" si="23"/>
        <v>7</v>
      </c>
      <c r="AD37" s="6">
        <f t="shared" si="23"/>
        <v>7</v>
      </c>
      <c r="AE37" s="6">
        <f t="shared" si="23"/>
        <v>7</v>
      </c>
      <c r="AF37" s="6">
        <f t="shared" si="23"/>
        <v>7</v>
      </c>
      <c r="AG37" s="6">
        <f t="shared" si="23"/>
        <v>7</v>
      </c>
      <c r="AH37" s="6">
        <f t="shared" si="23"/>
        <v>7</v>
      </c>
      <c r="AI37" s="6">
        <f t="shared" si="23"/>
        <v>7</v>
      </c>
      <c r="AJ37" s="6">
        <f t="shared" si="23"/>
        <v>36</v>
      </c>
      <c r="AK37" s="6">
        <f t="shared" si="23"/>
        <v>36</v>
      </c>
      <c r="AL37" s="6">
        <f t="shared" si="23"/>
        <v>0</v>
      </c>
      <c r="AM37" s="6">
        <f t="shared" si="23"/>
        <v>0</v>
      </c>
      <c r="AN37" s="6">
        <f t="shared" si="23"/>
        <v>0</v>
      </c>
      <c r="AO37" s="6">
        <f t="shared" si="23"/>
        <v>0</v>
      </c>
      <c r="AP37" s="6">
        <f t="shared" si="23"/>
        <v>0</v>
      </c>
      <c r="AQ37" s="6">
        <f t="shared" si="23"/>
        <v>0</v>
      </c>
      <c r="AR37" s="6">
        <f t="shared" si="23"/>
        <v>0</v>
      </c>
      <c r="AS37" s="6">
        <f t="shared" si="23"/>
        <v>0</v>
      </c>
      <c r="AT37" s="6">
        <f t="shared" si="23"/>
        <v>0</v>
      </c>
      <c r="AU37" s="6">
        <f t="shared" si="23"/>
        <v>0</v>
      </c>
      <c r="AV37" s="6">
        <f t="shared" si="23"/>
        <v>0</v>
      </c>
      <c r="AW37" s="6">
        <f>SUM(Y37:AV37)</f>
        <v>149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f t="shared" si="3"/>
        <v>234</v>
      </c>
    </row>
    <row r="38" spans="1:59" x14ac:dyDescent="0.25">
      <c r="A38" s="276"/>
      <c r="B38" s="316"/>
      <c r="C38" s="392"/>
      <c r="D38" s="6" t="s">
        <v>52</v>
      </c>
      <c r="E38" s="6">
        <f>E40</f>
        <v>2.5</v>
      </c>
      <c r="F38" s="6">
        <f t="shared" si="22"/>
        <v>2.5</v>
      </c>
      <c r="G38" s="6">
        <f t="shared" si="22"/>
        <v>2.5</v>
      </c>
      <c r="H38" s="6">
        <f t="shared" si="22"/>
        <v>2.5</v>
      </c>
      <c r="I38" s="6">
        <f t="shared" si="22"/>
        <v>2.5</v>
      </c>
      <c r="J38" s="6">
        <f t="shared" si="22"/>
        <v>2.5</v>
      </c>
      <c r="K38" s="6">
        <f t="shared" si="22"/>
        <v>2.5</v>
      </c>
      <c r="L38" s="6">
        <f t="shared" si="22"/>
        <v>2.5</v>
      </c>
      <c r="M38" s="6">
        <f t="shared" si="22"/>
        <v>2.5</v>
      </c>
      <c r="N38" s="6">
        <f t="shared" si="22"/>
        <v>2.5</v>
      </c>
      <c r="O38" s="6">
        <f t="shared" si="22"/>
        <v>2.5</v>
      </c>
      <c r="P38" s="6">
        <f t="shared" si="22"/>
        <v>2.5</v>
      </c>
      <c r="Q38" s="6">
        <f t="shared" si="22"/>
        <v>2.5</v>
      </c>
      <c r="R38" s="6">
        <f t="shared" si="22"/>
        <v>2.5</v>
      </c>
      <c r="S38" s="6">
        <f t="shared" si="22"/>
        <v>2.5</v>
      </c>
      <c r="T38" s="6">
        <f t="shared" si="22"/>
        <v>2.5</v>
      </c>
      <c r="U38" s="6">
        <f t="shared" si="22"/>
        <v>3</v>
      </c>
      <c r="V38" s="6">
        <f t="shared" si="4"/>
        <v>43</v>
      </c>
      <c r="W38" s="6">
        <v>0</v>
      </c>
      <c r="X38" s="6">
        <v>0</v>
      </c>
      <c r="Y38" s="6">
        <f>Y40</f>
        <v>3.5</v>
      </c>
      <c r="Z38" s="6">
        <f t="shared" si="23"/>
        <v>3.5</v>
      </c>
      <c r="AA38" s="6">
        <f t="shared" si="23"/>
        <v>3.5</v>
      </c>
      <c r="AB38" s="6">
        <f t="shared" si="23"/>
        <v>3.5</v>
      </c>
      <c r="AC38" s="6">
        <f t="shared" si="23"/>
        <v>3.5</v>
      </c>
      <c r="AD38" s="6">
        <f t="shared" si="23"/>
        <v>3.5</v>
      </c>
      <c r="AE38" s="6">
        <f t="shared" si="23"/>
        <v>3.5</v>
      </c>
      <c r="AF38" s="6">
        <f t="shared" si="23"/>
        <v>3.5</v>
      </c>
      <c r="AG38" s="6">
        <f t="shared" si="23"/>
        <v>3.5</v>
      </c>
      <c r="AH38" s="6">
        <f t="shared" si="23"/>
        <v>3.5</v>
      </c>
      <c r="AI38" s="6">
        <f t="shared" si="23"/>
        <v>3</v>
      </c>
      <c r="AJ38" s="6">
        <f t="shared" si="23"/>
        <v>0</v>
      </c>
      <c r="AK38" s="6">
        <f t="shared" si="23"/>
        <v>0</v>
      </c>
      <c r="AL38" s="6">
        <f t="shared" si="23"/>
        <v>0</v>
      </c>
      <c r="AM38" s="6">
        <f t="shared" si="23"/>
        <v>0</v>
      </c>
      <c r="AN38" s="6">
        <f t="shared" si="23"/>
        <v>0</v>
      </c>
      <c r="AO38" s="6">
        <f t="shared" si="23"/>
        <v>0</v>
      </c>
      <c r="AP38" s="6">
        <f t="shared" si="23"/>
        <v>0</v>
      </c>
      <c r="AQ38" s="6">
        <f t="shared" si="23"/>
        <v>0</v>
      </c>
      <c r="AR38" s="6">
        <f t="shared" si="23"/>
        <v>0</v>
      </c>
      <c r="AS38" s="6">
        <f t="shared" si="23"/>
        <v>0</v>
      </c>
      <c r="AT38" s="6">
        <f t="shared" si="23"/>
        <v>0</v>
      </c>
      <c r="AU38" s="6">
        <f t="shared" si="23"/>
        <v>0</v>
      </c>
      <c r="AV38" s="6">
        <f t="shared" si="23"/>
        <v>0</v>
      </c>
      <c r="AW38" s="6">
        <f t="shared" ref="AW38:AW39" si="24">SUM(Y38:AV38)</f>
        <v>38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f t="shared" si="3"/>
        <v>81</v>
      </c>
    </row>
    <row r="39" spans="1:59" x14ac:dyDescent="0.25">
      <c r="A39" s="276"/>
      <c r="B39" s="315" t="s">
        <v>85</v>
      </c>
      <c r="C39" s="391" t="s">
        <v>187</v>
      </c>
      <c r="D39" s="6" t="s">
        <v>51</v>
      </c>
      <c r="E39" s="6">
        <f>E41</f>
        <v>5</v>
      </c>
      <c r="F39" s="6">
        <f t="shared" si="22"/>
        <v>5</v>
      </c>
      <c r="G39" s="6">
        <f t="shared" si="22"/>
        <v>5</v>
      </c>
      <c r="H39" s="6">
        <f t="shared" si="22"/>
        <v>5</v>
      </c>
      <c r="I39" s="6">
        <f t="shared" si="22"/>
        <v>5</v>
      </c>
      <c r="J39" s="6">
        <f t="shared" si="22"/>
        <v>5</v>
      </c>
      <c r="K39" s="6">
        <f t="shared" si="22"/>
        <v>5</v>
      </c>
      <c r="L39" s="6">
        <f t="shared" si="22"/>
        <v>5</v>
      </c>
      <c r="M39" s="6">
        <f t="shared" si="22"/>
        <v>5</v>
      </c>
      <c r="N39" s="6">
        <f t="shared" si="22"/>
        <v>5</v>
      </c>
      <c r="O39" s="6">
        <f t="shared" si="22"/>
        <v>5</v>
      </c>
      <c r="P39" s="6">
        <f t="shared" si="22"/>
        <v>5</v>
      </c>
      <c r="Q39" s="6">
        <f t="shared" si="22"/>
        <v>5</v>
      </c>
      <c r="R39" s="6">
        <f t="shared" si="22"/>
        <v>5</v>
      </c>
      <c r="S39" s="6">
        <f t="shared" si="22"/>
        <v>5</v>
      </c>
      <c r="T39" s="6">
        <f t="shared" si="22"/>
        <v>5</v>
      </c>
      <c r="U39" s="6">
        <f t="shared" si="22"/>
        <v>5</v>
      </c>
      <c r="V39" s="6">
        <f t="shared" si="4"/>
        <v>85</v>
      </c>
      <c r="W39" s="6">
        <v>0</v>
      </c>
      <c r="X39" s="6">
        <v>0</v>
      </c>
      <c r="Y39" s="6">
        <f>Y41+Y43+Y45</f>
        <v>7</v>
      </c>
      <c r="Z39" s="6">
        <f t="shared" ref="Z39:AK39" si="25">Z41+Z43+Z45</f>
        <v>7</v>
      </c>
      <c r="AA39" s="6">
        <f t="shared" si="25"/>
        <v>7</v>
      </c>
      <c r="AB39" s="6">
        <f t="shared" si="25"/>
        <v>7</v>
      </c>
      <c r="AC39" s="6">
        <f t="shared" si="25"/>
        <v>7</v>
      </c>
      <c r="AD39" s="6">
        <f t="shared" si="25"/>
        <v>7</v>
      </c>
      <c r="AE39" s="6">
        <f t="shared" si="25"/>
        <v>7</v>
      </c>
      <c r="AF39" s="6">
        <f t="shared" si="25"/>
        <v>7</v>
      </c>
      <c r="AG39" s="6">
        <f t="shared" si="25"/>
        <v>7</v>
      </c>
      <c r="AH39" s="6">
        <f t="shared" si="25"/>
        <v>7</v>
      </c>
      <c r="AI39" s="6">
        <f t="shared" si="25"/>
        <v>7</v>
      </c>
      <c r="AJ39" s="6">
        <f t="shared" si="25"/>
        <v>36</v>
      </c>
      <c r="AK39" s="6">
        <f t="shared" si="25"/>
        <v>36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f t="shared" ref="AQ39:AV39" si="26">AQ41+AQ43+AQ45+AQ47+AQ48</f>
        <v>0</v>
      </c>
      <c r="AR39" s="6">
        <f t="shared" si="26"/>
        <v>0</v>
      </c>
      <c r="AS39" s="6">
        <f t="shared" si="26"/>
        <v>0</v>
      </c>
      <c r="AT39" s="6">
        <f t="shared" si="26"/>
        <v>0</v>
      </c>
      <c r="AU39" s="6">
        <f t="shared" si="26"/>
        <v>0</v>
      </c>
      <c r="AV39" s="6">
        <f t="shared" si="26"/>
        <v>0</v>
      </c>
      <c r="AW39" s="6">
        <f t="shared" si="24"/>
        <v>149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f t="shared" si="3"/>
        <v>234</v>
      </c>
    </row>
    <row r="40" spans="1:59" ht="68.25" customHeight="1" x14ac:dyDescent="0.25">
      <c r="A40" s="276"/>
      <c r="B40" s="316"/>
      <c r="C40" s="392"/>
      <c r="D40" s="6" t="s">
        <v>52</v>
      </c>
      <c r="E40" s="6">
        <f>E42</f>
        <v>2.5</v>
      </c>
      <c r="F40" s="6">
        <f t="shared" si="22"/>
        <v>2.5</v>
      </c>
      <c r="G40" s="6">
        <f t="shared" si="22"/>
        <v>2.5</v>
      </c>
      <c r="H40" s="6">
        <f t="shared" si="22"/>
        <v>2.5</v>
      </c>
      <c r="I40" s="6">
        <f t="shared" si="22"/>
        <v>2.5</v>
      </c>
      <c r="J40" s="6">
        <f t="shared" si="22"/>
        <v>2.5</v>
      </c>
      <c r="K40" s="6">
        <f t="shared" si="22"/>
        <v>2.5</v>
      </c>
      <c r="L40" s="6">
        <f t="shared" si="22"/>
        <v>2.5</v>
      </c>
      <c r="M40" s="6">
        <f t="shared" si="22"/>
        <v>2.5</v>
      </c>
      <c r="N40" s="6">
        <f t="shared" si="22"/>
        <v>2.5</v>
      </c>
      <c r="O40" s="6">
        <f t="shared" si="22"/>
        <v>2.5</v>
      </c>
      <c r="P40" s="6">
        <f t="shared" si="22"/>
        <v>2.5</v>
      </c>
      <c r="Q40" s="6">
        <f t="shared" si="22"/>
        <v>2.5</v>
      </c>
      <c r="R40" s="6">
        <f t="shared" si="22"/>
        <v>2.5</v>
      </c>
      <c r="S40" s="6">
        <f t="shared" si="22"/>
        <v>2.5</v>
      </c>
      <c r="T40" s="6">
        <f t="shared" si="22"/>
        <v>2.5</v>
      </c>
      <c r="U40" s="6">
        <f t="shared" si="22"/>
        <v>3</v>
      </c>
      <c r="V40" s="6">
        <f t="shared" si="4"/>
        <v>43</v>
      </c>
      <c r="W40" s="6">
        <v>0</v>
      </c>
      <c r="X40" s="6">
        <v>0</v>
      </c>
      <c r="Y40" s="6">
        <f>Y42</f>
        <v>3.5</v>
      </c>
      <c r="Z40" s="6">
        <f t="shared" ref="Z40:AV40" si="27">Z42</f>
        <v>3.5</v>
      </c>
      <c r="AA40" s="6">
        <f t="shared" si="27"/>
        <v>3.5</v>
      </c>
      <c r="AB40" s="6">
        <f t="shared" si="27"/>
        <v>3.5</v>
      </c>
      <c r="AC40" s="6">
        <f t="shared" si="27"/>
        <v>3.5</v>
      </c>
      <c r="AD40" s="6">
        <f t="shared" si="27"/>
        <v>3.5</v>
      </c>
      <c r="AE40" s="6">
        <f t="shared" si="27"/>
        <v>3.5</v>
      </c>
      <c r="AF40" s="6">
        <f t="shared" si="27"/>
        <v>3.5</v>
      </c>
      <c r="AG40" s="6">
        <f t="shared" si="27"/>
        <v>3.5</v>
      </c>
      <c r="AH40" s="6">
        <f t="shared" si="27"/>
        <v>3.5</v>
      </c>
      <c r="AI40" s="6">
        <f t="shared" si="27"/>
        <v>3</v>
      </c>
      <c r="AJ40" s="6">
        <f t="shared" si="27"/>
        <v>0</v>
      </c>
      <c r="AK40" s="6">
        <f t="shared" si="27"/>
        <v>0</v>
      </c>
      <c r="AL40" s="6">
        <f t="shared" si="27"/>
        <v>0</v>
      </c>
      <c r="AM40" s="6">
        <f t="shared" si="27"/>
        <v>0</v>
      </c>
      <c r="AN40" s="6">
        <f t="shared" si="27"/>
        <v>0</v>
      </c>
      <c r="AO40" s="6">
        <f t="shared" si="27"/>
        <v>0</v>
      </c>
      <c r="AP40" s="6">
        <f t="shared" si="27"/>
        <v>0</v>
      </c>
      <c r="AQ40" s="6">
        <f t="shared" si="27"/>
        <v>0</v>
      </c>
      <c r="AR40" s="6">
        <f t="shared" si="27"/>
        <v>0</v>
      </c>
      <c r="AS40" s="6">
        <f t="shared" si="27"/>
        <v>0</v>
      </c>
      <c r="AT40" s="6">
        <f t="shared" si="27"/>
        <v>0</v>
      </c>
      <c r="AU40" s="6">
        <f t="shared" si="27"/>
        <v>0</v>
      </c>
      <c r="AV40" s="6">
        <f t="shared" si="27"/>
        <v>0</v>
      </c>
      <c r="AW40" s="6">
        <f>SUM(Y40:AV40)</f>
        <v>38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f t="shared" si="3"/>
        <v>81</v>
      </c>
    </row>
    <row r="41" spans="1:59" x14ac:dyDescent="0.25">
      <c r="A41" s="276"/>
      <c r="B41" s="265" t="s">
        <v>86</v>
      </c>
      <c r="C41" s="308" t="s">
        <v>238</v>
      </c>
      <c r="D41" s="188" t="s">
        <v>51</v>
      </c>
      <c r="E41" s="9">
        <v>5</v>
      </c>
      <c r="F41" s="9">
        <v>5</v>
      </c>
      <c r="G41" s="9">
        <v>5</v>
      </c>
      <c r="H41" s="9">
        <v>5</v>
      </c>
      <c r="I41" s="9">
        <v>5</v>
      </c>
      <c r="J41" s="9">
        <v>5</v>
      </c>
      <c r="K41" s="9">
        <v>5</v>
      </c>
      <c r="L41" s="9">
        <v>5</v>
      </c>
      <c r="M41" s="9">
        <v>5</v>
      </c>
      <c r="N41" s="9">
        <v>5</v>
      </c>
      <c r="O41" s="9">
        <v>5</v>
      </c>
      <c r="P41" s="9">
        <v>5</v>
      </c>
      <c r="Q41" s="9">
        <v>5</v>
      </c>
      <c r="R41" s="9">
        <v>5</v>
      </c>
      <c r="S41" s="9">
        <v>5</v>
      </c>
      <c r="T41" s="9">
        <v>5</v>
      </c>
      <c r="U41" s="9">
        <v>5</v>
      </c>
      <c r="V41" s="191">
        <f t="shared" si="4"/>
        <v>85</v>
      </c>
      <c r="W41" s="17">
        <v>0</v>
      </c>
      <c r="X41" s="17">
        <v>0</v>
      </c>
      <c r="Y41" s="9">
        <v>7</v>
      </c>
      <c r="Z41" s="9">
        <v>7</v>
      </c>
      <c r="AA41" s="9">
        <v>7</v>
      </c>
      <c r="AB41" s="9">
        <v>7</v>
      </c>
      <c r="AC41" s="9">
        <v>7</v>
      </c>
      <c r="AD41" s="9">
        <v>7</v>
      </c>
      <c r="AE41" s="9">
        <v>7</v>
      </c>
      <c r="AF41" s="9">
        <v>7</v>
      </c>
      <c r="AG41" s="9">
        <v>7</v>
      </c>
      <c r="AH41" s="9">
        <v>7</v>
      </c>
      <c r="AI41" s="9">
        <v>7</v>
      </c>
      <c r="AJ41" s="195">
        <v>0</v>
      </c>
      <c r="AK41" s="196">
        <v>0</v>
      </c>
      <c r="AL41" s="74">
        <v>0</v>
      </c>
      <c r="AM41" s="89">
        <v>0</v>
      </c>
      <c r="AN41" s="89">
        <v>0</v>
      </c>
      <c r="AO41" s="89">
        <v>0</v>
      </c>
      <c r="AP41" s="89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191">
        <f t="shared" ref="AW41:AW50" si="28">SUM(Y41:AV41)</f>
        <v>77</v>
      </c>
      <c r="AX41" s="192">
        <v>0</v>
      </c>
      <c r="AY41" s="192">
        <v>0</v>
      </c>
      <c r="AZ41" s="192">
        <v>0</v>
      </c>
      <c r="BA41" s="192">
        <v>0</v>
      </c>
      <c r="BB41" s="192">
        <v>0</v>
      </c>
      <c r="BC41" s="192">
        <v>0</v>
      </c>
      <c r="BD41" s="192">
        <v>0</v>
      </c>
      <c r="BE41" s="192">
        <v>0</v>
      </c>
      <c r="BF41" s="192">
        <v>0</v>
      </c>
      <c r="BG41" s="6">
        <f t="shared" si="3"/>
        <v>162</v>
      </c>
    </row>
    <row r="42" spans="1:59" ht="49.5" customHeight="1" x14ac:dyDescent="0.25">
      <c r="A42" s="276"/>
      <c r="B42" s="396"/>
      <c r="C42" s="392"/>
      <c r="D42" s="188" t="s">
        <v>52</v>
      </c>
      <c r="E42" s="192">
        <f>E41/2</f>
        <v>2.5</v>
      </c>
      <c r="F42" s="192">
        <f t="shared" ref="F42:T42" si="29">F41/2</f>
        <v>2.5</v>
      </c>
      <c r="G42" s="192">
        <f t="shared" si="29"/>
        <v>2.5</v>
      </c>
      <c r="H42" s="192">
        <f t="shared" si="29"/>
        <v>2.5</v>
      </c>
      <c r="I42" s="192">
        <f t="shared" si="29"/>
        <v>2.5</v>
      </c>
      <c r="J42" s="192">
        <f t="shared" si="29"/>
        <v>2.5</v>
      </c>
      <c r="K42" s="192">
        <f t="shared" si="29"/>
        <v>2.5</v>
      </c>
      <c r="L42" s="192">
        <f t="shared" si="29"/>
        <v>2.5</v>
      </c>
      <c r="M42" s="192">
        <f t="shared" si="29"/>
        <v>2.5</v>
      </c>
      <c r="N42" s="192">
        <f t="shared" si="29"/>
        <v>2.5</v>
      </c>
      <c r="O42" s="192">
        <f t="shared" si="29"/>
        <v>2.5</v>
      </c>
      <c r="P42" s="192">
        <f t="shared" si="29"/>
        <v>2.5</v>
      </c>
      <c r="Q42" s="192">
        <f t="shared" si="29"/>
        <v>2.5</v>
      </c>
      <c r="R42" s="192">
        <f t="shared" si="29"/>
        <v>2.5</v>
      </c>
      <c r="S42" s="192">
        <f t="shared" si="29"/>
        <v>2.5</v>
      </c>
      <c r="T42" s="192">
        <f t="shared" si="29"/>
        <v>2.5</v>
      </c>
      <c r="U42" s="192">
        <v>3</v>
      </c>
      <c r="V42" s="191">
        <f t="shared" si="4"/>
        <v>43</v>
      </c>
      <c r="W42" s="17">
        <v>0</v>
      </c>
      <c r="X42" s="17">
        <v>0</v>
      </c>
      <c r="Y42" s="192">
        <f>Y41/2</f>
        <v>3.5</v>
      </c>
      <c r="Z42" s="192">
        <f t="shared" ref="Z42:AH42" si="30">Z41/2</f>
        <v>3.5</v>
      </c>
      <c r="AA42" s="192">
        <f t="shared" si="30"/>
        <v>3.5</v>
      </c>
      <c r="AB42" s="192">
        <f t="shared" si="30"/>
        <v>3.5</v>
      </c>
      <c r="AC42" s="192">
        <f t="shared" si="30"/>
        <v>3.5</v>
      </c>
      <c r="AD42" s="192">
        <f t="shared" si="30"/>
        <v>3.5</v>
      </c>
      <c r="AE42" s="192">
        <f t="shared" si="30"/>
        <v>3.5</v>
      </c>
      <c r="AF42" s="192">
        <f t="shared" si="30"/>
        <v>3.5</v>
      </c>
      <c r="AG42" s="192">
        <f t="shared" si="30"/>
        <v>3.5</v>
      </c>
      <c r="AH42" s="192">
        <f t="shared" si="30"/>
        <v>3.5</v>
      </c>
      <c r="AI42" s="192">
        <v>3</v>
      </c>
      <c r="AJ42" s="20">
        <v>0</v>
      </c>
      <c r="AK42" s="24">
        <v>0</v>
      </c>
      <c r="AL42" s="75">
        <v>0</v>
      </c>
      <c r="AM42" s="37">
        <v>0</v>
      </c>
      <c r="AN42" s="37">
        <v>0</v>
      </c>
      <c r="AO42" s="37">
        <v>0</v>
      </c>
      <c r="AP42" s="37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191">
        <f t="shared" si="28"/>
        <v>38</v>
      </c>
      <c r="AX42" s="192">
        <v>0</v>
      </c>
      <c r="AY42" s="192">
        <v>0</v>
      </c>
      <c r="AZ42" s="192">
        <v>0</v>
      </c>
      <c r="BA42" s="192">
        <v>0</v>
      </c>
      <c r="BB42" s="192">
        <v>0</v>
      </c>
      <c r="BC42" s="192">
        <v>0</v>
      </c>
      <c r="BD42" s="192">
        <v>0</v>
      </c>
      <c r="BE42" s="192">
        <v>0</v>
      </c>
      <c r="BF42" s="192">
        <v>0</v>
      </c>
      <c r="BG42" s="6">
        <f t="shared" si="3"/>
        <v>81</v>
      </c>
    </row>
    <row r="43" spans="1:59" x14ac:dyDescent="0.25">
      <c r="A43" s="276"/>
      <c r="B43" s="265" t="s">
        <v>87</v>
      </c>
      <c r="C43" s="323" t="s">
        <v>88</v>
      </c>
      <c r="D43" s="188" t="s">
        <v>51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91">
        <f t="shared" si="4"/>
        <v>0</v>
      </c>
      <c r="W43" s="17">
        <v>0</v>
      </c>
      <c r="X43" s="17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195">
        <v>36</v>
      </c>
      <c r="AK43" s="24">
        <v>0</v>
      </c>
      <c r="AL43" s="75">
        <v>0</v>
      </c>
      <c r="AM43" s="37">
        <v>0</v>
      </c>
      <c r="AN43" s="37">
        <v>0</v>
      </c>
      <c r="AO43" s="37">
        <v>0</v>
      </c>
      <c r="AP43" s="37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191">
        <f t="shared" si="28"/>
        <v>36</v>
      </c>
      <c r="AX43" s="192">
        <v>0</v>
      </c>
      <c r="AY43" s="192">
        <v>0</v>
      </c>
      <c r="AZ43" s="192">
        <v>0</v>
      </c>
      <c r="BA43" s="192">
        <v>0</v>
      </c>
      <c r="BB43" s="192">
        <v>0</v>
      </c>
      <c r="BC43" s="192">
        <v>0</v>
      </c>
      <c r="BD43" s="192">
        <v>0</v>
      </c>
      <c r="BE43" s="192">
        <v>0</v>
      </c>
      <c r="BF43" s="192">
        <v>0</v>
      </c>
      <c r="BG43" s="6">
        <f t="shared" si="3"/>
        <v>36</v>
      </c>
    </row>
    <row r="44" spans="1:59" x14ac:dyDescent="0.25">
      <c r="A44" s="276"/>
      <c r="B44" s="396"/>
      <c r="C44" s="392"/>
      <c r="D44" s="188" t="s">
        <v>52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192">
        <v>0</v>
      </c>
      <c r="V44" s="191">
        <f t="shared" si="4"/>
        <v>0</v>
      </c>
      <c r="W44" s="17">
        <v>0</v>
      </c>
      <c r="X44" s="17">
        <v>0</v>
      </c>
      <c r="Y44" s="192">
        <v>0</v>
      </c>
      <c r="Z44" s="192">
        <v>0</v>
      </c>
      <c r="AA44" s="192">
        <v>0</v>
      </c>
      <c r="AB44" s="192">
        <v>0</v>
      </c>
      <c r="AC44" s="192">
        <v>0</v>
      </c>
      <c r="AD44" s="192">
        <v>0</v>
      </c>
      <c r="AE44" s="192">
        <v>0</v>
      </c>
      <c r="AF44" s="192">
        <v>0</v>
      </c>
      <c r="AG44" s="192">
        <v>0</v>
      </c>
      <c r="AH44" s="192">
        <v>0</v>
      </c>
      <c r="AI44" s="192">
        <v>0</v>
      </c>
      <c r="AJ44" s="20">
        <v>0</v>
      </c>
      <c r="AK44" s="24">
        <v>0</v>
      </c>
      <c r="AL44" s="75">
        <v>0</v>
      </c>
      <c r="AM44" s="37">
        <v>0</v>
      </c>
      <c r="AN44" s="37">
        <v>0</v>
      </c>
      <c r="AO44" s="37">
        <v>0</v>
      </c>
      <c r="AP44" s="37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191">
        <f t="shared" si="28"/>
        <v>0</v>
      </c>
      <c r="AX44" s="192">
        <v>0</v>
      </c>
      <c r="AY44" s="192">
        <v>0</v>
      </c>
      <c r="AZ44" s="192">
        <v>0</v>
      </c>
      <c r="BA44" s="192">
        <v>0</v>
      </c>
      <c r="BB44" s="192">
        <v>0</v>
      </c>
      <c r="BC44" s="192">
        <v>0</v>
      </c>
      <c r="BD44" s="192">
        <v>0</v>
      </c>
      <c r="BE44" s="192">
        <v>0</v>
      </c>
      <c r="BF44" s="192">
        <v>0</v>
      </c>
      <c r="BG44" s="6">
        <f t="shared" si="3"/>
        <v>0</v>
      </c>
    </row>
    <row r="45" spans="1:59" x14ac:dyDescent="0.25">
      <c r="A45" s="276"/>
      <c r="B45" s="265" t="s">
        <v>95</v>
      </c>
      <c r="C45" s="323" t="s">
        <v>94</v>
      </c>
      <c r="D45" s="188" t="s">
        <v>51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91">
        <f t="shared" si="4"/>
        <v>0</v>
      </c>
      <c r="W45" s="17">
        <v>0</v>
      </c>
      <c r="X45" s="17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0">
        <v>0</v>
      </c>
      <c r="AK45" s="196">
        <v>36</v>
      </c>
      <c r="AL45" s="75">
        <v>0</v>
      </c>
      <c r="AM45" s="37">
        <v>0</v>
      </c>
      <c r="AN45" s="37">
        <v>0</v>
      </c>
      <c r="AO45" s="37">
        <v>0</v>
      </c>
      <c r="AP45" s="37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191">
        <f t="shared" si="28"/>
        <v>36</v>
      </c>
      <c r="AX45" s="192">
        <v>0</v>
      </c>
      <c r="AY45" s="192">
        <v>0</v>
      </c>
      <c r="AZ45" s="192">
        <v>0</v>
      </c>
      <c r="BA45" s="192">
        <v>0</v>
      </c>
      <c r="BB45" s="192">
        <v>0</v>
      </c>
      <c r="BC45" s="192">
        <v>0</v>
      </c>
      <c r="BD45" s="192">
        <v>0</v>
      </c>
      <c r="BE45" s="192">
        <v>0</v>
      </c>
      <c r="BF45" s="192">
        <v>0</v>
      </c>
      <c r="BG45" s="6">
        <f t="shared" si="3"/>
        <v>36</v>
      </c>
    </row>
    <row r="46" spans="1:59" x14ac:dyDescent="0.25">
      <c r="A46" s="276"/>
      <c r="B46" s="396"/>
      <c r="C46" s="392"/>
      <c r="D46" s="188" t="s">
        <v>52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1">
        <f t="shared" si="4"/>
        <v>0</v>
      </c>
      <c r="W46" s="17">
        <v>0</v>
      </c>
      <c r="X46" s="17">
        <v>0</v>
      </c>
      <c r="Y46" s="192">
        <v>0</v>
      </c>
      <c r="Z46" s="192">
        <v>0</v>
      </c>
      <c r="AA46" s="192">
        <v>0</v>
      </c>
      <c r="AB46" s="192">
        <v>0</v>
      </c>
      <c r="AC46" s="192">
        <v>0</v>
      </c>
      <c r="AD46" s="192">
        <v>0</v>
      </c>
      <c r="AE46" s="192">
        <v>0</v>
      </c>
      <c r="AF46" s="192">
        <v>0</v>
      </c>
      <c r="AG46" s="192">
        <v>0</v>
      </c>
      <c r="AH46" s="192">
        <v>0</v>
      </c>
      <c r="AI46" s="192">
        <v>0</v>
      </c>
      <c r="AJ46" s="20">
        <v>0</v>
      </c>
      <c r="AK46" s="24">
        <v>0</v>
      </c>
      <c r="AL46" s="75">
        <v>0</v>
      </c>
      <c r="AM46" s="37">
        <v>0</v>
      </c>
      <c r="AN46" s="37">
        <v>0</v>
      </c>
      <c r="AO46" s="37">
        <v>0</v>
      </c>
      <c r="AP46" s="37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191">
        <f t="shared" si="28"/>
        <v>0</v>
      </c>
      <c r="AX46" s="192">
        <v>0</v>
      </c>
      <c r="AY46" s="192">
        <v>0</v>
      </c>
      <c r="AZ46" s="192">
        <v>0</v>
      </c>
      <c r="BA46" s="192">
        <v>0</v>
      </c>
      <c r="BB46" s="192">
        <v>0</v>
      </c>
      <c r="BC46" s="192">
        <v>0</v>
      </c>
      <c r="BD46" s="192">
        <v>0</v>
      </c>
      <c r="BE46" s="192">
        <v>0</v>
      </c>
      <c r="BF46" s="192">
        <v>0</v>
      </c>
      <c r="BG46" s="6">
        <f t="shared" si="3"/>
        <v>0</v>
      </c>
    </row>
    <row r="47" spans="1:59" ht="36" x14ac:dyDescent="0.25">
      <c r="A47" s="276"/>
      <c r="B47" s="6" t="s">
        <v>96</v>
      </c>
      <c r="C47" s="132" t="s">
        <v>193</v>
      </c>
      <c r="D47" s="190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f t="shared" si="4"/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36</v>
      </c>
      <c r="AN47" s="6">
        <v>36</v>
      </c>
      <c r="AO47" s="6">
        <v>36</v>
      </c>
      <c r="AP47" s="6">
        <v>36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f t="shared" si="28"/>
        <v>144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f t="shared" si="3"/>
        <v>144</v>
      </c>
    </row>
    <row r="48" spans="1:59" ht="24" x14ac:dyDescent="0.25">
      <c r="A48" s="276"/>
      <c r="B48" s="6" t="s">
        <v>131</v>
      </c>
      <c r="C48" s="132" t="s">
        <v>132</v>
      </c>
      <c r="D48" s="190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f t="shared" si="4"/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f t="shared" si="28"/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f t="shared" si="3"/>
        <v>0</v>
      </c>
    </row>
    <row r="49" spans="1:59" x14ac:dyDescent="0.25">
      <c r="A49" s="276"/>
      <c r="B49" s="393" t="s">
        <v>53</v>
      </c>
      <c r="C49" s="394"/>
      <c r="D49" s="395"/>
      <c r="E49" s="6">
        <f t="shared" ref="E49:U50" si="31">E7+E13+E17</f>
        <v>36</v>
      </c>
      <c r="F49" s="6">
        <f t="shared" si="31"/>
        <v>36</v>
      </c>
      <c r="G49" s="6">
        <f t="shared" si="31"/>
        <v>36</v>
      </c>
      <c r="H49" s="6">
        <f t="shared" si="31"/>
        <v>36</v>
      </c>
      <c r="I49" s="6">
        <f t="shared" si="31"/>
        <v>36</v>
      </c>
      <c r="J49" s="6">
        <f t="shared" si="31"/>
        <v>36</v>
      </c>
      <c r="K49" s="6">
        <f t="shared" si="31"/>
        <v>36</v>
      </c>
      <c r="L49" s="6">
        <f t="shared" si="31"/>
        <v>36</v>
      </c>
      <c r="M49" s="6">
        <f t="shared" si="31"/>
        <v>36</v>
      </c>
      <c r="N49" s="6">
        <f t="shared" si="31"/>
        <v>36</v>
      </c>
      <c r="O49" s="6">
        <f t="shared" si="31"/>
        <v>36</v>
      </c>
      <c r="P49" s="6">
        <f t="shared" si="31"/>
        <v>36</v>
      </c>
      <c r="Q49" s="6">
        <f t="shared" si="31"/>
        <v>36</v>
      </c>
      <c r="R49" s="6">
        <f t="shared" si="31"/>
        <v>36</v>
      </c>
      <c r="S49" s="6">
        <f t="shared" si="31"/>
        <v>35</v>
      </c>
      <c r="T49" s="6">
        <f t="shared" si="31"/>
        <v>35</v>
      </c>
      <c r="U49" s="6">
        <f t="shared" si="31"/>
        <v>35</v>
      </c>
      <c r="V49" s="6">
        <f t="shared" si="4"/>
        <v>609</v>
      </c>
      <c r="W49" s="6">
        <v>0</v>
      </c>
      <c r="X49" s="6">
        <v>0</v>
      </c>
      <c r="Y49" s="6">
        <f>Y7+Y17</f>
        <v>36</v>
      </c>
      <c r="Z49" s="6">
        <f t="shared" ref="Z49:AV50" si="32">Z7+Z17</f>
        <v>36</v>
      </c>
      <c r="AA49" s="6">
        <f t="shared" si="32"/>
        <v>36</v>
      </c>
      <c r="AB49" s="6">
        <f t="shared" si="32"/>
        <v>36</v>
      </c>
      <c r="AC49" s="6">
        <f t="shared" si="32"/>
        <v>36</v>
      </c>
      <c r="AD49" s="6">
        <f t="shared" si="32"/>
        <v>36</v>
      </c>
      <c r="AE49" s="6">
        <f t="shared" si="32"/>
        <v>36</v>
      </c>
      <c r="AF49" s="6">
        <f t="shared" si="32"/>
        <v>36</v>
      </c>
      <c r="AG49" s="6">
        <f t="shared" si="32"/>
        <v>36</v>
      </c>
      <c r="AH49" s="6">
        <f t="shared" si="32"/>
        <v>36</v>
      </c>
      <c r="AI49" s="6">
        <f t="shared" si="32"/>
        <v>35</v>
      </c>
      <c r="AJ49" s="6">
        <f t="shared" si="32"/>
        <v>36</v>
      </c>
      <c r="AK49" s="6">
        <f t="shared" si="32"/>
        <v>36</v>
      </c>
      <c r="AL49" s="6">
        <f t="shared" si="32"/>
        <v>0</v>
      </c>
      <c r="AM49" s="6">
        <f t="shared" si="32"/>
        <v>0</v>
      </c>
      <c r="AN49" s="6">
        <f t="shared" si="32"/>
        <v>0</v>
      </c>
      <c r="AO49" s="6">
        <f t="shared" si="32"/>
        <v>0</v>
      </c>
      <c r="AP49" s="6">
        <f t="shared" si="32"/>
        <v>0</v>
      </c>
      <c r="AQ49" s="6">
        <f t="shared" si="32"/>
        <v>0</v>
      </c>
      <c r="AR49" s="6">
        <f t="shared" si="32"/>
        <v>0</v>
      </c>
      <c r="AS49" s="6">
        <f t="shared" si="32"/>
        <v>0</v>
      </c>
      <c r="AT49" s="6">
        <f t="shared" si="32"/>
        <v>0</v>
      </c>
      <c r="AU49" s="6">
        <f t="shared" si="32"/>
        <v>0</v>
      </c>
      <c r="AV49" s="6">
        <f t="shared" si="32"/>
        <v>0</v>
      </c>
      <c r="AW49" s="6">
        <f t="shared" si="28"/>
        <v>467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f t="shared" si="3"/>
        <v>1076</v>
      </c>
    </row>
    <row r="50" spans="1:59" x14ac:dyDescent="0.25">
      <c r="A50" s="276"/>
      <c r="B50" s="393" t="s">
        <v>54</v>
      </c>
      <c r="C50" s="394"/>
      <c r="D50" s="395"/>
      <c r="E50" s="198">
        <f t="shared" si="31"/>
        <v>18</v>
      </c>
      <c r="F50" s="198">
        <f t="shared" si="31"/>
        <v>18</v>
      </c>
      <c r="G50" s="198">
        <f t="shared" si="31"/>
        <v>18</v>
      </c>
      <c r="H50" s="198">
        <f t="shared" si="31"/>
        <v>18</v>
      </c>
      <c r="I50" s="198">
        <f t="shared" si="31"/>
        <v>18</v>
      </c>
      <c r="J50" s="198">
        <f t="shared" si="31"/>
        <v>18</v>
      </c>
      <c r="K50" s="198">
        <f t="shared" si="31"/>
        <v>18</v>
      </c>
      <c r="L50" s="198">
        <f t="shared" si="31"/>
        <v>18</v>
      </c>
      <c r="M50" s="198">
        <f t="shared" si="31"/>
        <v>18</v>
      </c>
      <c r="N50" s="198">
        <f t="shared" si="31"/>
        <v>18</v>
      </c>
      <c r="O50" s="198">
        <f t="shared" si="31"/>
        <v>18</v>
      </c>
      <c r="P50" s="198">
        <f t="shared" si="31"/>
        <v>18</v>
      </c>
      <c r="Q50" s="198">
        <f t="shared" si="31"/>
        <v>18</v>
      </c>
      <c r="R50" s="198">
        <f t="shared" si="31"/>
        <v>18</v>
      </c>
      <c r="S50" s="198">
        <f t="shared" si="31"/>
        <v>18</v>
      </c>
      <c r="T50" s="198">
        <f t="shared" si="31"/>
        <v>18</v>
      </c>
      <c r="U50" s="198">
        <f t="shared" si="31"/>
        <v>18</v>
      </c>
      <c r="V50" s="6">
        <f t="shared" si="4"/>
        <v>306</v>
      </c>
      <c r="W50" s="6">
        <v>0</v>
      </c>
      <c r="X50" s="6">
        <v>0</v>
      </c>
      <c r="Y50" s="198">
        <f>Y8+Y18</f>
        <v>18</v>
      </c>
      <c r="Z50" s="198">
        <f t="shared" si="32"/>
        <v>18</v>
      </c>
      <c r="AA50" s="198">
        <f t="shared" si="32"/>
        <v>18</v>
      </c>
      <c r="AB50" s="198">
        <f t="shared" si="32"/>
        <v>18</v>
      </c>
      <c r="AC50" s="198">
        <f t="shared" si="32"/>
        <v>18</v>
      </c>
      <c r="AD50" s="198">
        <f t="shared" si="32"/>
        <v>18</v>
      </c>
      <c r="AE50" s="198">
        <f t="shared" si="32"/>
        <v>18</v>
      </c>
      <c r="AF50" s="198">
        <f t="shared" si="32"/>
        <v>18</v>
      </c>
      <c r="AG50" s="198">
        <f t="shared" si="32"/>
        <v>18</v>
      </c>
      <c r="AH50" s="198">
        <f t="shared" si="32"/>
        <v>18</v>
      </c>
      <c r="AI50" s="198">
        <f t="shared" si="32"/>
        <v>18</v>
      </c>
      <c r="AJ50" s="198">
        <f t="shared" si="32"/>
        <v>0</v>
      </c>
      <c r="AK50" s="198">
        <f t="shared" si="32"/>
        <v>0</v>
      </c>
      <c r="AL50" s="198">
        <f t="shared" si="32"/>
        <v>0</v>
      </c>
      <c r="AM50" s="198">
        <f t="shared" si="32"/>
        <v>0</v>
      </c>
      <c r="AN50" s="198">
        <f t="shared" si="32"/>
        <v>0</v>
      </c>
      <c r="AO50" s="198">
        <f t="shared" si="32"/>
        <v>0</v>
      </c>
      <c r="AP50" s="198">
        <f t="shared" si="32"/>
        <v>0</v>
      </c>
      <c r="AQ50" s="198">
        <f t="shared" si="32"/>
        <v>0</v>
      </c>
      <c r="AR50" s="198">
        <f t="shared" si="32"/>
        <v>0</v>
      </c>
      <c r="AS50" s="198">
        <f t="shared" si="32"/>
        <v>0</v>
      </c>
      <c r="AT50" s="198">
        <f t="shared" si="32"/>
        <v>0</v>
      </c>
      <c r="AU50" s="198">
        <f t="shared" si="32"/>
        <v>0</v>
      </c>
      <c r="AV50" s="198">
        <f t="shared" si="32"/>
        <v>0</v>
      </c>
      <c r="AW50" s="6">
        <f t="shared" si="28"/>
        <v>198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f t="shared" si="3"/>
        <v>504</v>
      </c>
    </row>
    <row r="51" spans="1:59" x14ac:dyDescent="0.25">
      <c r="A51" s="276"/>
      <c r="B51" s="393" t="s">
        <v>55</v>
      </c>
      <c r="C51" s="394"/>
      <c r="D51" s="395"/>
      <c r="E51" s="72">
        <f>E49+E50</f>
        <v>54</v>
      </c>
      <c r="F51" s="72">
        <f t="shared" ref="F51:AV51" si="33">F49+F50</f>
        <v>54</v>
      </c>
      <c r="G51" s="72">
        <f t="shared" si="33"/>
        <v>54</v>
      </c>
      <c r="H51" s="72">
        <f t="shared" si="33"/>
        <v>54</v>
      </c>
      <c r="I51" s="72">
        <f t="shared" si="33"/>
        <v>54</v>
      </c>
      <c r="J51" s="72">
        <f t="shared" si="33"/>
        <v>54</v>
      </c>
      <c r="K51" s="72">
        <f t="shared" si="33"/>
        <v>54</v>
      </c>
      <c r="L51" s="72">
        <f t="shared" si="33"/>
        <v>54</v>
      </c>
      <c r="M51" s="72">
        <f t="shared" si="33"/>
        <v>54</v>
      </c>
      <c r="N51" s="72">
        <f t="shared" si="33"/>
        <v>54</v>
      </c>
      <c r="O51" s="72">
        <f t="shared" si="33"/>
        <v>54</v>
      </c>
      <c r="P51" s="72">
        <f t="shared" si="33"/>
        <v>54</v>
      </c>
      <c r="Q51" s="72">
        <f t="shared" si="33"/>
        <v>54</v>
      </c>
      <c r="R51" s="72">
        <f t="shared" si="33"/>
        <v>54</v>
      </c>
      <c r="S51" s="72">
        <f t="shared" si="33"/>
        <v>53</v>
      </c>
      <c r="T51" s="72">
        <f t="shared" si="33"/>
        <v>53</v>
      </c>
      <c r="U51" s="72">
        <f t="shared" si="33"/>
        <v>53</v>
      </c>
      <c r="V51" s="6">
        <f t="shared" si="4"/>
        <v>915</v>
      </c>
      <c r="W51" s="6">
        <v>0</v>
      </c>
      <c r="X51" s="6">
        <v>0</v>
      </c>
      <c r="Y51" s="72">
        <f t="shared" si="33"/>
        <v>54</v>
      </c>
      <c r="Z51" s="72">
        <f t="shared" si="33"/>
        <v>54</v>
      </c>
      <c r="AA51" s="72">
        <f t="shared" si="33"/>
        <v>54</v>
      </c>
      <c r="AB51" s="72">
        <f t="shared" si="33"/>
        <v>54</v>
      </c>
      <c r="AC51" s="72">
        <f t="shared" si="33"/>
        <v>54</v>
      </c>
      <c r="AD51" s="72">
        <f t="shared" si="33"/>
        <v>54</v>
      </c>
      <c r="AE51" s="72">
        <f t="shared" si="33"/>
        <v>54</v>
      </c>
      <c r="AF51" s="72">
        <f t="shared" si="33"/>
        <v>54</v>
      </c>
      <c r="AG51" s="72">
        <f t="shared" si="33"/>
        <v>54</v>
      </c>
      <c r="AH51" s="72">
        <f t="shared" si="33"/>
        <v>54</v>
      </c>
      <c r="AI51" s="72">
        <f t="shared" si="33"/>
        <v>53</v>
      </c>
      <c r="AJ51" s="72">
        <f t="shared" si="33"/>
        <v>36</v>
      </c>
      <c r="AK51" s="72">
        <f t="shared" si="33"/>
        <v>36</v>
      </c>
      <c r="AL51" s="72">
        <f t="shared" si="33"/>
        <v>0</v>
      </c>
      <c r="AM51" s="72">
        <f t="shared" si="33"/>
        <v>0</v>
      </c>
      <c r="AN51" s="72">
        <f t="shared" si="33"/>
        <v>0</v>
      </c>
      <c r="AO51" s="72">
        <f t="shared" si="33"/>
        <v>0</v>
      </c>
      <c r="AP51" s="72">
        <f t="shared" si="33"/>
        <v>0</v>
      </c>
      <c r="AQ51" s="72">
        <f t="shared" si="33"/>
        <v>0</v>
      </c>
      <c r="AR51" s="72">
        <f t="shared" si="33"/>
        <v>0</v>
      </c>
      <c r="AS51" s="72">
        <f t="shared" si="33"/>
        <v>0</v>
      </c>
      <c r="AT51" s="72">
        <f t="shared" si="33"/>
        <v>0</v>
      </c>
      <c r="AU51" s="72">
        <f t="shared" si="33"/>
        <v>0</v>
      </c>
      <c r="AV51" s="72">
        <f t="shared" si="33"/>
        <v>0</v>
      </c>
      <c r="AW51" s="6">
        <f>SUM(Y51:AV51)</f>
        <v>665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f t="shared" si="3"/>
        <v>1580</v>
      </c>
    </row>
    <row r="53" spans="1:59" x14ac:dyDescent="0.25">
      <c r="C53" s="1"/>
    </row>
    <row r="54" spans="1:59" x14ac:dyDescent="0.25">
      <c r="B54" s="17"/>
      <c r="C54" s="28" t="s">
        <v>122</v>
      </c>
    </row>
    <row r="55" spans="1:59" x14ac:dyDescent="0.25">
      <c r="B55" s="25"/>
      <c r="C55" s="28" t="s">
        <v>123</v>
      </c>
    </row>
    <row r="56" spans="1:59" x14ac:dyDescent="0.25">
      <c r="B56" s="26"/>
      <c r="C56" s="28" t="s">
        <v>126</v>
      </c>
    </row>
    <row r="57" spans="1:59" x14ac:dyDescent="0.25">
      <c r="B57" s="27"/>
      <c r="C57" s="28" t="s">
        <v>125</v>
      </c>
    </row>
    <row r="58" spans="1:59" x14ac:dyDescent="0.25">
      <c r="B58" s="42"/>
      <c r="C58" s="38" t="s">
        <v>239</v>
      </c>
    </row>
    <row r="59" spans="1:59" x14ac:dyDescent="0.25">
      <c r="B59" s="39"/>
      <c r="C59" s="38" t="s">
        <v>189</v>
      </c>
    </row>
    <row r="60" spans="1:59" x14ac:dyDescent="0.25">
      <c r="C60" s="1"/>
    </row>
  </sheetData>
  <mergeCells count="78">
    <mergeCell ref="I1:I2"/>
    <mergeCell ref="A1:A6"/>
    <mergeCell ref="B1:B6"/>
    <mergeCell ref="C1:C6"/>
    <mergeCell ref="D1:D6"/>
    <mergeCell ref="E1:H1"/>
    <mergeCell ref="AJ1:AJ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7:A5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3:B24"/>
    <mergeCell ref="C23:C24"/>
    <mergeCell ref="B25:B26"/>
    <mergeCell ref="C25:C26"/>
    <mergeCell ref="B21:B22"/>
    <mergeCell ref="C21:C22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9:D49"/>
    <mergeCell ref="B50:D50"/>
    <mergeCell ref="B51:D51"/>
    <mergeCell ref="B41:B42"/>
    <mergeCell ref="C41:C42"/>
    <mergeCell ref="B43:B44"/>
    <mergeCell ref="C43:C44"/>
    <mergeCell ref="B45:B46"/>
    <mergeCell ref="C45:C46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Лист2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2020-08-25T11:27:50Z</cp:lastPrinted>
  <dcterms:created xsi:type="dcterms:W3CDTF">2012-08-18T05:46:47Z</dcterms:created>
  <dcterms:modified xsi:type="dcterms:W3CDTF">2020-09-07T05:23:32Z</dcterms:modified>
</cp:coreProperties>
</file>