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2" r:id="rId2"/>
    <sheet name="3 курс" sheetId="3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курс'!$A$1:$BG$81</definedName>
    <definedName name="_xlnm.Print_Area" localSheetId="2">'3 курс'!$A$1:$BG$59</definedName>
    <definedName name="_xlnm.Print_Area" localSheetId="4">'Кал.гр. ат. 1 курс'!$A$1:$BD$39</definedName>
    <definedName name="_xlnm.Print_Area" localSheetId="6">'Кал.гр.ат. 3 курс'!$A$1:$BD$31</definedName>
    <definedName name="_xlnm.Print_Area" localSheetId="7">'Кал.гр.ат. 4 курс'!$A$1:$BD$28</definedName>
  </definedNames>
  <calcPr calcId="144525"/>
  <fileRecoveryPr autoRecover="0"/>
</workbook>
</file>

<file path=xl/calcChain.xml><?xml version="1.0" encoding="utf-8"?>
<calcChain xmlns="http://schemas.openxmlformats.org/spreadsheetml/2006/main">
  <c r="AI23" i="4" l="1"/>
  <c r="AI22" i="4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H57" i="3"/>
  <c r="I57" i="3"/>
  <c r="I58" i="3" s="1"/>
  <c r="J57" i="3"/>
  <c r="K57" i="3"/>
  <c r="K58" i="3" s="1"/>
  <c r="L57" i="3"/>
  <c r="M57" i="3"/>
  <c r="M58" i="3" s="1"/>
  <c r="N57" i="3"/>
  <c r="O57" i="3"/>
  <c r="O58" i="3" s="1"/>
  <c r="P57" i="3"/>
  <c r="Q57" i="3"/>
  <c r="Q58" i="3" s="1"/>
  <c r="R57" i="3"/>
  <c r="S57" i="3"/>
  <c r="S58" i="3" s="1"/>
  <c r="T57" i="3"/>
  <c r="H58" i="3"/>
  <c r="J58" i="3"/>
  <c r="L58" i="3"/>
  <c r="N58" i="3"/>
  <c r="P58" i="3"/>
  <c r="R58" i="3"/>
  <c r="T58" i="3"/>
  <c r="Z47" i="4"/>
  <c r="AA47" i="4"/>
  <c r="AB47" i="4"/>
  <c r="AC47" i="4"/>
  <c r="AD47" i="4"/>
  <c r="AE47" i="4"/>
  <c r="AF47" i="4"/>
  <c r="AG47" i="4"/>
  <c r="AH47" i="4"/>
  <c r="AJ47" i="4"/>
  <c r="AK47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Z49" i="4"/>
  <c r="AA49" i="4"/>
  <c r="AB49" i="4"/>
  <c r="AC49" i="4"/>
  <c r="AD49" i="4"/>
  <c r="AE49" i="4"/>
  <c r="AF49" i="4"/>
  <c r="AG49" i="4"/>
  <c r="AH49" i="4"/>
  <c r="AJ49" i="4"/>
  <c r="AK49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BG41" i="4" l="1"/>
  <c r="BG42" i="4"/>
  <c r="BG43" i="4"/>
  <c r="AM40" i="4"/>
  <c r="BG40" i="4" s="1"/>
  <c r="AM41" i="4"/>
  <c r="AM42" i="4"/>
  <c r="AM43" i="4"/>
  <c r="AM44" i="4"/>
  <c r="BG44" i="4" s="1"/>
  <c r="AI40" i="4"/>
  <c r="AI21" i="4" s="1"/>
  <c r="Z23" i="4" l="1"/>
  <c r="AA23" i="4"/>
  <c r="AB23" i="4"/>
  <c r="AC23" i="4"/>
  <c r="AD23" i="4"/>
  <c r="AE23" i="4"/>
  <c r="AF23" i="4"/>
  <c r="AG23" i="4"/>
  <c r="AH23" i="4"/>
  <c r="Y23" i="4"/>
  <c r="AE53" i="2" l="1"/>
  <c r="AF53" i="2"/>
  <c r="AG53" i="2"/>
  <c r="AH53" i="2"/>
  <c r="AI53" i="2"/>
  <c r="AJ53" i="2"/>
  <c r="AK53" i="2"/>
  <c r="AL53" i="2"/>
  <c r="AM53" i="2"/>
  <c r="AN53" i="2"/>
  <c r="AO53" i="2"/>
  <c r="AP53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E52" i="2"/>
  <c r="AF52" i="2"/>
  <c r="AG52" i="2"/>
  <c r="AH52" i="2"/>
  <c r="AI52" i="2"/>
  <c r="AJ52" i="2"/>
  <c r="AK52" i="2"/>
  <c r="AL52" i="2"/>
  <c r="AM52" i="2"/>
  <c r="AN52" i="2"/>
  <c r="AM41" i="2"/>
  <c r="AN41" i="2"/>
  <c r="AO41" i="2"/>
  <c r="AM42" i="2"/>
  <c r="AN42" i="2"/>
  <c r="AN40" i="2" s="1"/>
  <c r="AO42" i="2"/>
  <c r="AE41" i="2"/>
  <c r="AF41" i="2"/>
  <c r="AE42" i="2"/>
  <c r="AE40" i="2" s="1"/>
  <c r="AF42" i="2"/>
  <c r="AF40" i="2" s="1"/>
  <c r="AM33" i="2"/>
  <c r="AN33" i="2"/>
  <c r="AM34" i="2"/>
  <c r="AN34" i="2"/>
  <c r="AE33" i="2"/>
  <c r="AF33" i="2"/>
  <c r="AE34" i="2"/>
  <c r="AF34" i="2"/>
  <c r="AM25" i="2"/>
  <c r="AN25" i="2"/>
  <c r="AM26" i="2"/>
  <c r="AN26" i="2"/>
  <c r="AE25" i="2"/>
  <c r="AF25" i="2"/>
  <c r="AE26" i="2"/>
  <c r="AF26" i="2"/>
  <c r="AM17" i="2"/>
  <c r="AN17" i="2"/>
  <c r="AO17" i="2"/>
  <c r="AM18" i="2"/>
  <c r="AN18" i="2"/>
  <c r="AO18" i="2"/>
  <c r="AE17" i="2"/>
  <c r="AE18" i="2"/>
  <c r="AE11" i="2"/>
  <c r="AE9" i="2" s="1"/>
  <c r="AF11" i="2"/>
  <c r="AF9" i="2" s="1"/>
  <c r="AE12" i="2"/>
  <c r="AE10" i="2" s="1"/>
  <c r="AF12" i="2"/>
  <c r="AM11" i="2"/>
  <c r="AM9" i="2" s="1"/>
  <c r="AN11" i="2"/>
  <c r="AN9" i="2" s="1"/>
  <c r="AO11" i="2"/>
  <c r="AO9" i="2" s="1"/>
  <c r="AM12" i="2"/>
  <c r="AM10" i="2" s="1"/>
  <c r="AN12" i="2"/>
  <c r="AN10" i="2" s="1"/>
  <c r="AO12" i="2"/>
  <c r="AO10" i="2" s="1"/>
  <c r="BG33" i="1"/>
  <c r="AW33" i="1"/>
  <c r="AW34" i="1"/>
  <c r="BG34" i="1" s="1"/>
  <c r="AM40" i="2" l="1"/>
  <c r="Y15" i="4" l="1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E23" i="4"/>
  <c r="V23" i="4" l="1"/>
  <c r="AM33" i="4"/>
  <c r="AB35" i="4"/>
  <c r="AH32" i="4"/>
  <c r="AG32" i="4"/>
  <c r="AF32" i="4"/>
  <c r="AE32" i="4"/>
  <c r="AD32" i="4"/>
  <c r="AC32" i="4"/>
  <c r="AB32" i="4"/>
  <c r="AA32" i="4"/>
  <c r="Z32" i="4"/>
  <c r="Y32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E30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U24" i="4" s="1"/>
  <c r="E32" i="4"/>
  <c r="AM25" i="4"/>
  <c r="AM26" i="4"/>
  <c r="V26" i="4"/>
  <c r="V25" i="4"/>
  <c r="Z18" i="4"/>
  <c r="Z16" i="4" s="1"/>
  <c r="AA18" i="4"/>
  <c r="AA16" i="4" s="1"/>
  <c r="AB18" i="4"/>
  <c r="AB16" i="4" s="1"/>
  <c r="AC18" i="4"/>
  <c r="AC16" i="4" s="1"/>
  <c r="AD18" i="4"/>
  <c r="AD16" i="4" s="1"/>
  <c r="AE18" i="4"/>
  <c r="AE16" i="4" s="1"/>
  <c r="AF18" i="4"/>
  <c r="AF16" i="4" s="1"/>
  <c r="AG18" i="4"/>
  <c r="AG16" i="4" s="1"/>
  <c r="AH18" i="4"/>
  <c r="AH16" i="4" s="1"/>
  <c r="Y18" i="4"/>
  <c r="Y16" i="4" s="1"/>
  <c r="F18" i="4"/>
  <c r="F16" i="4" s="1"/>
  <c r="G18" i="4"/>
  <c r="G16" i="4" s="1"/>
  <c r="H18" i="4"/>
  <c r="H16" i="4" s="1"/>
  <c r="I18" i="4"/>
  <c r="I16" i="4" s="1"/>
  <c r="J18" i="4"/>
  <c r="J16" i="4" s="1"/>
  <c r="K18" i="4"/>
  <c r="L18" i="4"/>
  <c r="L16" i="4" s="1"/>
  <c r="M18" i="4"/>
  <c r="M16" i="4" s="1"/>
  <c r="N18" i="4"/>
  <c r="N16" i="4" s="1"/>
  <c r="O18" i="4"/>
  <c r="O16" i="4" s="1"/>
  <c r="P18" i="4"/>
  <c r="P16" i="4" s="1"/>
  <c r="Q18" i="4"/>
  <c r="Q16" i="4" s="1"/>
  <c r="R18" i="4"/>
  <c r="R16" i="4" s="1"/>
  <c r="S18" i="4"/>
  <c r="T18" i="4"/>
  <c r="T16" i="4" s="1"/>
  <c r="U18" i="4"/>
  <c r="U16" i="4" s="1"/>
  <c r="E18" i="4"/>
  <c r="AW49" i="4"/>
  <c r="AV49" i="4"/>
  <c r="AU49" i="4"/>
  <c r="AT49" i="4"/>
  <c r="AP49" i="4"/>
  <c r="AO49" i="4"/>
  <c r="AN49" i="4"/>
  <c r="AM46" i="4"/>
  <c r="V46" i="4"/>
  <c r="AM45" i="4"/>
  <c r="V45" i="4"/>
  <c r="AM39" i="4"/>
  <c r="V39" i="4"/>
  <c r="AH38" i="4"/>
  <c r="AH36" i="4" s="1"/>
  <c r="AG38" i="4"/>
  <c r="AG36" i="4" s="1"/>
  <c r="AF38" i="4"/>
  <c r="AE38" i="4"/>
  <c r="AE36" i="4" s="1"/>
  <c r="AD38" i="4"/>
  <c r="AD36" i="4" s="1"/>
  <c r="AC38" i="4"/>
  <c r="AC36" i="4" s="1"/>
  <c r="AB38" i="4"/>
  <c r="AB36" i="4" s="1"/>
  <c r="AA38" i="4"/>
  <c r="AA36" i="4" s="1"/>
  <c r="Z38" i="4"/>
  <c r="Z36" i="4" s="1"/>
  <c r="Y38" i="4"/>
  <c r="V38" i="4"/>
  <c r="V36" i="4" s="1"/>
  <c r="AM37" i="4"/>
  <c r="V37" i="4"/>
  <c r="AL36" i="4"/>
  <c r="AK36" i="4"/>
  <c r="AJ36" i="4"/>
  <c r="AI36" i="4"/>
  <c r="AF36" i="4"/>
  <c r="U36" i="4"/>
  <c r="U22" i="4" s="1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AL35" i="4"/>
  <c r="AK35" i="4"/>
  <c r="AJ35" i="4"/>
  <c r="AI35" i="4"/>
  <c r="AH35" i="4"/>
  <c r="AG35" i="4"/>
  <c r="AF35" i="4"/>
  <c r="AE35" i="4"/>
  <c r="AD35" i="4"/>
  <c r="AC35" i="4"/>
  <c r="AC21" i="4" s="1"/>
  <c r="AA35" i="4"/>
  <c r="Z35" i="4"/>
  <c r="Y35" i="4"/>
  <c r="Y21" i="4" s="1"/>
  <c r="U35" i="4"/>
  <c r="U21" i="4" s="1"/>
  <c r="T35" i="4"/>
  <c r="T21" i="4" s="1"/>
  <c r="S35" i="4"/>
  <c r="S21" i="4" s="1"/>
  <c r="R35" i="4"/>
  <c r="R21" i="4" s="1"/>
  <c r="Q35" i="4"/>
  <c r="Q21" i="4" s="1"/>
  <c r="P35" i="4"/>
  <c r="P21" i="4" s="1"/>
  <c r="O35" i="4"/>
  <c r="O21" i="4" s="1"/>
  <c r="N35" i="4"/>
  <c r="N21" i="4" s="1"/>
  <c r="M35" i="4"/>
  <c r="M21" i="4" s="1"/>
  <c r="L35" i="4"/>
  <c r="L21" i="4" s="1"/>
  <c r="K35" i="4"/>
  <c r="K21" i="4" s="1"/>
  <c r="J35" i="4"/>
  <c r="J21" i="4" s="1"/>
  <c r="I35" i="4"/>
  <c r="I21" i="4" s="1"/>
  <c r="H35" i="4"/>
  <c r="H21" i="4" s="1"/>
  <c r="G35" i="4"/>
  <c r="G21" i="4" s="1"/>
  <c r="F35" i="4"/>
  <c r="F21" i="4" s="1"/>
  <c r="E35" i="4"/>
  <c r="E21" i="4" s="1"/>
  <c r="AM34" i="4"/>
  <c r="V34" i="4"/>
  <c r="AM31" i="4"/>
  <c r="V31" i="4"/>
  <c r="AM30" i="4"/>
  <c r="AM29" i="4"/>
  <c r="V29" i="4"/>
  <c r="AH28" i="4"/>
  <c r="AG28" i="4"/>
  <c r="AG24" i="4" s="1"/>
  <c r="AF28" i="4"/>
  <c r="AE28" i="4"/>
  <c r="AD28" i="4"/>
  <c r="AC28" i="4"/>
  <c r="AC24" i="4" s="1"/>
  <c r="AB28" i="4"/>
  <c r="AA28" i="4"/>
  <c r="Z28" i="4"/>
  <c r="Y28" i="4"/>
  <c r="Y24" i="4" s="1"/>
  <c r="V28" i="4"/>
  <c r="AM27" i="4"/>
  <c r="V27" i="4"/>
  <c r="AL24" i="4"/>
  <c r="AL22" i="4" s="1"/>
  <c r="AK24" i="4"/>
  <c r="AK22" i="4" s="1"/>
  <c r="AJ24" i="4"/>
  <c r="AJ22" i="4" s="1"/>
  <c r="AI24" i="4"/>
  <c r="AL23" i="4"/>
  <c r="AK23" i="4"/>
  <c r="AJ23" i="4"/>
  <c r="AJ21" i="4" s="1"/>
  <c r="AF21" i="4"/>
  <c r="AA21" i="4"/>
  <c r="AM20" i="4"/>
  <c r="V20" i="4"/>
  <c r="AM19" i="4"/>
  <c r="V19" i="4"/>
  <c r="AM17" i="4"/>
  <c r="V17" i="4"/>
  <c r="AO16" i="4"/>
  <c r="AN16" i="4"/>
  <c r="AL16" i="4"/>
  <c r="AK16" i="4"/>
  <c r="AJ16" i="4"/>
  <c r="AI16" i="4"/>
  <c r="S16" i="4"/>
  <c r="K16" i="4"/>
  <c r="AO15" i="4"/>
  <c r="AN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AM12" i="4"/>
  <c r="V12" i="4"/>
  <c r="AM11" i="4"/>
  <c r="V11" i="4"/>
  <c r="AM10" i="4"/>
  <c r="V10" i="4"/>
  <c r="AM9" i="4"/>
  <c r="V9" i="4"/>
  <c r="AO8" i="4"/>
  <c r="AN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AO7" i="4"/>
  <c r="AN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AK21" i="4" l="1"/>
  <c r="AK13" i="4" s="1"/>
  <c r="E24" i="4"/>
  <c r="E22" i="4" s="1"/>
  <c r="Q24" i="4"/>
  <c r="Q22" i="4" s="1"/>
  <c r="Q14" i="4" s="1"/>
  <c r="M24" i="4"/>
  <c r="M22" i="4" s="1"/>
  <c r="M14" i="4" s="1"/>
  <c r="I24" i="4"/>
  <c r="I22" i="4" s="1"/>
  <c r="I14" i="4" s="1"/>
  <c r="AL21" i="4"/>
  <c r="AL13" i="4" s="1"/>
  <c r="AL47" i="4" s="1"/>
  <c r="AC22" i="4"/>
  <c r="AC14" i="4" s="1"/>
  <c r="AG22" i="4"/>
  <c r="T24" i="4"/>
  <c r="P24" i="4"/>
  <c r="P22" i="4" s="1"/>
  <c r="P14" i="4" s="1"/>
  <c r="L24" i="4"/>
  <c r="L22" i="4" s="1"/>
  <c r="L14" i="4" s="1"/>
  <c r="H24" i="4"/>
  <c r="H22" i="4" s="1"/>
  <c r="H14" i="4" s="1"/>
  <c r="S22" i="4"/>
  <c r="S14" i="4" s="1"/>
  <c r="S24" i="4"/>
  <c r="O24" i="4"/>
  <c r="O22" i="4" s="1"/>
  <c r="O14" i="4" s="1"/>
  <c r="K24" i="4"/>
  <c r="K22" i="4" s="1"/>
  <c r="K14" i="4" s="1"/>
  <c r="G24" i="4"/>
  <c r="G22" i="4" s="1"/>
  <c r="G14" i="4" s="1"/>
  <c r="T22" i="4"/>
  <c r="T14" i="4" s="1"/>
  <c r="R24" i="4"/>
  <c r="R22" i="4" s="1"/>
  <c r="R14" i="4" s="1"/>
  <c r="N24" i="4"/>
  <c r="N22" i="4" s="1"/>
  <c r="N14" i="4" s="1"/>
  <c r="J24" i="4"/>
  <c r="J22" i="4" s="1"/>
  <c r="J14" i="4" s="1"/>
  <c r="F24" i="4"/>
  <c r="AB21" i="4"/>
  <c r="Z21" i="4"/>
  <c r="Z13" i="4" s="1"/>
  <c r="AH21" i="4"/>
  <c r="AH13" i="4" s="1"/>
  <c r="AG21" i="4"/>
  <c r="AG13" i="4" s="1"/>
  <c r="AE21" i="4"/>
  <c r="AE13" i="4" s="1"/>
  <c r="AD21" i="4"/>
  <c r="AF24" i="4"/>
  <c r="AF22" i="4" s="1"/>
  <c r="AF14" i="4" s="1"/>
  <c r="BG27" i="4"/>
  <c r="Z24" i="4"/>
  <c r="Z22" i="4" s="1"/>
  <c r="Z14" i="4" s="1"/>
  <c r="AD24" i="4"/>
  <c r="AH24" i="4"/>
  <c r="AH22" i="4" s="1"/>
  <c r="AH14" i="4" s="1"/>
  <c r="H13" i="4"/>
  <c r="L13" i="4"/>
  <c r="P13" i="4"/>
  <c r="V8" i="4"/>
  <c r="AJ13" i="4"/>
  <c r="AA24" i="4"/>
  <c r="AA22" i="4" s="1"/>
  <c r="AE24" i="4"/>
  <c r="AM35" i="4"/>
  <c r="BG25" i="4"/>
  <c r="AF13" i="4"/>
  <c r="AM38" i="4"/>
  <c r="AM36" i="4" s="1"/>
  <c r="V30" i="4"/>
  <c r="BG30" i="4" s="1"/>
  <c r="AB24" i="4"/>
  <c r="BG39" i="4"/>
  <c r="V18" i="4"/>
  <c r="V16" i="4" s="1"/>
  <c r="BG26" i="4"/>
  <c r="AB13" i="4"/>
  <c r="AL14" i="4"/>
  <c r="AL48" i="4" s="1"/>
  <c r="BG31" i="4"/>
  <c r="V32" i="4"/>
  <c r="T13" i="4"/>
  <c r="AM28" i="4"/>
  <c r="BG28" i="4" s="1"/>
  <c r="AM23" i="4"/>
  <c r="BG9" i="4"/>
  <c r="BG10" i="4"/>
  <c r="BG12" i="4"/>
  <c r="F13" i="4"/>
  <c r="G13" i="4"/>
  <c r="K13" i="4"/>
  <c r="O13" i="4"/>
  <c r="S13" i="4"/>
  <c r="Y36" i="4"/>
  <c r="Y22" i="4" s="1"/>
  <c r="Y14" i="4" s="1"/>
  <c r="AK14" i="4"/>
  <c r="AJ14" i="4"/>
  <c r="AA13" i="4"/>
  <c r="AI13" i="4"/>
  <c r="AI47" i="4" s="1"/>
  <c r="AI49" i="4" s="1"/>
  <c r="AM32" i="4"/>
  <c r="I13" i="4"/>
  <c r="M13" i="4"/>
  <c r="Q13" i="4"/>
  <c r="U14" i="4"/>
  <c r="AM18" i="4"/>
  <c r="AC13" i="4"/>
  <c r="BG19" i="4"/>
  <c r="BG34" i="4"/>
  <c r="BG46" i="4"/>
  <c r="BG17" i="4"/>
  <c r="BG20" i="4"/>
  <c r="BG37" i="4"/>
  <c r="BG45" i="4"/>
  <c r="AG14" i="4"/>
  <c r="AD13" i="4"/>
  <c r="AM7" i="4"/>
  <c r="J13" i="4"/>
  <c r="N13" i="4"/>
  <c r="R13" i="4"/>
  <c r="AI14" i="4"/>
  <c r="BG11" i="4"/>
  <c r="BG29" i="4"/>
  <c r="AM16" i="4"/>
  <c r="AM15" i="4"/>
  <c r="E16" i="4"/>
  <c r="U13" i="4"/>
  <c r="V15" i="4"/>
  <c r="E13" i="4"/>
  <c r="V7" i="4"/>
  <c r="V35" i="4"/>
  <c r="V21" i="4" s="1"/>
  <c r="AM8" i="4"/>
  <c r="AD22" i="4" l="1"/>
  <c r="AD14" i="4" s="1"/>
  <c r="BG8" i="4"/>
  <c r="V24" i="4"/>
  <c r="V22" i="4" s="1"/>
  <c r="AE22" i="4"/>
  <c r="AE14" i="4" s="1"/>
  <c r="F22" i="4"/>
  <c r="F14" i="4" s="1"/>
  <c r="AB22" i="4"/>
  <c r="AB14" i="4" s="1"/>
  <c r="AA14" i="4"/>
  <c r="BG18" i="4"/>
  <c r="BG36" i="4"/>
  <c r="AM21" i="4"/>
  <c r="BG35" i="4"/>
  <c r="AM24" i="4"/>
  <c r="AM22" i="4" s="1"/>
  <c r="BG38" i="4"/>
  <c r="E14" i="4"/>
  <c r="Y48" i="4"/>
  <c r="AL49" i="4"/>
  <c r="BG32" i="4"/>
  <c r="BG23" i="4"/>
  <c r="Y13" i="4"/>
  <c r="AM13" i="4" s="1"/>
  <c r="BG7" i="4"/>
  <c r="BG16" i="4"/>
  <c r="BG15" i="4"/>
  <c r="V13" i="4"/>
  <c r="E47" i="4"/>
  <c r="V47" i="4" s="1"/>
  <c r="BG24" i="4" l="1"/>
  <c r="V14" i="4"/>
  <c r="AM48" i="4"/>
  <c r="E48" i="4"/>
  <c r="V48" i="4" s="1"/>
  <c r="AM14" i="4"/>
  <c r="BG14" i="4" s="1"/>
  <c r="Y47" i="4"/>
  <c r="AM47" i="4" s="1"/>
  <c r="BG21" i="4"/>
  <c r="BG22" i="4"/>
  <c r="BG13" i="4"/>
  <c r="BG48" i="4" l="1"/>
  <c r="E49" i="4"/>
  <c r="V49" i="4" s="1"/>
  <c r="BG47" i="4"/>
  <c r="Y49" i="4"/>
  <c r="AM49" i="4" s="1"/>
  <c r="AW55" i="3"/>
  <c r="V55" i="3"/>
  <c r="BG55" i="3" s="1"/>
  <c r="AU54" i="3"/>
  <c r="AT54" i="3"/>
  <c r="AT52" i="3" s="1"/>
  <c r="AS54" i="3"/>
  <c r="AR54" i="3"/>
  <c r="AR52" i="3" s="1"/>
  <c r="AQ54" i="3"/>
  <c r="AP54" i="3"/>
  <c r="AP52" i="3" s="1"/>
  <c r="AO54" i="3"/>
  <c r="AN54" i="3"/>
  <c r="AN52" i="3" s="1"/>
  <c r="AM54" i="3"/>
  <c r="AL54" i="3"/>
  <c r="AL52" i="3" s="1"/>
  <c r="AK54" i="3"/>
  <c r="AH54" i="3"/>
  <c r="AH52" i="3" s="1"/>
  <c r="AG54" i="3"/>
  <c r="AF54" i="3"/>
  <c r="AF52" i="3" s="1"/>
  <c r="AE54" i="3"/>
  <c r="AD54" i="3"/>
  <c r="AD52" i="3" s="1"/>
  <c r="AC54" i="3"/>
  <c r="AB54" i="3"/>
  <c r="AB52" i="3" s="1"/>
  <c r="AA54" i="3"/>
  <c r="Z54" i="3"/>
  <c r="AW54" i="3" s="1"/>
  <c r="Y54" i="3"/>
  <c r="V54" i="3"/>
  <c r="AW53" i="3"/>
  <c r="V53" i="3"/>
  <c r="BG53" i="3" s="1"/>
  <c r="AU52" i="3"/>
  <c r="AS52" i="3"/>
  <c r="AQ52" i="3"/>
  <c r="AO52" i="3"/>
  <c r="AM52" i="3"/>
  <c r="AK52" i="3"/>
  <c r="AJ52" i="3"/>
  <c r="AI52" i="3"/>
  <c r="AG52" i="3"/>
  <c r="AE52" i="3"/>
  <c r="AC52" i="3"/>
  <c r="AA52" i="3"/>
  <c r="Y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V52" i="3" s="1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AW51" i="3" s="1"/>
  <c r="Y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V51" i="3" s="1"/>
  <c r="E51" i="3"/>
  <c r="AW50" i="3"/>
  <c r="V50" i="3"/>
  <c r="BG50" i="3" s="1"/>
  <c r="AW49" i="3"/>
  <c r="V49" i="3"/>
  <c r="BG49" i="3" s="1"/>
  <c r="AU48" i="3"/>
  <c r="AT48" i="3"/>
  <c r="AS48" i="3"/>
  <c r="AR48" i="3"/>
  <c r="AQ48" i="3"/>
  <c r="AP48" i="3"/>
  <c r="AO48" i="3"/>
  <c r="AN48" i="3"/>
  <c r="AM48" i="3"/>
  <c r="AL48" i="3"/>
  <c r="AH48" i="3"/>
  <c r="AG48" i="3"/>
  <c r="AF48" i="3"/>
  <c r="AE48" i="3"/>
  <c r="AD48" i="3"/>
  <c r="AC48" i="3"/>
  <c r="AB48" i="3"/>
  <c r="AA48" i="3"/>
  <c r="Z48" i="3"/>
  <c r="Y48" i="3"/>
  <c r="AW48" i="3" s="1"/>
  <c r="T48" i="3"/>
  <c r="S48" i="3"/>
  <c r="S38" i="3" s="1"/>
  <c r="R48" i="3"/>
  <c r="Q48" i="3"/>
  <c r="Q38" i="3" s="1"/>
  <c r="P48" i="3"/>
  <c r="O48" i="3"/>
  <c r="O38" i="3" s="1"/>
  <c r="N48" i="3"/>
  <c r="M48" i="3"/>
  <c r="M38" i="3" s="1"/>
  <c r="L48" i="3"/>
  <c r="K48" i="3"/>
  <c r="K38" i="3" s="1"/>
  <c r="J48" i="3"/>
  <c r="I48" i="3"/>
  <c r="I38" i="3" s="1"/>
  <c r="H48" i="3"/>
  <c r="G48" i="3"/>
  <c r="V48" i="3" s="1"/>
  <c r="BG48" i="3" s="1"/>
  <c r="AW47" i="3"/>
  <c r="V47" i="3"/>
  <c r="BG47" i="3" s="1"/>
  <c r="AU46" i="3"/>
  <c r="AT46" i="3"/>
  <c r="AS46" i="3"/>
  <c r="AR46" i="3"/>
  <c r="AQ46" i="3"/>
  <c r="AP46" i="3"/>
  <c r="AO46" i="3"/>
  <c r="AN46" i="3"/>
  <c r="AM46" i="3"/>
  <c r="AL46" i="3"/>
  <c r="AK46" i="3"/>
  <c r="AH46" i="3"/>
  <c r="AG46" i="3"/>
  <c r="AF46" i="3"/>
  <c r="AE46" i="3"/>
  <c r="AD46" i="3"/>
  <c r="AC46" i="3"/>
  <c r="AB46" i="3"/>
  <c r="AA46" i="3"/>
  <c r="Z46" i="3"/>
  <c r="Y46" i="3"/>
  <c r="AW46" i="3" s="1"/>
  <c r="BG46" i="3" s="1"/>
  <c r="V46" i="3"/>
  <c r="AW45" i="3"/>
  <c r="V45" i="3"/>
  <c r="BG45" i="3" s="1"/>
  <c r="AU44" i="3"/>
  <c r="AT44" i="3"/>
  <c r="AS44" i="3"/>
  <c r="AR44" i="3"/>
  <c r="AQ44" i="3"/>
  <c r="AP44" i="3"/>
  <c r="AO44" i="3"/>
  <c r="AN44" i="3"/>
  <c r="AM44" i="3"/>
  <c r="AL44" i="3"/>
  <c r="AK44" i="3"/>
  <c r="AH44" i="3"/>
  <c r="AG44" i="3"/>
  <c r="AF44" i="3"/>
  <c r="AE44" i="3"/>
  <c r="AD44" i="3"/>
  <c r="AC44" i="3"/>
  <c r="AB44" i="3"/>
  <c r="AA44" i="3"/>
  <c r="Z44" i="3"/>
  <c r="AW44" i="3" s="1"/>
  <c r="Y44" i="3"/>
  <c r="V44" i="3"/>
  <c r="BG44" i="3" s="1"/>
  <c r="AW43" i="3"/>
  <c r="BG43" i="3" s="1"/>
  <c r="V43" i="3"/>
  <c r="AU42" i="3"/>
  <c r="AU38" i="3" s="1"/>
  <c r="AT42" i="3"/>
  <c r="AS42" i="3"/>
  <c r="AS38" i="3" s="1"/>
  <c r="AR42" i="3"/>
  <c r="AQ42" i="3"/>
  <c r="AQ38" i="3" s="1"/>
  <c r="AP42" i="3"/>
  <c r="AO42" i="3"/>
  <c r="AO38" i="3" s="1"/>
  <c r="AN42" i="3"/>
  <c r="AM42" i="3"/>
  <c r="AM38" i="3" s="1"/>
  <c r="AL42" i="3"/>
  <c r="AK42" i="3"/>
  <c r="AK38" i="3" s="1"/>
  <c r="AH42" i="3"/>
  <c r="AG42" i="3"/>
  <c r="AG38" i="3" s="1"/>
  <c r="AF42" i="3"/>
  <c r="AE42" i="3"/>
  <c r="AE38" i="3" s="1"/>
  <c r="AD42" i="3"/>
  <c r="AC42" i="3"/>
  <c r="AC38" i="3" s="1"/>
  <c r="AB42" i="3"/>
  <c r="AA42" i="3"/>
  <c r="AA38" i="3" s="1"/>
  <c r="Z42" i="3"/>
  <c r="Y42" i="3"/>
  <c r="AW42" i="3" s="1"/>
  <c r="BG42" i="3" s="1"/>
  <c r="V42" i="3"/>
  <c r="BG41" i="3"/>
  <c r="AW41" i="3"/>
  <c r="V41" i="3"/>
  <c r="AU40" i="3"/>
  <c r="AT40" i="3"/>
  <c r="AS40" i="3"/>
  <c r="AR40" i="3"/>
  <c r="AQ40" i="3"/>
  <c r="AP40" i="3"/>
  <c r="AO40" i="3"/>
  <c r="AN40" i="3"/>
  <c r="AM40" i="3"/>
  <c r="AL40" i="3"/>
  <c r="AK40" i="3"/>
  <c r="AH40" i="3"/>
  <c r="AG40" i="3"/>
  <c r="AF40" i="3"/>
  <c r="AE40" i="3"/>
  <c r="AD40" i="3"/>
  <c r="AC40" i="3"/>
  <c r="AB40" i="3"/>
  <c r="AA40" i="3"/>
  <c r="Z40" i="3"/>
  <c r="AW40" i="3" s="1"/>
  <c r="Y40" i="3"/>
  <c r="V40" i="3"/>
  <c r="AW39" i="3"/>
  <c r="V39" i="3"/>
  <c r="BG39" i="3" s="1"/>
  <c r="AV38" i="3"/>
  <c r="AV24" i="3" s="1"/>
  <c r="AV22" i="3" s="1"/>
  <c r="AV20" i="3" s="1"/>
  <c r="AT38" i="3"/>
  <c r="AT24" i="3" s="1"/>
  <c r="AR38" i="3"/>
  <c r="AP38" i="3"/>
  <c r="AP24" i="3" s="1"/>
  <c r="AN38" i="3"/>
  <c r="AN24" i="3" s="1"/>
  <c r="AL38" i="3"/>
  <c r="AL24" i="3" s="1"/>
  <c r="AJ38" i="3"/>
  <c r="AJ24" i="3" s="1"/>
  <c r="AI38" i="3"/>
  <c r="AH38" i="3"/>
  <c r="AF38" i="3"/>
  <c r="AD38" i="3"/>
  <c r="AB38" i="3"/>
  <c r="Z38" i="3"/>
  <c r="T38" i="3"/>
  <c r="R38" i="3"/>
  <c r="P38" i="3"/>
  <c r="N38" i="3"/>
  <c r="L38" i="3"/>
  <c r="J38" i="3"/>
  <c r="H38" i="3"/>
  <c r="F38" i="3"/>
  <c r="E38" i="3"/>
  <c r="AV37" i="3"/>
  <c r="AU37" i="3"/>
  <c r="AT37" i="3"/>
  <c r="AS37" i="3"/>
  <c r="AR37" i="3"/>
  <c r="AR23" i="3" s="1"/>
  <c r="AR17" i="3" s="1"/>
  <c r="AQ37" i="3"/>
  <c r="AP37" i="3"/>
  <c r="AO37" i="3"/>
  <c r="AN37" i="3"/>
  <c r="AN23" i="3" s="1"/>
  <c r="AN17" i="3" s="1"/>
  <c r="AM37" i="3"/>
  <c r="AL37" i="3"/>
  <c r="AK37" i="3"/>
  <c r="AJ37" i="3"/>
  <c r="AJ23" i="3" s="1"/>
  <c r="AJ17" i="3" s="1"/>
  <c r="AI37" i="3"/>
  <c r="AH37" i="3"/>
  <c r="AG37" i="3"/>
  <c r="AF37" i="3"/>
  <c r="AF23" i="3" s="1"/>
  <c r="AF17" i="3" s="1"/>
  <c r="AE37" i="3"/>
  <c r="AD37" i="3"/>
  <c r="AC37" i="3"/>
  <c r="AB37" i="3"/>
  <c r="AB23" i="3" s="1"/>
  <c r="AB17" i="3" s="1"/>
  <c r="AA37" i="3"/>
  <c r="Z37" i="3"/>
  <c r="Y37" i="3"/>
  <c r="T37" i="3"/>
  <c r="T23" i="3" s="1"/>
  <c r="S37" i="3"/>
  <c r="R37" i="3"/>
  <c r="R23" i="3" s="1"/>
  <c r="Q37" i="3"/>
  <c r="P37" i="3"/>
  <c r="P23" i="3" s="1"/>
  <c r="O37" i="3"/>
  <c r="N37" i="3"/>
  <c r="N23" i="3" s="1"/>
  <c r="M37" i="3"/>
  <c r="L37" i="3"/>
  <c r="L23" i="3" s="1"/>
  <c r="K37" i="3"/>
  <c r="J37" i="3"/>
  <c r="J23" i="3" s="1"/>
  <c r="I37" i="3"/>
  <c r="H37" i="3"/>
  <c r="H23" i="3" s="1"/>
  <c r="G37" i="3"/>
  <c r="F37" i="3"/>
  <c r="F23" i="3" s="1"/>
  <c r="E37" i="3"/>
  <c r="AW36" i="3"/>
  <c r="V36" i="3"/>
  <c r="BG36" i="3" s="1"/>
  <c r="AW35" i="3"/>
  <c r="V35" i="3"/>
  <c r="AW34" i="3"/>
  <c r="V34" i="3"/>
  <c r="BG34" i="3" s="1"/>
  <c r="AW33" i="3"/>
  <c r="V33" i="3"/>
  <c r="AU32" i="3"/>
  <c r="AT32" i="3"/>
  <c r="AS32" i="3"/>
  <c r="AR32" i="3"/>
  <c r="AQ32" i="3"/>
  <c r="AP32" i="3"/>
  <c r="AO32" i="3"/>
  <c r="AN32" i="3"/>
  <c r="AM32" i="3"/>
  <c r="AL32" i="3"/>
  <c r="AH32" i="3"/>
  <c r="AH26" i="3" s="1"/>
  <c r="AG32" i="3"/>
  <c r="AF32" i="3"/>
  <c r="AF26" i="3" s="1"/>
  <c r="AF24" i="3" s="1"/>
  <c r="AE32" i="3"/>
  <c r="AD32" i="3"/>
  <c r="AD26" i="3" s="1"/>
  <c r="AC32" i="3"/>
  <c r="AB32" i="3"/>
  <c r="AB26" i="3" s="1"/>
  <c r="AB24" i="3" s="1"/>
  <c r="AA32" i="3"/>
  <c r="Z32" i="3"/>
  <c r="Z26" i="3" s="1"/>
  <c r="Y32" i="3"/>
  <c r="AW32" i="3" s="1"/>
  <c r="T32" i="3"/>
  <c r="S32" i="3"/>
  <c r="S26" i="3" s="1"/>
  <c r="R32" i="3"/>
  <c r="Q32" i="3"/>
  <c r="Q26" i="3" s="1"/>
  <c r="Q24" i="3" s="1"/>
  <c r="Q18" i="3" s="1"/>
  <c r="P32" i="3"/>
  <c r="O32" i="3"/>
  <c r="O26" i="3" s="1"/>
  <c r="N32" i="3"/>
  <c r="M32" i="3"/>
  <c r="M26" i="3" s="1"/>
  <c r="M24" i="3" s="1"/>
  <c r="M18" i="3" s="1"/>
  <c r="L32" i="3"/>
  <c r="K32" i="3"/>
  <c r="K26" i="3" s="1"/>
  <c r="J32" i="3"/>
  <c r="I32" i="3"/>
  <c r="I26" i="3" s="1"/>
  <c r="I24" i="3" s="1"/>
  <c r="I18" i="3" s="1"/>
  <c r="H32" i="3"/>
  <c r="G32" i="3"/>
  <c r="G26" i="3" s="1"/>
  <c r="AW31" i="3"/>
  <c r="V31" i="3"/>
  <c r="AW30" i="3"/>
  <c r="V30" i="3"/>
  <c r="BG30" i="3" s="1"/>
  <c r="AW29" i="3"/>
  <c r="V29" i="3"/>
  <c r="AU28" i="3"/>
  <c r="AU26" i="3" s="1"/>
  <c r="AU24" i="3" s="1"/>
  <c r="AU18" i="3" s="1"/>
  <c r="AT28" i="3"/>
  <c r="AS28" i="3"/>
  <c r="AR28" i="3"/>
  <c r="AQ28" i="3"/>
  <c r="AQ26" i="3" s="1"/>
  <c r="AQ24" i="3" s="1"/>
  <c r="AQ18" i="3" s="1"/>
  <c r="AP28" i="3"/>
  <c r="AO28" i="3"/>
  <c r="AN28" i="3"/>
  <c r="AM28" i="3"/>
  <c r="AM26" i="3" s="1"/>
  <c r="AM24" i="3" s="1"/>
  <c r="AM18" i="3" s="1"/>
  <c r="AL28" i="3"/>
  <c r="AK28" i="3"/>
  <c r="AH28" i="3"/>
  <c r="AG28" i="3"/>
  <c r="AF28" i="3"/>
  <c r="AE28" i="3"/>
  <c r="AD28" i="3"/>
  <c r="AC28" i="3"/>
  <c r="AC26" i="3" s="1"/>
  <c r="AC24" i="3" s="1"/>
  <c r="AC18" i="3" s="1"/>
  <c r="AB28" i="3"/>
  <c r="AA28" i="3"/>
  <c r="Z28" i="3"/>
  <c r="Y28" i="3"/>
  <c r="AW28" i="3" s="1"/>
  <c r="BG28" i="3" s="1"/>
  <c r="V28" i="3"/>
  <c r="AW27" i="3"/>
  <c r="V27" i="3"/>
  <c r="BG27" i="3" s="1"/>
  <c r="AV26" i="3"/>
  <c r="AT26" i="3"/>
  <c r="AS26" i="3"/>
  <c r="AS24" i="3" s="1"/>
  <c r="AS18" i="3" s="1"/>
  <c r="AR26" i="3"/>
  <c r="AP26" i="3"/>
  <c r="AO26" i="3"/>
  <c r="AN26" i="3"/>
  <c r="AL26" i="3"/>
  <c r="AK26" i="3"/>
  <c r="AK24" i="3" s="1"/>
  <c r="AK18" i="3" s="1"/>
  <c r="AJ26" i="3"/>
  <c r="AI26" i="3"/>
  <c r="AG26" i="3"/>
  <c r="AE26" i="3"/>
  <c r="AA26" i="3"/>
  <c r="Y26" i="3"/>
  <c r="T26" i="3"/>
  <c r="R26" i="3"/>
  <c r="P26" i="3"/>
  <c r="N26" i="3"/>
  <c r="L26" i="3"/>
  <c r="J26" i="3"/>
  <c r="H26" i="3"/>
  <c r="F26" i="3"/>
  <c r="F20" i="3" s="1"/>
  <c r="E26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T25" i="3"/>
  <c r="S25" i="3"/>
  <c r="R25" i="3"/>
  <c r="Q25" i="3"/>
  <c r="P25" i="3"/>
  <c r="O25" i="3"/>
  <c r="O23" i="3" s="1"/>
  <c r="O17" i="3" s="1"/>
  <c r="N25" i="3"/>
  <c r="M25" i="3"/>
  <c r="L25" i="3"/>
  <c r="K25" i="3"/>
  <c r="K23" i="3" s="1"/>
  <c r="K17" i="3" s="1"/>
  <c r="J25" i="3"/>
  <c r="I25" i="3"/>
  <c r="H25" i="3"/>
  <c r="G25" i="3"/>
  <c r="G23" i="3" s="1"/>
  <c r="G17" i="3" s="1"/>
  <c r="F25" i="3"/>
  <c r="E25" i="3"/>
  <c r="V25" i="3" s="1"/>
  <c r="AO24" i="3"/>
  <c r="AO18" i="3" s="1"/>
  <c r="AI24" i="3"/>
  <c r="AG24" i="3"/>
  <c r="AG18" i="3" s="1"/>
  <c r="AE24" i="3"/>
  <c r="AA24" i="3"/>
  <c r="T24" i="3"/>
  <c r="R24" i="3"/>
  <c r="P24" i="3"/>
  <c r="N24" i="3"/>
  <c r="N18" i="3" s="1"/>
  <c r="L24" i="3"/>
  <c r="J24" i="3"/>
  <c r="H24" i="3"/>
  <c r="F24" i="3"/>
  <c r="F18" i="3" s="1"/>
  <c r="E24" i="3"/>
  <c r="AV23" i="3"/>
  <c r="AV21" i="3" s="1"/>
  <c r="AU23" i="3"/>
  <c r="AT23" i="3"/>
  <c r="AS23" i="3"/>
  <c r="AQ23" i="3"/>
  <c r="AP23" i="3"/>
  <c r="AO23" i="3"/>
  <c r="AM23" i="3"/>
  <c r="AL23" i="3"/>
  <c r="AK23" i="3"/>
  <c r="AI23" i="3"/>
  <c r="AH23" i="3"/>
  <c r="AG23" i="3"/>
  <c r="AE23" i="3"/>
  <c r="AD23" i="3"/>
  <c r="AC23" i="3"/>
  <c r="AA23" i="3"/>
  <c r="Z23" i="3"/>
  <c r="Y23" i="3"/>
  <c r="S23" i="3"/>
  <c r="Q23" i="3"/>
  <c r="Q17" i="3" s="1"/>
  <c r="M23" i="3"/>
  <c r="I23" i="3"/>
  <c r="I17" i="3" s="1"/>
  <c r="E23" i="3"/>
  <c r="V23" i="3" s="1"/>
  <c r="AU22" i="3"/>
  <c r="AT22" i="3"/>
  <c r="AS22" i="3"/>
  <c r="AR22" i="3"/>
  <c r="AR20" i="3" s="1"/>
  <c r="AQ22" i="3"/>
  <c r="AP22" i="3"/>
  <c r="AO22" i="3"/>
  <c r="AN22" i="3"/>
  <c r="AN20" i="3" s="1"/>
  <c r="AN18" i="3" s="1"/>
  <c r="AM22" i="3"/>
  <c r="AL22" i="3"/>
  <c r="AK22" i="3"/>
  <c r="AH22" i="3"/>
  <c r="AH20" i="3" s="1"/>
  <c r="AG22" i="3"/>
  <c r="AF22" i="3"/>
  <c r="AF20" i="3" s="1"/>
  <c r="AE22" i="3"/>
  <c r="AE20" i="3" s="1"/>
  <c r="AE18" i="3" s="1"/>
  <c r="AD22" i="3"/>
  <c r="AD20" i="3" s="1"/>
  <c r="AC22" i="3"/>
  <c r="AB22" i="3"/>
  <c r="AB20" i="3" s="1"/>
  <c r="AA22" i="3"/>
  <c r="AA20" i="3" s="1"/>
  <c r="AA18" i="3" s="1"/>
  <c r="Z22" i="3"/>
  <c r="AW22" i="3" s="1"/>
  <c r="BG22" i="3" s="1"/>
  <c r="Y22" i="3"/>
  <c r="V22" i="3"/>
  <c r="V20" i="3" s="1"/>
  <c r="V21" i="3"/>
  <c r="AU20" i="3"/>
  <c r="AT20" i="3"/>
  <c r="AS20" i="3"/>
  <c r="AQ20" i="3"/>
  <c r="AP20" i="3"/>
  <c r="AO20" i="3"/>
  <c r="AM20" i="3"/>
  <c r="AL20" i="3"/>
  <c r="AK20" i="3"/>
  <c r="AJ20" i="3"/>
  <c r="AI20" i="3"/>
  <c r="AG20" i="3"/>
  <c r="AC20" i="3"/>
  <c r="Y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E20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AV18" i="3"/>
  <c r="AT18" i="3"/>
  <c r="AP18" i="3"/>
  <c r="AL18" i="3"/>
  <c r="AJ18" i="3"/>
  <c r="AI18" i="3"/>
  <c r="T18" i="3"/>
  <c r="R18" i="3"/>
  <c r="P18" i="3"/>
  <c r="L18" i="3"/>
  <c r="J18" i="3"/>
  <c r="H18" i="3"/>
  <c r="E18" i="3"/>
  <c r="AV17" i="3"/>
  <c r="AU17" i="3"/>
  <c r="AT17" i="3"/>
  <c r="AS17" i="3"/>
  <c r="AQ17" i="3"/>
  <c r="AP17" i="3"/>
  <c r="AO17" i="3"/>
  <c r="AM17" i="3"/>
  <c r="AL17" i="3"/>
  <c r="AK17" i="3"/>
  <c r="AI17" i="3"/>
  <c r="AH17" i="3"/>
  <c r="AG17" i="3"/>
  <c r="AE17" i="3"/>
  <c r="AD17" i="3"/>
  <c r="AC17" i="3"/>
  <c r="AW17" i="3" s="1"/>
  <c r="AA17" i="3"/>
  <c r="Z17" i="3"/>
  <c r="Y17" i="3"/>
  <c r="T17" i="3"/>
  <c r="S17" i="3"/>
  <c r="R17" i="3"/>
  <c r="P17" i="3"/>
  <c r="N17" i="3"/>
  <c r="M17" i="3"/>
  <c r="L17" i="3"/>
  <c r="J17" i="3"/>
  <c r="H17" i="3"/>
  <c r="F17" i="3"/>
  <c r="E17" i="3"/>
  <c r="V17" i="3" s="1"/>
  <c r="AW16" i="3"/>
  <c r="V16" i="3"/>
  <c r="AW15" i="3"/>
  <c r="V15" i="3"/>
  <c r="BG15" i="3" s="1"/>
  <c r="BG14" i="3"/>
  <c r="AW14" i="3"/>
  <c r="V14" i="3"/>
  <c r="AW13" i="3"/>
  <c r="BG13" i="3" s="1"/>
  <c r="V13" i="3"/>
  <c r="AW12" i="3"/>
  <c r="V12" i="3"/>
  <c r="BG12" i="3" s="1"/>
  <c r="AW11" i="3"/>
  <c r="V11" i="3"/>
  <c r="BG11" i="3" s="1"/>
  <c r="BG10" i="3"/>
  <c r="AW10" i="3"/>
  <c r="V10" i="3"/>
  <c r="AW9" i="3"/>
  <c r="V9" i="3"/>
  <c r="BF8" i="3"/>
  <c r="BE8" i="3"/>
  <c r="BD8" i="3"/>
  <c r="BC8" i="3"/>
  <c r="BB8" i="3"/>
  <c r="BA8" i="3"/>
  <c r="AZ8" i="3"/>
  <c r="AY8" i="3"/>
  <c r="AX8" i="3"/>
  <c r="AW8" i="3"/>
  <c r="AV8" i="3"/>
  <c r="AV57" i="3" s="1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U8" i="3"/>
  <c r="U57" i="3" s="1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E57" i="3" s="1"/>
  <c r="BF7" i="3"/>
  <c r="BE7" i="3"/>
  <c r="BD7" i="3"/>
  <c r="BC7" i="3"/>
  <c r="BB7" i="3"/>
  <c r="BA7" i="3"/>
  <c r="AZ7" i="3"/>
  <c r="AY7" i="3"/>
  <c r="AX7" i="3"/>
  <c r="AV7" i="3"/>
  <c r="AV56" i="3" s="1"/>
  <c r="AV58" i="3" s="1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U7" i="3"/>
  <c r="U56" i="3" s="1"/>
  <c r="U58" i="3" s="1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E56" i="3" s="1"/>
  <c r="BG49" i="4" l="1"/>
  <c r="BG17" i="3"/>
  <c r="E58" i="3"/>
  <c r="AW21" i="3"/>
  <c r="BG21" i="3" s="1"/>
  <c r="AV19" i="3"/>
  <c r="AW26" i="3"/>
  <c r="V8" i="3"/>
  <c r="BG8" i="3" s="1"/>
  <c r="BG16" i="3"/>
  <c r="AW19" i="3"/>
  <c r="BG19" i="3" s="1"/>
  <c r="BG9" i="3"/>
  <c r="AW7" i="3"/>
  <c r="AB18" i="3"/>
  <c r="AF18" i="3"/>
  <c r="F57" i="3"/>
  <c r="V7" i="3"/>
  <c r="K24" i="3"/>
  <c r="K18" i="3" s="1"/>
  <c r="O24" i="3"/>
  <c r="O18" i="3" s="1"/>
  <c r="S24" i="3"/>
  <c r="S18" i="3" s="1"/>
  <c r="AD24" i="3"/>
  <c r="AD18" i="3" s="1"/>
  <c r="AH24" i="3"/>
  <c r="AH18" i="3" s="1"/>
  <c r="BG33" i="3"/>
  <c r="AW37" i="3"/>
  <c r="AR24" i="3"/>
  <c r="AR18" i="3" s="1"/>
  <c r="BG54" i="3"/>
  <c r="Z20" i="3"/>
  <c r="AW20" i="3" s="1"/>
  <c r="BG20" i="3" s="1"/>
  <c r="F56" i="3"/>
  <c r="F58" i="3" s="1"/>
  <c r="G56" i="3"/>
  <c r="AW23" i="3"/>
  <c r="BG23" i="3" s="1"/>
  <c r="AW25" i="3"/>
  <c r="BG25" i="3" s="1"/>
  <c r="BG29" i="3"/>
  <c r="BG35" i="3"/>
  <c r="V38" i="3"/>
  <c r="BG40" i="3"/>
  <c r="BG51" i="3"/>
  <c r="V26" i="3"/>
  <c r="BG26" i="3" s="1"/>
  <c r="BG31" i="3"/>
  <c r="V32" i="3"/>
  <c r="BG32" i="3" s="1"/>
  <c r="Y56" i="3"/>
  <c r="V37" i="3"/>
  <c r="BG37" i="3" s="1"/>
  <c r="G38" i="3"/>
  <c r="G24" i="3" s="1"/>
  <c r="Y38" i="3"/>
  <c r="Z52" i="3"/>
  <c r="Z24" i="3" s="1"/>
  <c r="Z18" i="3" s="1"/>
  <c r="G18" i="3" l="1"/>
  <c r="V24" i="3"/>
  <c r="AW56" i="3"/>
  <c r="AW38" i="3"/>
  <c r="BG38" i="3" s="1"/>
  <c r="Y24" i="3"/>
  <c r="V56" i="3"/>
  <c r="BG7" i="3"/>
  <c r="AW52" i="3"/>
  <c r="BG52" i="3" s="1"/>
  <c r="BG56" i="3" l="1"/>
  <c r="BG24" i="3"/>
  <c r="V18" i="3"/>
  <c r="G57" i="3"/>
  <c r="AW24" i="3"/>
  <c r="Y18" i="3"/>
  <c r="AW18" i="3" l="1"/>
  <c r="BG18" i="3" s="1"/>
  <c r="Y57" i="3"/>
  <c r="V57" i="3"/>
  <c r="G58" i="3"/>
  <c r="V58" i="3" s="1"/>
  <c r="AW57" i="3" l="1"/>
  <c r="BG57" i="3" s="1"/>
  <c r="Y58" i="3"/>
  <c r="AW58" i="3" s="1"/>
  <c r="BG58" i="3" s="1"/>
  <c r="BF75" i="2" l="1"/>
  <c r="BE75" i="2"/>
  <c r="BD75" i="2"/>
  <c r="BC75" i="2"/>
  <c r="BB75" i="2"/>
  <c r="BA75" i="2"/>
  <c r="AZ75" i="2"/>
  <c r="AY75" i="2"/>
  <c r="BF74" i="2"/>
  <c r="BE74" i="2"/>
  <c r="BD74" i="2"/>
  <c r="BC74" i="2"/>
  <c r="BB74" i="2"/>
  <c r="BA74" i="2"/>
  <c r="AZ74" i="2"/>
  <c r="AY74" i="2"/>
  <c r="AV74" i="2"/>
  <c r="AU74" i="2"/>
  <c r="U74" i="2"/>
  <c r="BF73" i="2"/>
  <c r="BE73" i="2"/>
  <c r="BD73" i="2"/>
  <c r="BC73" i="2"/>
  <c r="BB73" i="2"/>
  <c r="BA73" i="2"/>
  <c r="AZ73" i="2"/>
  <c r="AY73" i="2"/>
  <c r="U73" i="2"/>
  <c r="U75" i="2" s="1"/>
  <c r="AX72" i="2"/>
  <c r="V72" i="2"/>
  <c r="AX71" i="2"/>
  <c r="V71" i="2"/>
  <c r="AX70" i="2"/>
  <c r="BG70" i="2" s="1"/>
  <c r="V70" i="2"/>
  <c r="AX69" i="2"/>
  <c r="V69" i="2"/>
  <c r="AT68" i="2"/>
  <c r="AS68" i="2"/>
  <c r="AS64" i="2" s="1"/>
  <c r="AS52" i="2" s="1"/>
  <c r="AS40" i="2" s="1"/>
  <c r="AR68" i="2"/>
  <c r="AQ68" i="2"/>
  <c r="AP68" i="2"/>
  <c r="AO68" i="2"/>
  <c r="AO64" i="2" s="1"/>
  <c r="AN68" i="2"/>
  <c r="AM68" i="2"/>
  <c r="AM64" i="2" s="1"/>
  <c r="AL68" i="2"/>
  <c r="AK68" i="2"/>
  <c r="AK64" i="2" s="1"/>
  <c r="AK40" i="2" s="1"/>
  <c r="AJ68" i="2"/>
  <c r="AI68" i="2"/>
  <c r="AI64" i="2" s="1"/>
  <c r="AH68" i="2"/>
  <c r="AG68" i="2"/>
  <c r="AG64" i="2" s="1"/>
  <c r="AF68" i="2"/>
  <c r="AE68" i="2"/>
  <c r="AE64" i="2" s="1"/>
  <c r="AD68" i="2"/>
  <c r="AC68" i="2"/>
  <c r="AC64" i="2" s="1"/>
  <c r="AC52" i="2" s="1"/>
  <c r="AC40" i="2" s="1"/>
  <c r="AB68" i="2"/>
  <c r="AA68" i="2"/>
  <c r="AX68" i="2" s="1"/>
  <c r="Z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V68" i="2" s="1"/>
  <c r="AX67" i="2"/>
  <c r="V67" i="2"/>
  <c r="AT66" i="2"/>
  <c r="AR66" i="2"/>
  <c r="AQ66" i="2"/>
  <c r="AQ64" i="2" s="1"/>
  <c r="AQ52" i="2" s="1"/>
  <c r="AQ40" i="2" s="1"/>
  <c r="AP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AX66" i="2" s="1"/>
  <c r="T66" i="2"/>
  <c r="T64" i="2" s="1"/>
  <c r="S66" i="2"/>
  <c r="R66" i="2"/>
  <c r="R64" i="2" s="1"/>
  <c r="R52" i="2" s="1"/>
  <c r="R40" i="2" s="1"/>
  <c r="Q66" i="2"/>
  <c r="P66" i="2"/>
  <c r="P64" i="2" s="1"/>
  <c r="O66" i="2"/>
  <c r="N66" i="2"/>
  <c r="N64" i="2" s="1"/>
  <c r="M66" i="2"/>
  <c r="L66" i="2"/>
  <c r="L64" i="2" s="1"/>
  <c r="K66" i="2"/>
  <c r="J66" i="2"/>
  <c r="J64" i="2" s="1"/>
  <c r="J52" i="2" s="1"/>
  <c r="J40" i="2" s="1"/>
  <c r="I66" i="2"/>
  <c r="H66" i="2"/>
  <c r="H64" i="2" s="1"/>
  <c r="G66" i="2"/>
  <c r="F66" i="2"/>
  <c r="F64" i="2" s="1"/>
  <c r="E66" i="2"/>
  <c r="V66" i="2" s="1"/>
  <c r="BG66" i="2" s="1"/>
  <c r="AX65" i="2"/>
  <c r="V65" i="2"/>
  <c r="AW64" i="2"/>
  <c r="AV64" i="2"/>
  <c r="AV52" i="2" s="1"/>
  <c r="AU64" i="2"/>
  <c r="AT64" i="2"/>
  <c r="AT52" i="2" s="1"/>
  <c r="AR64" i="2"/>
  <c r="AR52" i="2" s="1"/>
  <c r="AP64" i="2"/>
  <c r="AP52" i="2" s="1"/>
  <c r="AN64" i="2"/>
  <c r="AL64" i="2"/>
  <c r="AJ64" i="2"/>
  <c r="AH64" i="2"/>
  <c r="AF64" i="2"/>
  <c r="AD64" i="2"/>
  <c r="AD52" i="2" s="1"/>
  <c r="AB64" i="2"/>
  <c r="AB52" i="2" s="1"/>
  <c r="Z64" i="2"/>
  <c r="S64" i="2"/>
  <c r="Q64" i="2"/>
  <c r="O64" i="2"/>
  <c r="M64" i="2"/>
  <c r="K64" i="2"/>
  <c r="I64" i="2"/>
  <c r="G64" i="2"/>
  <c r="E64" i="2"/>
  <c r="AW63" i="2"/>
  <c r="AV63" i="2"/>
  <c r="AV51" i="2" s="1"/>
  <c r="AU63" i="2"/>
  <c r="AT63" i="2"/>
  <c r="AT51" i="2" s="1"/>
  <c r="AS63" i="2"/>
  <c r="AR63" i="2"/>
  <c r="AR51" i="2" s="1"/>
  <c r="AQ63" i="2"/>
  <c r="AP63" i="2"/>
  <c r="AP51" i="2" s="1"/>
  <c r="AO63" i="2"/>
  <c r="AN63" i="2"/>
  <c r="AN51" i="2" s="1"/>
  <c r="AN39" i="2" s="1"/>
  <c r="AM63" i="2"/>
  <c r="AL63" i="2"/>
  <c r="AL51" i="2" s="1"/>
  <c r="AK63" i="2"/>
  <c r="AJ63" i="2"/>
  <c r="AJ51" i="2" s="1"/>
  <c r="AI63" i="2"/>
  <c r="AH63" i="2"/>
  <c r="AH51" i="2" s="1"/>
  <c r="AG63" i="2"/>
  <c r="AF63" i="2"/>
  <c r="AF51" i="2" s="1"/>
  <c r="AF39" i="2" s="1"/>
  <c r="AE63" i="2"/>
  <c r="AD63" i="2"/>
  <c r="AD51" i="2" s="1"/>
  <c r="AC63" i="2"/>
  <c r="AB63" i="2"/>
  <c r="AB51" i="2" s="1"/>
  <c r="AA63" i="2"/>
  <c r="Z63" i="2"/>
  <c r="AX63" i="2" s="1"/>
  <c r="T63" i="2"/>
  <c r="S63" i="2"/>
  <c r="S51" i="2" s="1"/>
  <c r="R63" i="2"/>
  <c r="Q63" i="2"/>
  <c r="Q51" i="2" s="1"/>
  <c r="P63" i="2"/>
  <c r="O63" i="2"/>
  <c r="O51" i="2" s="1"/>
  <c r="N63" i="2"/>
  <c r="M63" i="2"/>
  <c r="M51" i="2" s="1"/>
  <c r="L63" i="2"/>
  <c r="K63" i="2"/>
  <c r="K51" i="2" s="1"/>
  <c r="J63" i="2"/>
  <c r="I63" i="2"/>
  <c r="I51" i="2" s="1"/>
  <c r="H63" i="2"/>
  <c r="G63" i="2"/>
  <c r="G51" i="2" s="1"/>
  <c r="F63" i="2"/>
  <c r="E63" i="2"/>
  <c r="V63" i="2" s="1"/>
  <c r="BG63" i="2" s="1"/>
  <c r="AX62" i="2"/>
  <c r="V62" i="2"/>
  <c r="AX61" i="2"/>
  <c r="V61" i="2"/>
  <c r="BG61" i="2" s="1"/>
  <c r="AX60" i="2"/>
  <c r="BG60" i="2" s="1"/>
  <c r="V60" i="2"/>
  <c r="AX59" i="2"/>
  <c r="BG59" i="2" s="1"/>
  <c r="V59" i="2"/>
  <c r="AX58" i="2"/>
  <c r="V58" i="2"/>
  <c r="AX57" i="2"/>
  <c r="V57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AX56" i="2" s="1"/>
  <c r="Z56" i="2"/>
  <c r="T56" i="2"/>
  <c r="S56" i="2"/>
  <c r="S54" i="2" s="1"/>
  <c r="S52" i="2" s="1"/>
  <c r="R56" i="2"/>
  <c r="Q56" i="2"/>
  <c r="Q54" i="2" s="1"/>
  <c r="Q52" i="2" s="1"/>
  <c r="Q40" i="2" s="1"/>
  <c r="P56" i="2"/>
  <c r="O56" i="2"/>
  <c r="O54" i="2" s="1"/>
  <c r="O52" i="2" s="1"/>
  <c r="M54" i="2"/>
  <c r="M52" i="2" s="1"/>
  <c r="L56" i="2"/>
  <c r="K56" i="2"/>
  <c r="K54" i="2" s="1"/>
  <c r="K52" i="2" s="1"/>
  <c r="J56" i="2"/>
  <c r="I56" i="2"/>
  <c r="I54" i="2" s="1"/>
  <c r="I52" i="2" s="1"/>
  <c r="I40" i="2" s="1"/>
  <c r="H56" i="2"/>
  <c r="G56" i="2"/>
  <c r="G54" i="2" s="1"/>
  <c r="G52" i="2" s="1"/>
  <c r="F56" i="2"/>
  <c r="E56" i="2"/>
  <c r="V56" i="2" s="1"/>
  <c r="BG56" i="2" s="1"/>
  <c r="AX55" i="2"/>
  <c r="V55" i="2"/>
  <c r="AW54" i="2"/>
  <c r="AV54" i="2"/>
  <c r="AU54" i="2"/>
  <c r="AT54" i="2"/>
  <c r="AS54" i="2"/>
  <c r="AR54" i="2"/>
  <c r="AQ54" i="2"/>
  <c r="AD54" i="2"/>
  <c r="AC54" i="2"/>
  <c r="AB54" i="2"/>
  <c r="AA54" i="2"/>
  <c r="Z54" i="2"/>
  <c r="Y54" i="2"/>
  <c r="AX54" i="2" s="1"/>
  <c r="T54" i="2"/>
  <c r="R54" i="2"/>
  <c r="P54" i="2"/>
  <c r="N54" i="2"/>
  <c r="N52" i="2" s="1"/>
  <c r="N40" i="2" s="1"/>
  <c r="L54" i="2"/>
  <c r="J54" i="2"/>
  <c r="H54" i="2"/>
  <c r="F54" i="2"/>
  <c r="AW53" i="2"/>
  <c r="AV53" i="2"/>
  <c r="AU53" i="2"/>
  <c r="AU51" i="2" s="1"/>
  <c r="AU39" i="2" s="1"/>
  <c r="AT53" i="2"/>
  <c r="AS53" i="2"/>
  <c r="AR53" i="2"/>
  <c r="AQ53" i="2"/>
  <c r="AM51" i="2"/>
  <c r="AM39" i="2" s="1"/>
  <c r="AE51" i="2"/>
  <c r="AE39" i="2" s="1"/>
  <c r="AD53" i="2"/>
  <c r="AC53" i="2"/>
  <c r="AB53" i="2"/>
  <c r="AA53" i="2"/>
  <c r="Z53" i="2"/>
  <c r="Y53" i="2"/>
  <c r="Y51" i="2" s="1"/>
  <c r="T53" i="2"/>
  <c r="S53" i="2"/>
  <c r="R53" i="2"/>
  <c r="Q53" i="2"/>
  <c r="P53" i="2"/>
  <c r="O53" i="2"/>
  <c r="N53" i="2"/>
  <c r="N51" i="2" s="1"/>
  <c r="N39" i="2" s="1"/>
  <c r="M53" i="2"/>
  <c r="L53" i="2"/>
  <c r="K53" i="2"/>
  <c r="J53" i="2"/>
  <c r="I53" i="2"/>
  <c r="H53" i="2"/>
  <c r="G53" i="2"/>
  <c r="F53" i="2"/>
  <c r="F51" i="2" s="1"/>
  <c r="F39" i="2" s="1"/>
  <c r="E53" i="2"/>
  <c r="AW52" i="2"/>
  <c r="AU52" i="2"/>
  <c r="AU40" i="2" s="1"/>
  <c r="AO52" i="2"/>
  <c r="AO40" i="2" s="1"/>
  <c r="T52" i="2"/>
  <c r="P52" i="2"/>
  <c r="L52" i="2"/>
  <c r="H52" i="2"/>
  <c r="F52" i="2"/>
  <c r="AW51" i="2"/>
  <c r="AS51" i="2"/>
  <c r="AQ51" i="2"/>
  <c r="AQ39" i="2" s="1"/>
  <c r="AO51" i="2"/>
  <c r="AO39" i="2" s="1"/>
  <c r="AK51" i="2"/>
  <c r="AI51" i="2"/>
  <c r="AI39" i="2" s="1"/>
  <c r="AG51" i="2"/>
  <c r="AC51" i="2"/>
  <c r="AA51" i="2"/>
  <c r="AA39" i="2" s="1"/>
  <c r="T51" i="2"/>
  <c r="R51" i="2"/>
  <c r="P51" i="2"/>
  <c r="P39" i="2" s="1"/>
  <c r="L51" i="2"/>
  <c r="J51" i="2"/>
  <c r="H51" i="2"/>
  <c r="H39" i="2" s="1"/>
  <c r="AX50" i="2"/>
  <c r="V50" i="2"/>
  <c r="AX49" i="2"/>
  <c r="V49" i="2"/>
  <c r="AT48" i="2"/>
  <c r="AT42" i="2" s="1"/>
  <c r="AT40" i="2" s="1"/>
  <c r="AS48" i="2"/>
  <c r="AR48" i="2"/>
  <c r="AQ48" i="2"/>
  <c r="AP48" i="2"/>
  <c r="AP42" i="2" s="1"/>
  <c r="AP40" i="2" s="1"/>
  <c r="AO48" i="2"/>
  <c r="AN48" i="2"/>
  <c r="AM48" i="2"/>
  <c r="AL48" i="2"/>
  <c r="AL42" i="2" s="1"/>
  <c r="AL40" i="2" s="1"/>
  <c r="AK48" i="2"/>
  <c r="AJ48" i="2"/>
  <c r="AI48" i="2"/>
  <c r="AH48" i="2"/>
  <c r="AH42" i="2" s="1"/>
  <c r="AH40" i="2" s="1"/>
  <c r="AG48" i="2"/>
  <c r="AF48" i="2"/>
  <c r="AE48" i="2"/>
  <c r="AD48" i="2"/>
  <c r="AD42" i="2" s="1"/>
  <c r="AD40" i="2" s="1"/>
  <c r="AC48" i="2"/>
  <c r="AB48" i="2"/>
  <c r="AA48" i="2"/>
  <c r="Z48" i="2"/>
  <c r="AX48" i="2" s="1"/>
  <c r="BG48" i="2" s="1"/>
  <c r="V48" i="2"/>
  <c r="AX47" i="2"/>
  <c r="V47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AX46" i="2" s="1"/>
  <c r="V46" i="2"/>
  <c r="AX45" i="2"/>
  <c r="BG45" i="2" s="1"/>
  <c r="V45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AX44" i="2" s="1"/>
  <c r="T44" i="2"/>
  <c r="T42" i="2" s="1"/>
  <c r="T40" i="2" s="1"/>
  <c r="S44" i="2"/>
  <c r="R44" i="2"/>
  <c r="R42" i="2" s="1"/>
  <c r="Q44" i="2"/>
  <c r="P44" i="2"/>
  <c r="P42" i="2" s="1"/>
  <c r="P40" i="2" s="1"/>
  <c r="O44" i="2"/>
  <c r="N44" i="2"/>
  <c r="N42" i="2" s="1"/>
  <c r="M44" i="2"/>
  <c r="L44" i="2"/>
  <c r="L42" i="2" s="1"/>
  <c r="L40" i="2" s="1"/>
  <c r="K44" i="2"/>
  <c r="J44" i="2"/>
  <c r="J42" i="2" s="1"/>
  <c r="I44" i="2"/>
  <c r="H44" i="2"/>
  <c r="H42" i="2" s="1"/>
  <c r="H40" i="2" s="1"/>
  <c r="G44" i="2"/>
  <c r="F44" i="2"/>
  <c r="E44" i="2"/>
  <c r="BG43" i="2"/>
  <c r="AX43" i="2"/>
  <c r="V43" i="2"/>
  <c r="AW42" i="2"/>
  <c r="AV42" i="2"/>
  <c r="AV40" i="2" s="1"/>
  <c r="AU42" i="2"/>
  <c r="AS42" i="2"/>
  <c r="AR42" i="2"/>
  <c r="AR40" i="2" s="1"/>
  <c r="AQ42" i="2"/>
  <c r="AK42" i="2"/>
  <c r="AJ42" i="2"/>
  <c r="AJ40" i="2" s="1"/>
  <c r="AI42" i="2"/>
  <c r="AG42" i="2"/>
  <c r="AC42" i="2"/>
  <c r="AB42" i="2"/>
  <c r="AB40" i="2" s="1"/>
  <c r="AA42" i="2"/>
  <c r="Y42" i="2"/>
  <c r="S42" i="2"/>
  <c r="Q42" i="2"/>
  <c r="O42" i="2"/>
  <c r="M42" i="2"/>
  <c r="K42" i="2"/>
  <c r="I42" i="2"/>
  <c r="G42" i="2"/>
  <c r="F42" i="2"/>
  <c r="V42" i="2" s="1"/>
  <c r="E42" i="2"/>
  <c r="AW41" i="2"/>
  <c r="AW75" i="2" s="1"/>
  <c r="AV41" i="2"/>
  <c r="AU41" i="2"/>
  <c r="AT41" i="2"/>
  <c r="AS41" i="2"/>
  <c r="AR41" i="2"/>
  <c r="AQ41" i="2"/>
  <c r="AP41" i="2"/>
  <c r="AL41" i="2"/>
  <c r="AK41" i="2"/>
  <c r="AJ41" i="2"/>
  <c r="AI41" i="2"/>
  <c r="AH41" i="2"/>
  <c r="AG41" i="2"/>
  <c r="AD41" i="2"/>
  <c r="AC41" i="2"/>
  <c r="AB41" i="2"/>
  <c r="AA41" i="2"/>
  <c r="Z41" i="2"/>
  <c r="Y41" i="2"/>
  <c r="AX41" i="2" s="1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V41" i="2" s="1"/>
  <c r="BG41" i="2" s="1"/>
  <c r="AW40" i="2"/>
  <c r="AI40" i="2"/>
  <c r="AG40" i="2"/>
  <c r="S40" i="2"/>
  <c r="O40" i="2"/>
  <c r="K40" i="2"/>
  <c r="G40" i="2"/>
  <c r="F40" i="2"/>
  <c r="AW39" i="2"/>
  <c r="AV39" i="2"/>
  <c r="AT39" i="2"/>
  <c r="AS39" i="2"/>
  <c r="AR39" i="2"/>
  <c r="AP39" i="2"/>
  <c r="AL39" i="2"/>
  <c r="AK39" i="2"/>
  <c r="AJ39" i="2"/>
  <c r="AH39" i="2"/>
  <c r="AG39" i="2"/>
  <c r="AD39" i="2"/>
  <c r="AC39" i="2"/>
  <c r="AB39" i="2"/>
  <c r="T39" i="2"/>
  <c r="S39" i="2"/>
  <c r="R39" i="2"/>
  <c r="Q39" i="2"/>
  <c r="O39" i="2"/>
  <c r="M39" i="2"/>
  <c r="L39" i="2"/>
  <c r="K39" i="2"/>
  <c r="J39" i="2"/>
  <c r="I39" i="2"/>
  <c r="G39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AX38" i="2" s="1"/>
  <c r="V38" i="2"/>
  <c r="AX37" i="2"/>
  <c r="V37" i="2"/>
  <c r="AT36" i="2"/>
  <c r="AS36" i="2"/>
  <c r="AS74" i="2" s="1"/>
  <c r="AR36" i="2"/>
  <c r="AQ36" i="2"/>
  <c r="AP36" i="2"/>
  <c r="AO36" i="2"/>
  <c r="AO34" i="2" s="1"/>
  <c r="AN36" i="2"/>
  <c r="AM36" i="2"/>
  <c r="AL36" i="2"/>
  <c r="AK36" i="2"/>
  <c r="AK34" i="2" s="1"/>
  <c r="AJ36" i="2"/>
  <c r="AI36" i="2"/>
  <c r="AH36" i="2"/>
  <c r="AG36" i="2"/>
  <c r="AG34" i="2" s="1"/>
  <c r="AF36" i="2"/>
  <c r="AE36" i="2"/>
  <c r="AD36" i="2"/>
  <c r="AC36" i="2"/>
  <c r="AC34" i="2" s="1"/>
  <c r="AB36" i="2"/>
  <c r="AA36" i="2"/>
  <c r="Z36" i="2"/>
  <c r="AX36" i="2" s="1"/>
  <c r="V36" i="2"/>
  <c r="AX35" i="2"/>
  <c r="V35" i="2"/>
  <c r="AV34" i="2"/>
  <c r="AU34" i="2"/>
  <c r="AT34" i="2"/>
  <c r="AR34" i="2"/>
  <c r="AQ34" i="2"/>
  <c r="AP34" i="2"/>
  <c r="AL34" i="2"/>
  <c r="AJ34" i="2"/>
  <c r="AI34" i="2"/>
  <c r="AH34" i="2"/>
  <c r="AD34" i="2"/>
  <c r="AB34" i="2"/>
  <c r="AA34" i="2"/>
  <c r="Z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V34" i="2" s="1"/>
  <c r="AV33" i="2"/>
  <c r="AU33" i="2"/>
  <c r="AT33" i="2"/>
  <c r="AS33" i="2"/>
  <c r="AR33" i="2"/>
  <c r="AQ33" i="2"/>
  <c r="AP33" i="2"/>
  <c r="AO33" i="2"/>
  <c r="AL33" i="2"/>
  <c r="AK33" i="2"/>
  <c r="AJ33" i="2"/>
  <c r="AI33" i="2"/>
  <c r="AH33" i="2"/>
  <c r="AG33" i="2"/>
  <c r="AD33" i="2"/>
  <c r="AC33" i="2"/>
  <c r="AB33" i="2"/>
  <c r="AX33" i="2" s="1"/>
  <c r="AA33" i="2"/>
  <c r="Z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V33" i="2" s="1"/>
  <c r="AX32" i="2"/>
  <c r="V32" i="2"/>
  <c r="AX31" i="2"/>
  <c r="BG31" i="2" s="1"/>
  <c r="V31" i="2"/>
  <c r="AX30" i="2"/>
  <c r="V30" i="2"/>
  <c r="BG30" i="2" s="1"/>
  <c r="AX29" i="2"/>
  <c r="V29" i="2"/>
  <c r="AX28" i="2"/>
  <c r="BG28" i="2" s="1"/>
  <c r="V28" i="2"/>
  <c r="AX27" i="2"/>
  <c r="BG27" i="2" s="1"/>
  <c r="V27" i="2"/>
  <c r="AW26" i="2"/>
  <c r="AV26" i="2"/>
  <c r="AU26" i="2"/>
  <c r="AT26" i="2"/>
  <c r="AS26" i="2"/>
  <c r="AR26" i="2"/>
  <c r="AQ26" i="2"/>
  <c r="AP26" i="2"/>
  <c r="AO26" i="2"/>
  <c r="AL26" i="2"/>
  <c r="AK26" i="2"/>
  <c r="AJ26" i="2"/>
  <c r="AI26" i="2"/>
  <c r="AH26" i="2"/>
  <c r="AG26" i="2"/>
  <c r="AD26" i="2"/>
  <c r="AC26" i="2"/>
  <c r="AB26" i="2"/>
  <c r="AA26" i="2"/>
  <c r="Z26" i="2"/>
  <c r="AX26" i="2" s="1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AW25" i="2"/>
  <c r="AV25" i="2"/>
  <c r="AU25" i="2"/>
  <c r="AT25" i="2"/>
  <c r="AS25" i="2"/>
  <c r="AR25" i="2"/>
  <c r="AQ25" i="2"/>
  <c r="AP25" i="2"/>
  <c r="AO25" i="2"/>
  <c r="AL25" i="2"/>
  <c r="AK25" i="2"/>
  <c r="AJ25" i="2"/>
  <c r="AI25" i="2"/>
  <c r="AH25" i="2"/>
  <c r="AG25" i="2"/>
  <c r="AD25" i="2"/>
  <c r="AC25" i="2"/>
  <c r="AB25" i="2"/>
  <c r="AA25" i="2"/>
  <c r="Z25" i="2"/>
  <c r="AX25" i="2" s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V25" i="2" s="1"/>
  <c r="AX24" i="2"/>
  <c r="T24" i="2"/>
  <c r="S24" i="2"/>
  <c r="R24" i="2"/>
  <c r="Q24" i="2"/>
  <c r="P24" i="2"/>
  <c r="O24" i="2"/>
  <c r="L24" i="2"/>
  <c r="K24" i="2"/>
  <c r="J24" i="2"/>
  <c r="I24" i="2"/>
  <c r="H24" i="2"/>
  <c r="G24" i="2"/>
  <c r="F24" i="2"/>
  <c r="E24" i="2"/>
  <c r="V24" i="2" s="1"/>
  <c r="AX23" i="2"/>
  <c r="V23" i="2"/>
  <c r="AX22" i="2"/>
  <c r="T22" i="2"/>
  <c r="S22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V22" i="2" s="1"/>
  <c r="AX21" i="2"/>
  <c r="BG21" i="2" s="1"/>
  <c r="V21" i="2"/>
  <c r="AT20" i="2"/>
  <c r="AT74" i="2" s="1"/>
  <c r="AR20" i="2"/>
  <c r="AR74" i="2" s="1"/>
  <c r="AQ20" i="2"/>
  <c r="AP20" i="2"/>
  <c r="AP74" i="2" s="1"/>
  <c r="AO20" i="2"/>
  <c r="AO74" i="2" s="1"/>
  <c r="AN20" i="2"/>
  <c r="AN74" i="2" s="1"/>
  <c r="AM20" i="2"/>
  <c r="AL20" i="2"/>
  <c r="AL74" i="2" s="1"/>
  <c r="AK20" i="2"/>
  <c r="AK74" i="2" s="1"/>
  <c r="AJ20" i="2"/>
  <c r="AJ74" i="2" s="1"/>
  <c r="AH20" i="2"/>
  <c r="AG20" i="2"/>
  <c r="AG74" i="2" s="1"/>
  <c r="AE20" i="2"/>
  <c r="AE74" i="2" s="1"/>
  <c r="AD20" i="2"/>
  <c r="AC20" i="2"/>
  <c r="AB20" i="2"/>
  <c r="AB74" i="2" s="1"/>
  <c r="AA20" i="2"/>
  <c r="AA74" i="2" s="1"/>
  <c r="Z20" i="2"/>
  <c r="T20" i="2"/>
  <c r="T18" i="2" s="1"/>
  <c r="S20" i="2"/>
  <c r="S18" i="2" s="1"/>
  <c r="R20" i="2"/>
  <c r="Q20" i="2"/>
  <c r="P20" i="2"/>
  <c r="P18" i="2" s="1"/>
  <c r="O20" i="2"/>
  <c r="O18" i="2" s="1"/>
  <c r="N20" i="2"/>
  <c r="M20" i="2"/>
  <c r="L20" i="2"/>
  <c r="L18" i="2" s="1"/>
  <c r="K20" i="2"/>
  <c r="K18" i="2" s="1"/>
  <c r="J20" i="2"/>
  <c r="I20" i="2"/>
  <c r="H20" i="2"/>
  <c r="H18" i="2" s="1"/>
  <c r="G20" i="2"/>
  <c r="G18" i="2" s="1"/>
  <c r="F20" i="2"/>
  <c r="E20" i="2"/>
  <c r="V20" i="2" s="1"/>
  <c r="AX19" i="2"/>
  <c r="BG19" i="2" s="1"/>
  <c r="V19" i="2"/>
  <c r="AW18" i="2"/>
  <c r="AW10" i="2" s="1"/>
  <c r="AW74" i="2" s="1"/>
  <c r="AV18" i="2"/>
  <c r="AU18" i="2"/>
  <c r="AT18" i="2"/>
  <c r="AS18" i="2"/>
  <c r="AR18" i="2"/>
  <c r="AQ18" i="2"/>
  <c r="AP18" i="2"/>
  <c r="AL18" i="2"/>
  <c r="AK18" i="2"/>
  <c r="AJ18" i="2"/>
  <c r="AI18" i="2"/>
  <c r="AH18" i="2"/>
  <c r="AG18" i="2"/>
  <c r="AF18" i="2"/>
  <c r="AF10" i="2" s="1"/>
  <c r="AD18" i="2"/>
  <c r="AC18" i="2"/>
  <c r="Z18" i="2"/>
  <c r="R18" i="2"/>
  <c r="Q18" i="2"/>
  <c r="Q10" i="2" s="1"/>
  <c r="N18" i="2"/>
  <c r="M18" i="2"/>
  <c r="M10" i="2" s="1"/>
  <c r="J18" i="2"/>
  <c r="I18" i="2"/>
  <c r="I10" i="2" s="1"/>
  <c r="F18" i="2"/>
  <c r="E18" i="2"/>
  <c r="E10" i="2" s="1"/>
  <c r="AW17" i="2"/>
  <c r="AW9" i="2" s="1"/>
  <c r="AW73" i="2" s="1"/>
  <c r="AV17" i="2"/>
  <c r="AV9" i="2" s="1"/>
  <c r="AV73" i="2" s="1"/>
  <c r="AV75" i="2" s="1"/>
  <c r="AU17" i="2"/>
  <c r="AT17" i="2"/>
  <c r="AS17" i="2"/>
  <c r="AS9" i="2" s="1"/>
  <c r="AS73" i="2" s="1"/>
  <c r="AS75" i="2" s="1"/>
  <c r="AR17" i="2"/>
  <c r="AR9" i="2" s="1"/>
  <c r="AR73" i="2" s="1"/>
  <c r="AR75" i="2" s="1"/>
  <c r="AQ17" i="2"/>
  <c r="AP17" i="2"/>
  <c r="AO73" i="2"/>
  <c r="AO75" i="2" s="1"/>
  <c r="AN73" i="2"/>
  <c r="AN75" i="2" s="1"/>
  <c r="AL17" i="2"/>
  <c r="AK17" i="2"/>
  <c r="AK9" i="2" s="1"/>
  <c r="AK73" i="2" s="1"/>
  <c r="AK75" i="2" s="1"/>
  <c r="AJ17" i="2"/>
  <c r="AJ9" i="2" s="1"/>
  <c r="AJ73" i="2" s="1"/>
  <c r="AJ75" i="2" s="1"/>
  <c r="AI17" i="2"/>
  <c r="AH17" i="2"/>
  <c r="AG17" i="2"/>
  <c r="AG9" i="2" s="1"/>
  <c r="AG73" i="2" s="1"/>
  <c r="AG75" i="2" s="1"/>
  <c r="AF17" i="2"/>
  <c r="AF73" i="2" s="1"/>
  <c r="AD17" i="2"/>
  <c r="AC17" i="2"/>
  <c r="AC9" i="2" s="1"/>
  <c r="AC73" i="2" s="1"/>
  <c r="AB17" i="2"/>
  <c r="AB9" i="2" s="1"/>
  <c r="AB73" i="2" s="1"/>
  <c r="AB75" i="2" s="1"/>
  <c r="AA17" i="2"/>
  <c r="Z17" i="2"/>
  <c r="AX17" i="2" s="1"/>
  <c r="T17" i="2"/>
  <c r="S17" i="2"/>
  <c r="R17" i="2"/>
  <c r="Q17" i="2"/>
  <c r="Q9" i="2" s="1"/>
  <c r="Q73" i="2" s="1"/>
  <c r="P17" i="2"/>
  <c r="O17" i="2"/>
  <c r="N17" i="2"/>
  <c r="M17" i="2"/>
  <c r="M9" i="2" s="1"/>
  <c r="M73" i="2" s="1"/>
  <c r="L17" i="2"/>
  <c r="K17" i="2"/>
  <c r="J17" i="2"/>
  <c r="I17" i="2"/>
  <c r="I9" i="2" s="1"/>
  <c r="I73" i="2" s="1"/>
  <c r="H17" i="2"/>
  <c r="G17" i="2"/>
  <c r="F17" i="2"/>
  <c r="E17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AX16" i="2" s="1"/>
  <c r="BG16" i="2" s="1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V16" i="2" s="1"/>
  <c r="AX15" i="2"/>
  <c r="V15" i="2"/>
  <c r="AR14" i="2"/>
  <c r="AR12" i="2" s="1"/>
  <c r="AR10" i="2" s="1"/>
  <c r="AQ14" i="2"/>
  <c r="AQ12" i="2" s="1"/>
  <c r="AQ10" i="2" s="1"/>
  <c r="AP14" i="2"/>
  <c r="AO14" i="2"/>
  <c r="AN14" i="2"/>
  <c r="AM14" i="2"/>
  <c r="AL14" i="2"/>
  <c r="AK14" i="2"/>
  <c r="AJ14" i="2"/>
  <c r="AJ12" i="2" s="1"/>
  <c r="AJ10" i="2" s="1"/>
  <c r="AI14" i="2"/>
  <c r="AI12" i="2" s="1"/>
  <c r="AI10" i="2" s="1"/>
  <c r="AH14" i="2"/>
  <c r="AG14" i="2"/>
  <c r="AF14" i="2"/>
  <c r="AE14" i="2"/>
  <c r="AD14" i="2"/>
  <c r="AC14" i="2"/>
  <c r="AB14" i="2"/>
  <c r="AB12" i="2" s="1"/>
  <c r="AA14" i="2"/>
  <c r="AA12" i="2" s="1"/>
  <c r="Z14" i="2"/>
  <c r="T14" i="2"/>
  <c r="T12" i="2" s="1"/>
  <c r="S14" i="2"/>
  <c r="S12" i="2" s="1"/>
  <c r="R14" i="2"/>
  <c r="Q14" i="2"/>
  <c r="P14" i="2"/>
  <c r="P12" i="2" s="1"/>
  <c r="O14" i="2"/>
  <c r="O12" i="2" s="1"/>
  <c r="M14" i="2"/>
  <c r="L14" i="2"/>
  <c r="K14" i="2"/>
  <c r="J14" i="2"/>
  <c r="I14" i="2"/>
  <c r="H14" i="2"/>
  <c r="G14" i="2"/>
  <c r="F14" i="2"/>
  <c r="E14" i="2"/>
  <c r="V14" i="2" s="1"/>
  <c r="AX13" i="2"/>
  <c r="V13" i="2"/>
  <c r="AT12" i="2"/>
  <c r="AS12" i="2"/>
  <c r="AS10" i="2" s="1"/>
  <c r="AP12" i="2"/>
  <c r="AL12" i="2"/>
  <c r="AK12" i="2"/>
  <c r="AK10" i="2" s="1"/>
  <c r="AH12" i="2"/>
  <c r="AG12" i="2"/>
  <c r="AG10" i="2" s="1"/>
  <c r="AD12" i="2"/>
  <c r="AC12" i="2"/>
  <c r="AC10" i="2" s="1"/>
  <c r="Z12" i="2"/>
  <c r="Y12" i="2"/>
  <c r="R12" i="2"/>
  <c r="R10" i="2" s="1"/>
  <c r="Q12" i="2"/>
  <c r="N12" i="2"/>
  <c r="N10" i="2" s="1"/>
  <c r="M12" i="2"/>
  <c r="L12" i="2"/>
  <c r="K12" i="2"/>
  <c r="J12" i="2"/>
  <c r="J10" i="2" s="1"/>
  <c r="I12" i="2"/>
  <c r="H12" i="2"/>
  <c r="G12" i="2"/>
  <c r="F12" i="2"/>
  <c r="F10" i="2" s="1"/>
  <c r="E12" i="2"/>
  <c r="AT11" i="2"/>
  <c r="AS11" i="2"/>
  <c r="AR11" i="2"/>
  <c r="AQ11" i="2"/>
  <c r="AP11" i="2"/>
  <c r="AL11" i="2"/>
  <c r="AK11" i="2"/>
  <c r="AJ11" i="2"/>
  <c r="AI11" i="2"/>
  <c r="AH11" i="2"/>
  <c r="AG11" i="2"/>
  <c r="AD11" i="2"/>
  <c r="AC11" i="2"/>
  <c r="AB11" i="2"/>
  <c r="AA11" i="2"/>
  <c r="Z11" i="2"/>
  <c r="Y11" i="2"/>
  <c r="Y9" i="2" s="1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V11" i="2" s="1"/>
  <c r="AV10" i="2"/>
  <c r="AU10" i="2"/>
  <c r="AT10" i="2"/>
  <c r="AP10" i="2"/>
  <c r="AL10" i="2"/>
  <c r="AH10" i="2"/>
  <c r="AD10" i="2"/>
  <c r="Z10" i="2"/>
  <c r="T10" i="2"/>
  <c r="S10" i="2"/>
  <c r="P10" i="2"/>
  <c r="O10" i="2"/>
  <c r="L10" i="2"/>
  <c r="K10" i="2"/>
  <c r="H10" i="2"/>
  <c r="G10" i="2"/>
  <c r="AU9" i="2"/>
  <c r="AU73" i="2" s="1"/>
  <c r="AU75" i="2" s="1"/>
  <c r="AT9" i="2"/>
  <c r="AT73" i="2" s="1"/>
  <c r="AT75" i="2" s="1"/>
  <c r="AQ9" i="2"/>
  <c r="AQ73" i="2" s="1"/>
  <c r="AP9" i="2"/>
  <c r="AP73" i="2" s="1"/>
  <c r="AP75" i="2" s="1"/>
  <c r="AM73" i="2"/>
  <c r="AL9" i="2"/>
  <c r="AL73" i="2" s="1"/>
  <c r="AL75" i="2" s="1"/>
  <c r="AI9" i="2"/>
  <c r="AI73" i="2" s="1"/>
  <c r="AH9" i="2"/>
  <c r="AH73" i="2" s="1"/>
  <c r="AE73" i="2"/>
  <c r="AE75" i="2" s="1"/>
  <c r="AD9" i="2"/>
  <c r="AD73" i="2" s="1"/>
  <c r="AA9" i="2"/>
  <c r="AA73" i="2" s="1"/>
  <c r="AA75" i="2" s="1"/>
  <c r="Z9" i="2"/>
  <c r="T9" i="2"/>
  <c r="T73" i="2" s="1"/>
  <c r="S9" i="2"/>
  <c r="S73" i="2" s="1"/>
  <c r="R9" i="2"/>
  <c r="R73" i="2" s="1"/>
  <c r="P9" i="2"/>
  <c r="P73" i="2" s="1"/>
  <c r="O9" i="2"/>
  <c r="O73" i="2" s="1"/>
  <c r="N9" i="2"/>
  <c r="L9" i="2"/>
  <c r="L73" i="2" s="1"/>
  <c r="K9" i="2"/>
  <c r="K73" i="2" s="1"/>
  <c r="J9" i="2"/>
  <c r="J73" i="2" s="1"/>
  <c r="H9" i="2"/>
  <c r="H73" i="2" s="1"/>
  <c r="G9" i="2"/>
  <c r="G73" i="2" s="1"/>
  <c r="F9" i="2"/>
  <c r="BG72" i="2" l="1"/>
  <c r="BG71" i="2"/>
  <c r="BG69" i="2"/>
  <c r="BG68" i="2"/>
  <c r="BG67" i="2"/>
  <c r="BG65" i="2"/>
  <c r="BG62" i="2"/>
  <c r="BG58" i="2"/>
  <c r="BG57" i="2"/>
  <c r="Y52" i="2"/>
  <c r="Y40" i="2" s="1"/>
  <c r="BG55" i="2"/>
  <c r="BG50" i="2"/>
  <c r="BG49" i="2"/>
  <c r="BG47" i="2"/>
  <c r="Y39" i="2"/>
  <c r="Y73" i="2" s="1"/>
  <c r="BG37" i="2"/>
  <c r="BG35" i="2"/>
  <c r="BG32" i="2"/>
  <c r="BG29" i="2"/>
  <c r="BG25" i="2"/>
  <c r="BG24" i="2"/>
  <c r="BG23" i="2"/>
  <c r="BG22" i="2"/>
  <c r="BG15" i="2"/>
  <c r="BG13" i="2"/>
  <c r="AX11" i="2"/>
  <c r="BG11" i="2" s="1"/>
  <c r="M40" i="2"/>
  <c r="BG33" i="2"/>
  <c r="T75" i="2"/>
  <c r="G75" i="2"/>
  <c r="V12" i="2"/>
  <c r="Y10" i="2"/>
  <c r="AX12" i="2"/>
  <c r="AX9" i="2"/>
  <c r="AX14" i="2"/>
  <c r="BG14" i="2" s="1"/>
  <c r="BG36" i="2"/>
  <c r="BG38" i="2"/>
  <c r="S75" i="2"/>
  <c r="AQ75" i="2"/>
  <c r="V17" i="2"/>
  <c r="BG17" i="2" s="1"/>
  <c r="V10" i="2"/>
  <c r="V18" i="2"/>
  <c r="E9" i="2"/>
  <c r="AA18" i="2"/>
  <c r="AA10" i="2" s="1"/>
  <c r="AC74" i="2"/>
  <c r="AC75" i="2" s="1"/>
  <c r="AH74" i="2"/>
  <c r="AH75" i="2" s="1"/>
  <c r="AM74" i="2"/>
  <c r="AM75" i="2" s="1"/>
  <c r="AQ74" i="2"/>
  <c r="G74" i="2"/>
  <c r="K74" i="2"/>
  <c r="K75" i="2" s="1"/>
  <c r="O74" i="2"/>
  <c r="O75" i="2" s="1"/>
  <c r="S74" i="2"/>
  <c r="AI74" i="2"/>
  <c r="AI75" i="2" s="1"/>
  <c r="Z42" i="2"/>
  <c r="V44" i="2"/>
  <c r="BG44" i="2" s="1"/>
  <c r="BG46" i="2"/>
  <c r="F73" i="2"/>
  <c r="J75" i="2"/>
  <c r="N73" i="2"/>
  <c r="AB18" i="2"/>
  <c r="AB10" i="2" s="1"/>
  <c r="Z74" i="2"/>
  <c r="AD74" i="2"/>
  <c r="AD75" i="2" s="1"/>
  <c r="H74" i="2"/>
  <c r="H75" i="2" s="1"/>
  <c r="L74" i="2"/>
  <c r="L75" i="2" s="1"/>
  <c r="P74" i="2"/>
  <c r="P75" i="2" s="1"/>
  <c r="T74" i="2"/>
  <c r="AS34" i="2"/>
  <c r="AX34" i="2" s="1"/>
  <c r="BG34" i="2" s="1"/>
  <c r="AF74" i="2"/>
  <c r="AF75" i="2" s="1"/>
  <c r="V53" i="2"/>
  <c r="AX53" i="2"/>
  <c r="V64" i="2"/>
  <c r="I74" i="2"/>
  <c r="I75" i="2" s="1"/>
  <c r="M74" i="2"/>
  <c r="M75" i="2" s="1"/>
  <c r="Q74" i="2"/>
  <c r="Q75" i="2" s="1"/>
  <c r="V26" i="2"/>
  <c r="BG26" i="2" s="1"/>
  <c r="AX20" i="2"/>
  <c r="BG20" i="2" s="1"/>
  <c r="F74" i="2"/>
  <c r="J74" i="2"/>
  <c r="N74" i="2"/>
  <c r="R74" i="2"/>
  <c r="R75" i="2" s="1"/>
  <c r="E51" i="2"/>
  <c r="E54" i="2"/>
  <c r="AA64" i="2"/>
  <c r="AA52" i="2" s="1"/>
  <c r="AA40" i="2" s="1"/>
  <c r="Z51" i="2"/>
  <c r="Z39" i="2" s="1"/>
  <c r="Z73" i="2" s="1"/>
  <c r="Z52" i="2"/>
  <c r="AX52" i="2" l="1"/>
  <c r="N75" i="2"/>
  <c r="BG12" i="2"/>
  <c r="Z75" i="2"/>
  <c r="AX73" i="2"/>
  <c r="Z40" i="2"/>
  <c r="AX40" i="2" s="1"/>
  <c r="AX42" i="2"/>
  <c r="BG42" i="2" s="1"/>
  <c r="V9" i="2"/>
  <c r="BG9" i="2" s="1"/>
  <c r="AX18" i="2"/>
  <c r="BG18" i="2" s="1"/>
  <c r="V54" i="2"/>
  <c r="BG54" i="2" s="1"/>
  <c r="E52" i="2"/>
  <c r="AX64" i="2"/>
  <c r="BG64" i="2" s="1"/>
  <c r="BG53" i="2"/>
  <c r="F75" i="2"/>
  <c r="V51" i="2"/>
  <c r="E39" i="2"/>
  <c r="V39" i="2" s="1"/>
  <c r="AX51" i="2"/>
  <c r="AX39" i="2"/>
  <c r="Y74" i="2"/>
  <c r="AX10" i="2"/>
  <c r="BG10" i="2" s="1"/>
  <c r="BG51" i="2" l="1"/>
  <c r="AX74" i="2"/>
  <c r="Y75" i="2"/>
  <c r="AX75" i="2" s="1"/>
  <c r="V52" i="2"/>
  <c r="BG52" i="2" s="1"/>
  <c r="E40" i="2"/>
  <c r="BG39" i="2"/>
  <c r="E73" i="2"/>
  <c r="V40" i="2" l="1"/>
  <c r="BG40" i="2" s="1"/>
  <c r="E74" i="2"/>
  <c r="V74" i="2" s="1"/>
  <c r="BG74" i="2" s="1"/>
  <c r="V73" i="2"/>
  <c r="BG73" i="2" s="1"/>
  <c r="E75" i="2" l="1"/>
  <c r="V75" i="2" s="1"/>
  <c r="BG75" i="2" s="1"/>
  <c r="V33" i="1" l="1"/>
  <c r="V34" i="1"/>
  <c r="AW31" i="1" l="1"/>
  <c r="AS36" i="1" l="1"/>
  <c r="V13" i="1"/>
  <c r="F49" i="1" l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Y49" i="1"/>
  <c r="AW61" i="1"/>
  <c r="AW62" i="1"/>
  <c r="V61" i="1"/>
  <c r="BG61" i="1" s="1"/>
  <c r="V62" i="1"/>
  <c r="BG62" i="1" l="1"/>
  <c r="Z29" i="1" l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Y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29" i="1"/>
  <c r="AA47" i="1" l="1"/>
  <c r="AF47" i="1"/>
  <c r="AQ47" i="1"/>
  <c r="Y47" i="1"/>
  <c r="Z47" i="1"/>
  <c r="AB47" i="1"/>
  <c r="AC47" i="1"/>
  <c r="AD47" i="1"/>
  <c r="AE47" i="1"/>
  <c r="AG47" i="1"/>
  <c r="AH47" i="1"/>
  <c r="AI47" i="1"/>
  <c r="AJ47" i="1"/>
  <c r="AK47" i="1"/>
  <c r="AL47" i="1"/>
  <c r="AM47" i="1"/>
  <c r="AN47" i="1"/>
  <c r="AO47" i="1"/>
  <c r="AP47" i="1"/>
  <c r="AR47" i="1"/>
  <c r="AS47" i="1"/>
  <c r="AT47" i="1"/>
  <c r="AU47" i="1"/>
  <c r="AW57" i="1"/>
  <c r="AW58" i="1"/>
  <c r="E11" i="1"/>
  <c r="V57" i="1"/>
  <c r="V58" i="1"/>
  <c r="BG58" i="1" l="1"/>
  <c r="BG57" i="1"/>
  <c r="Z43" i="1" l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Y43" i="1"/>
  <c r="AV49" i="1"/>
  <c r="AU56" i="1"/>
  <c r="Z46" i="1"/>
  <c r="Z44" i="1" s="1"/>
  <c r="AA46" i="1"/>
  <c r="AA44" i="1" s="1"/>
  <c r="AB46" i="1"/>
  <c r="AB44" i="1" s="1"/>
  <c r="AC46" i="1"/>
  <c r="AC44" i="1" s="1"/>
  <c r="AD46" i="1"/>
  <c r="AD44" i="1" s="1"/>
  <c r="AE46" i="1"/>
  <c r="AE44" i="1" s="1"/>
  <c r="AF46" i="1"/>
  <c r="AF44" i="1" s="1"/>
  <c r="AG46" i="1"/>
  <c r="AG44" i="1" s="1"/>
  <c r="AH46" i="1"/>
  <c r="AH44" i="1" s="1"/>
  <c r="AI46" i="1"/>
  <c r="AI44" i="1" s="1"/>
  <c r="AJ46" i="1"/>
  <c r="AJ44" i="1" s="1"/>
  <c r="AK46" i="1"/>
  <c r="AK44" i="1" s="1"/>
  <c r="AL46" i="1"/>
  <c r="AL44" i="1" s="1"/>
  <c r="AM46" i="1"/>
  <c r="AM44" i="1" s="1"/>
  <c r="AN46" i="1"/>
  <c r="AN44" i="1" s="1"/>
  <c r="AO46" i="1"/>
  <c r="AO44" i="1" s="1"/>
  <c r="AP46" i="1"/>
  <c r="AP44" i="1" s="1"/>
  <c r="AQ46" i="1"/>
  <c r="AQ44" i="1" s="1"/>
  <c r="AR46" i="1"/>
  <c r="AR44" i="1" s="1"/>
  <c r="AS46" i="1"/>
  <c r="AS44" i="1" s="1"/>
  <c r="AT46" i="1"/>
  <c r="AT44" i="1" s="1"/>
  <c r="AU46" i="1"/>
  <c r="AU44" i="1" s="1"/>
  <c r="Y46" i="1"/>
  <c r="Y44" i="1" s="1"/>
  <c r="AR38" i="1"/>
  <c r="AS38" i="1"/>
  <c r="AT38" i="1"/>
  <c r="AU38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Y26" i="1"/>
  <c r="AS22" i="1"/>
  <c r="AT22" i="1"/>
  <c r="AU22" i="1"/>
  <c r="AU2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F60" i="1"/>
  <c r="F50" i="1" s="1"/>
  <c r="G60" i="1"/>
  <c r="G50" i="1" s="1"/>
  <c r="H60" i="1"/>
  <c r="H50" i="1" s="1"/>
  <c r="I60" i="1"/>
  <c r="I50" i="1" s="1"/>
  <c r="J60" i="1"/>
  <c r="J50" i="1" s="1"/>
  <c r="K60" i="1"/>
  <c r="K50" i="1" s="1"/>
  <c r="L60" i="1"/>
  <c r="L50" i="1" s="1"/>
  <c r="M60" i="1"/>
  <c r="M50" i="1" s="1"/>
  <c r="N60" i="1"/>
  <c r="N50" i="1" s="1"/>
  <c r="O60" i="1"/>
  <c r="O50" i="1" s="1"/>
  <c r="P60" i="1"/>
  <c r="P50" i="1" s="1"/>
  <c r="Q60" i="1"/>
  <c r="Q50" i="1" s="1"/>
  <c r="R60" i="1"/>
  <c r="R50" i="1" s="1"/>
  <c r="S60" i="1"/>
  <c r="S50" i="1" s="1"/>
  <c r="T60" i="1"/>
  <c r="T50" i="1" s="1"/>
  <c r="E60" i="1"/>
  <c r="E50" i="1" s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E56" i="1"/>
  <c r="AU12" i="1" l="1"/>
  <c r="AS56" i="1" l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T56" i="1"/>
  <c r="Y56" i="1"/>
  <c r="AW55" i="1"/>
  <c r="AW59" i="1"/>
  <c r="AW60" i="1"/>
  <c r="AK38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R30" i="1" s="1"/>
  <c r="AS30" i="1"/>
  <c r="AT36" i="1"/>
  <c r="AT30" i="1" s="1"/>
  <c r="AU30" i="1"/>
  <c r="Y36" i="1"/>
  <c r="AW25" i="1"/>
  <c r="AW26" i="1"/>
  <c r="AW27" i="1"/>
  <c r="AW28" i="1"/>
  <c r="V55" i="1"/>
  <c r="V56" i="1"/>
  <c r="V59" i="1"/>
  <c r="BG59" i="1" s="1"/>
  <c r="V60" i="1"/>
  <c r="BG60" i="1" s="1"/>
  <c r="V27" i="1"/>
  <c r="V28" i="1"/>
  <c r="V25" i="1"/>
  <c r="V26" i="1"/>
  <c r="AK30" i="1" l="1"/>
  <c r="BG28" i="1"/>
  <c r="BG25" i="1"/>
  <c r="BG27" i="1"/>
  <c r="BG26" i="1"/>
  <c r="AW56" i="1"/>
  <c r="BG56" i="1" s="1"/>
  <c r="BG55" i="1"/>
  <c r="V53" i="1" l="1"/>
  <c r="AW53" i="1"/>
  <c r="V54" i="1"/>
  <c r="AW54" i="1"/>
  <c r="BG54" i="1" l="1"/>
  <c r="BG53" i="1"/>
  <c r="Y14" i="1"/>
  <c r="Z20" i="1" l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Y20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7" i="1"/>
  <c r="F52" i="1"/>
  <c r="F48" i="1" s="1"/>
  <c r="G52" i="1"/>
  <c r="G48" i="1" s="1"/>
  <c r="H52" i="1"/>
  <c r="H48" i="1" s="1"/>
  <c r="I52" i="1"/>
  <c r="I48" i="1" s="1"/>
  <c r="J52" i="1"/>
  <c r="J48" i="1" s="1"/>
  <c r="K52" i="1"/>
  <c r="K48" i="1" s="1"/>
  <c r="L52" i="1"/>
  <c r="L48" i="1" s="1"/>
  <c r="M52" i="1"/>
  <c r="M48" i="1" s="1"/>
  <c r="N52" i="1"/>
  <c r="N48" i="1" s="1"/>
  <c r="O52" i="1"/>
  <c r="O48" i="1" s="1"/>
  <c r="P52" i="1"/>
  <c r="P48" i="1" s="1"/>
  <c r="Q52" i="1"/>
  <c r="Q48" i="1" s="1"/>
  <c r="R52" i="1"/>
  <c r="R48" i="1" s="1"/>
  <c r="S52" i="1"/>
  <c r="S48" i="1" s="1"/>
  <c r="T52" i="1"/>
  <c r="T48" i="1" s="1"/>
  <c r="E52" i="1"/>
  <c r="E48" i="1" s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E3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E18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AS12" i="1" l="1"/>
  <c r="AT12" i="1"/>
  <c r="U64" i="1" l="1"/>
  <c r="U65" i="1"/>
  <c r="U63" i="1"/>
  <c r="AY37" i="1"/>
  <c r="AZ37" i="1"/>
  <c r="BA37" i="1"/>
  <c r="BB37" i="1"/>
  <c r="BC37" i="1"/>
  <c r="BD37" i="1"/>
  <c r="BE37" i="1"/>
  <c r="BF37" i="1"/>
  <c r="AY38" i="1"/>
  <c r="AZ38" i="1"/>
  <c r="BA38" i="1"/>
  <c r="BB38" i="1"/>
  <c r="BC38" i="1"/>
  <c r="BD38" i="1"/>
  <c r="BE38" i="1"/>
  <c r="BF38" i="1"/>
  <c r="AX37" i="1"/>
  <c r="AX38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Y52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Z39" i="1"/>
  <c r="AA39" i="1"/>
  <c r="AB39" i="1"/>
  <c r="AC39" i="1"/>
  <c r="AD39" i="1"/>
  <c r="AD9" i="1" s="1"/>
  <c r="AD63" i="1" s="1"/>
  <c r="AE39" i="1"/>
  <c r="AF39" i="1"/>
  <c r="AF9" i="1" s="1"/>
  <c r="AF63" i="1" s="1"/>
  <c r="AG39" i="1"/>
  <c r="AH39" i="1"/>
  <c r="AH9" i="1" s="1"/>
  <c r="AH63" i="1" s="1"/>
  <c r="AI39" i="1"/>
  <c r="AJ39" i="1"/>
  <c r="AK39" i="1"/>
  <c r="AL39" i="1"/>
  <c r="AM39" i="1"/>
  <c r="AN39" i="1"/>
  <c r="AN9" i="1" s="1"/>
  <c r="AN63" i="1" s="1"/>
  <c r="AO39" i="1"/>
  <c r="AP39" i="1"/>
  <c r="AP9" i="1" s="1"/>
  <c r="AP63" i="1" s="1"/>
  <c r="AQ39" i="1"/>
  <c r="AR39" i="1"/>
  <c r="AS39" i="1"/>
  <c r="AT39" i="1"/>
  <c r="AU39" i="1"/>
  <c r="Y40" i="1"/>
  <c r="Y39" i="1"/>
  <c r="Y9" i="1" s="1"/>
  <c r="Y63" i="1" s="1"/>
  <c r="Z38" i="1"/>
  <c r="Z30" i="1" s="1"/>
  <c r="AA38" i="1"/>
  <c r="AA30" i="1" s="1"/>
  <c r="AB38" i="1"/>
  <c r="AB30" i="1" s="1"/>
  <c r="AC38" i="1"/>
  <c r="AC30" i="1" s="1"/>
  <c r="AD38" i="1"/>
  <c r="AD30" i="1" s="1"/>
  <c r="AE38" i="1"/>
  <c r="AE30" i="1" s="1"/>
  <c r="AF38" i="1"/>
  <c r="AF30" i="1" s="1"/>
  <c r="AG38" i="1"/>
  <c r="AG30" i="1" s="1"/>
  <c r="AH38" i="1"/>
  <c r="AH30" i="1" s="1"/>
  <c r="AI38" i="1"/>
  <c r="AI30" i="1" s="1"/>
  <c r="AJ38" i="1"/>
  <c r="AJ30" i="1" s="1"/>
  <c r="AL38" i="1"/>
  <c r="AL30" i="1" s="1"/>
  <c r="AM38" i="1"/>
  <c r="AM30" i="1" s="1"/>
  <c r="AN38" i="1"/>
  <c r="AN30" i="1" s="1"/>
  <c r="AO38" i="1"/>
  <c r="AO30" i="1" s="1"/>
  <c r="AP38" i="1"/>
  <c r="AP30" i="1" s="1"/>
  <c r="AQ38" i="1"/>
  <c r="AQ30" i="1" s="1"/>
  <c r="Y38" i="1"/>
  <c r="Y30" i="1" s="1"/>
  <c r="Z22" i="1"/>
  <c r="Z12" i="1" s="1"/>
  <c r="AA22" i="1"/>
  <c r="AA12" i="1" s="1"/>
  <c r="AB22" i="1"/>
  <c r="AB12" i="1" s="1"/>
  <c r="AC22" i="1"/>
  <c r="AC12" i="1" s="1"/>
  <c r="AD22" i="1"/>
  <c r="AD12" i="1" s="1"/>
  <c r="AE22" i="1"/>
  <c r="AE12" i="1" s="1"/>
  <c r="AF22" i="1"/>
  <c r="AF12" i="1" s="1"/>
  <c r="AG22" i="1"/>
  <c r="AG12" i="1" s="1"/>
  <c r="AH22" i="1"/>
  <c r="AH12" i="1" s="1"/>
  <c r="AI22" i="1"/>
  <c r="AI12" i="1" s="1"/>
  <c r="AJ22" i="1"/>
  <c r="AJ12" i="1" s="1"/>
  <c r="AK22" i="1"/>
  <c r="AK12" i="1" s="1"/>
  <c r="AL22" i="1"/>
  <c r="AL12" i="1" s="1"/>
  <c r="AM22" i="1"/>
  <c r="AM12" i="1" s="1"/>
  <c r="AN22" i="1"/>
  <c r="AN12" i="1" s="1"/>
  <c r="AO22" i="1"/>
  <c r="AO12" i="1" s="1"/>
  <c r="AP22" i="1"/>
  <c r="AP12" i="1" s="1"/>
  <c r="AQ22" i="1"/>
  <c r="AQ12" i="1" s="1"/>
  <c r="AR22" i="1"/>
  <c r="AR12" i="1" s="1"/>
  <c r="Y22" i="1"/>
  <c r="Y12" i="1" s="1"/>
  <c r="AW14" i="1"/>
  <c r="AW15" i="1"/>
  <c r="AW16" i="1"/>
  <c r="AW17" i="1"/>
  <c r="AW18" i="1"/>
  <c r="AW19" i="1"/>
  <c r="AW20" i="1"/>
  <c r="AW21" i="1"/>
  <c r="AW23" i="1"/>
  <c r="AW24" i="1"/>
  <c r="AW35" i="1"/>
  <c r="AW36" i="1"/>
  <c r="AW37" i="1"/>
  <c r="AW41" i="1"/>
  <c r="AW42" i="1"/>
  <c r="AW43" i="1"/>
  <c r="AW44" i="1"/>
  <c r="AW45" i="1"/>
  <c r="AW46" i="1"/>
  <c r="AW51" i="1"/>
  <c r="AW13" i="1"/>
  <c r="V11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4" i="1"/>
  <c r="E43" i="1"/>
  <c r="V45" i="1"/>
  <c r="V46" i="1"/>
  <c r="V47" i="1"/>
  <c r="V48" i="1"/>
  <c r="V49" i="1"/>
  <c r="V50" i="1"/>
  <c r="V51" i="1"/>
  <c r="V5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39" i="1"/>
  <c r="V42" i="1"/>
  <c r="V37" i="1"/>
  <c r="V38" i="1"/>
  <c r="V41" i="1"/>
  <c r="F36" i="1"/>
  <c r="F30" i="1" s="1"/>
  <c r="G36" i="1"/>
  <c r="G30" i="1" s="1"/>
  <c r="H36" i="1"/>
  <c r="H30" i="1" s="1"/>
  <c r="I36" i="1"/>
  <c r="I30" i="1" s="1"/>
  <c r="J36" i="1"/>
  <c r="J30" i="1" s="1"/>
  <c r="K36" i="1"/>
  <c r="K30" i="1" s="1"/>
  <c r="L36" i="1"/>
  <c r="L30" i="1" s="1"/>
  <c r="M36" i="1"/>
  <c r="M30" i="1" s="1"/>
  <c r="N36" i="1"/>
  <c r="N30" i="1" s="1"/>
  <c r="O36" i="1"/>
  <c r="O30" i="1" s="1"/>
  <c r="P36" i="1"/>
  <c r="P30" i="1" s="1"/>
  <c r="Q36" i="1"/>
  <c r="Q30" i="1" s="1"/>
  <c r="R36" i="1"/>
  <c r="R30" i="1" s="1"/>
  <c r="S36" i="1"/>
  <c r="S30" i="1" s="1"/>
  <c r="T36" i="1"/>
  <c r="T30" i="1" s="1"/>
  <c r="E36" i="1"/>
  <c r="E30" i="1" s="1"/>
  <c r="V15" i="1"/>
  <c r="V17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l="1"/>
  <c r="V14" i="1"/>
  <c r="Y50" i="1"/>
  <c r="Y48" i="1" s="1"/>
  <c r="AR50" i="1"/>
  <c r="AR48" i="1" s="1"/>
  <c r="AN50" i="1"/>
  <c r="AN48" i="1" s="1"/>
  <c r="AJ50" i="1"/>
  <c r="AJ48" i="1" s="1"/>
  <c r="AF50" i="1"/>
  <c r="AF48" i="1" s="1"/>
  <c r="AB50" i="1"/>
  <c r="AB48" i="1" s="1"/>
  <c r="AU50" i="1"/>
  <c r="AU48" i="1" s="1"/>
  <c r="AQ50" i="1"/>
  <c r="AQ48" i="1" s="1"/>
  <c r="AM50" i="1"/>
  <c r="AM48" i="1" s="1"/>
  <c r="AI50" i="1"/>
  <c r="AI48" i="1" s="1"/>
  <c r="AE50" i="1"/>
  <c r="AE48" i="1" s="1"/>
  <c r="AA50" i="1"/>
  <c r="AA48" i="1" s="1"/>
  <c r="AT48" i="1"/>
  <c r="AT50" i="1"/>
  <c r="AP50" i="1"/>
  <c r="AP48" i="1" s="1"/>
  <c r="AL48" i="1"/>
  <c r="AL50" i="1"/>
  <c r="AH50" i="1"/>
  <c r="AH48" i="1" s="1"/>
  <c r="AD48" i="1"/>
  <c r="AD50" i="1"/>
  <c r="Z50" i="1"/>
  <c r="Z48" i="1" s="1"/>
  <c r="AS50" i="1"/>
  <c r="AS48" i="1" s="1"/>
  <c r="AO48" i="1"/>
  <c r="AO50" i="1"/>
  <c r="AK50" i="1"/>
  <c r="AK48" i="1" s="1"/>
  <c r="AG50" i="1"/>
  <c r="AG48" i="1" s="1"/>
  <c r="AC50" i="1"/>
  <c r="AC48" i="1" s="1"/>
  <c r="AZ36" i="1"/>
  <c r="AZ32" i="1" s="1"/>
  <c r="AZ34" i="1"/>
  <c r="AX35" i="1"/>
  <c r="AX33" i="1"/>
  <c r="BC36" i="1"/>
  <c r="BC32" i="1" s="1"/>
  <c r="BC34" i="1"/>
  <c r="AY36" i="1"/>
  <c r="AY32" i="1" s="1"/>
  <c r="AY34" i="1"/>
  <c r="BC35" i="1"/>
  <c r="BC31" i="1" s="1"/>
  <c r="BC33" i="1"/>
  <c r="AY35" i="1"/>
  <c r="AY31" i="1" s="1"/>
  <c r="AY33" i="1"/>
  <c r="BD36" i="1"/>
  <c r="BD32" i="1" s="1"/>
  <c r="BD34" i="1"/>
  <c r="AZ35" i="1"/>
  <c r="AZ31" i="1" s="1"/>
  <c r="AZ33" i="1"/>
  <c r="BF36" i="1"/>
  <c r="BF32" i="1" s="1"/>
  <c r="BF34" i="1"/>
  <c r="BB36" i="1"/>
  <c r="BB32" i="1" s="1"/>
  <c r="BB34" i="1"/>
  <c r="BF35" i="1"/>
  <c r="BF31" i="1" s="1"/>
  <c r="BF33" i="1"/>
  <c r="BB35" i="1"/>
  <c r="BB31" i="1" s="1"/>
  <c r="BB33" i="1"/>
  <c r="AX36" i="1"/>
  <c r="AX32" i="1" s="1"/>
  <c r="AX34" i="1"/>
  <c r="BD35" i="1"/>
  <c r="BD31" i="1" s="1"/>
  <c r="BD33" i="1"/>
  <c r="BE36" i="1"/>
  <c r="BE32" i="1" s="1"/>
  <c r="BE34" i="1"/>
  <c r="BA36" i="1"/>
  <c r="BA32" i="1" s="1"/>
  <c r="BA34" i="1"/>
  <c r="BE35" i="1"/>
  <c r="BE31" i="1" s="1"/>
  <c r="BE33" i="1"/>
  <c r="BA35" i="1"/>
  <c r="BA31" i="1" s="1"/>
  <c r="BA33" i="1"/>
  <c r="AQ10" i="1"/>
  <c r="AO10" i="1"/>
  <c r="V39" i="1"/>
  <c r="F9" i="1"/>
  <c r="F63" i="1" s="1"/>
  <c r="P9" i="1"/>
  <c r="P63" i="1" s="1"/>
  <c r="N9" i="1"/>
  <c r="N63" i="1" s="1"/>
  <c r="H9" i="1"/>
  <c r="H63" i="1" s="1"/>
  <c r="G9" i="1"/>
  <c r="G63" i="1" s="1"/>
  <c r="AU10" i="1"/>
  <c r="AS10" i="1"/>
  <c r="AM10" i="1"/>
  <c r="N10" i="1"/>
  <c r="N64" i="1" s="1"/>
  <c r="F10" i="1"/>
  <c r="F64" i="1" s="1"/>
  <c r="V36" i="1"/>
  <c r="BG36" i="1" s="1"/>
  <c r="BG41" i="1"/>
  <c r="V40" i="1"/>
  <c r="BG51" i="1"/>
  <c r="BG45" i="1"/>
  <c r="Y10" i="1"/>
  <c r="AJ10" i="1"/>
  <c r="AH10" i="1"/>
  <c r="AD10" i="1"/>
  <c r="AB10" i="1"/>
  <c r="Z10" i="1"/>
  <c r="AT10" i="1"/>
  <c r="AL10" i="1"/>
  <c r="BG46" i="1"/>
  <c r="AL9" i="1"/>
  <c r="AL63" i="1" s="1"/>
  <c r="AJ9" i="1"/>
  <c r="AJ63" i="1" s="1"/>
  <c r="BG37" i="1"/>
  <c r="S9" i="1"/>
  <c r="S63" i="1" s="1"/>
  <c r="Q9" i="1"/>
  <c r="Q63" i="1" s="1"/>
  <c r="O9" i="1"/>
  <c r="O63" i="1" s="1"/>
  <c r="M9" i="1"/>
  <c r="M63" i="1" s="1"/>
  <c r="K9" i="1"/>
  <c r="K63" i="1" s="1"/>
  <c r="I9" i="1"/>
  <c r="I63" i="1" s="1"/>
  <c r="P10" i="1"/>
  <c r="P64" i="1" s="1"/>
  <c r="H10" i="1"/>
  <c r="H64" i="1" s="1"/>
  <c r="E9" i="1"/>
  <c r="E63" i="1" s="1"/>
  <c r="BG42" i="1"/>
  <c r="E10" i="1"/>
  <c r="E64" i="1" s="1"/>
  <c r="O10" i="1"/>
  <c r="O64" i="1" s="1"/>
  <c r="M10" i="1"/>
  <c r="M64" i="1" s="1"/>
  <c r="G10" i="1"/>
  <c r="G64" i="1" s="1"/>
  <c r="S10" i="1"/>
  <c r="S64" i="1" s="1"/>
  <c r="Q10" i="1"/>
  <c r="Q64" i="1" s="1"/>
  <c r="K10" i="1"/>
  <c r="K64" i="1" s="1"/>
  <c r="I10" i="1"/>
  <c r="I64" i="1" s="1"/>
  <c r="AW39" i="1"/>
  <c r="AW40" i="1"/>
  <c r="T10" i="1"/>
  <c r="T64" i="1" s="1"/>
  <c r="R10" i="1"/>
  <c r="R64" i="1" s="1"/>
  <c r="L10" i="1"/>
  <c r="L64" i="1" s="1"/>
  <c r="J10" i="1"/>
  <c r="J64" i="1" s="1"/>
  <c r="T9" i="1"/>
  <c r="T63" i="1" s="1"/>
  <c r="T65" i="1" s="1"/>
  <c r="R9" i="1"/>
  <c r="R63" i="1" s="1"/>
  <c r="L9" i="1"/>
  <c r="L63" i="1" s="1"/>
  <c r="J9" i="1"/>
  <c r="J63" i="1" s="1"/>
  <c r="V44" i="1"/>
  <c r="BG44" i="1" s="1"/>
  <c r="AK10" i="1"/>
  <c r="AI10" i="1"/>
  <c r="AG10" i="1"/>
  <c r="AE10" i="1"/>
  <c r="AC10" i="1"/>
  <c r="AP10" i="1"/>
  <c r="AN10" i="1"/>
  <c r="AO9" i="1"/>
  <c r="AO63" i="1" s="1"/>
  <c r="AM9" i="1"/>
  <c r="AM63" i="1" s="1"/>
  <c r="AK9" i="1"/>
  <c r="AK63" i="1" s="1"/>
  <c r="AI9" i="1"/>
  <c r="AI63" i="1" s="1"/>
  <c r="AG9" i="1"/>
  <c r="AG63" i="1" s="1"/>
  <c r="AE9" i="1"/>
  <c r="AE63" i="1" s="1"/>
  <c r="AC9" i="1"/>
  <c r="AC63" i="1" s="1"/>
  <c r="AR9" i="1"/>
  <c r="AR63" i="1" s="1"/>
  <c r="AB9" i="1"/>
  <c r="AB63" i="1" s="1"/>
  <c r="Z9" i="1"/>
  <c r="Z63" i="1" s="1"/>
  <c r="AW52" i="1"/>
  <c r="BG52" i="1" s="1"/>
  <c r="AW49" i="1"/>
  <c r="BG49" i="1" s="1"/>
  <c r="AW47" i="1"/>
  <c r="BG47" i="1" s="1"/>
  <c r="AA10" i="1"/>
  <c r="AQ9" i="1"/>
  <c r="AQ63" i="1" s="1"/>
  <c r="AW32" i="1"/>
  <c r="AW29" i="1"/>
  <c r="AA9" i="1"/>
  <c r="AA63" i="1" s="1"/>
  <c r="AT9" i="1"/>
  <c r="AT63" i="1" s="1"/>
  <c r="AU9" i="1"/>
  <c r="AU63" i="1" s="1"/>
  <c r="AR10" i="1"/>
  <c r="AS9" i="1"/>
  <c r="AS63" i="1" s="1"/>
  <c r="AW38" i="1"/>
  <c r="BG38" i="1" s="1"/>
  <c r="AW22" i="1"/>
  <c r="V43" i="1"/>
  <c r="BG43" i="1" s="1"/>
  <c r="AP64" i="1" l="1"/>
  <c r="AT64" i="1"/>
  <c r="AH64" i="1"/>
  <c r="AO64" i="1"/>
  <c r="Z64" i="1"/>
  <c r="AK64" i="1"/>
  <c r="AL64" i="1"/>
  <c r="AD64" i="1"/>
  <c r="AS64" i="1"/>
  <c r="AW50" i="1"/>
  <c r="BG50" i="1" s="1"/>
  <c r="AW48" i="1"/>
  <c r="BG48" i="1" s="1"/>
  <c r="AI64" i="1"/>
  <c r="AB64" i="1"/>
  <c r="Y64" i="1"/>
  <c r="AM64" i="1"/>
  <c r="AR64" i="1"/>
  <c r="AC64" i="1"/>
  <c r="AE64" i="1"/>
  <c r="AU64" i="1"/>
  <c r="AU65" i="1" s="1"/>
  <c r="AA64" i="1"/>
  <c r="AN64" i="1"/>
  <c r="AG64" i="1"/>
  <c r="AJ64" i="1"/>
  <c r="AQ64" i="1"/>
  <c r="BG39" i="1"/>
  <c r="BG40" i="1"/>
  <c r="AF10" i="1"/>
  <c r="AF64" i="1" s="1"/>
  <c r="V12" i="1"/>
  <c r="AW63" i="1"/>
  <c r="AW30" i="1"/>
  <c r="V10" i="1"/>
  <c r="V63" i="1"/>
  <c r="V9" i="1"/>
  <c r="V64" i="1"/>
  <c r="BG63" i="1" l="1"/>
  <c r="AX64" i="1" l="1"/>
  <c r="AY64" i="1"/>
  <c r="AZ64" i="1"/>
  <c r="BA64" i="1"/>
  <c r="BB64" i="1"/>
  <c r="BC64" i="1"/>
  <c r="BD64" i="1"/>
  <c r="BE64" i="1"/>
  <c r="BF64" i="1"/>
  <c r="AX65" i="1"/>
  <c r="AX63" i="1" s="1"/>
  <c r="AX31" i="1" s="1"/>
  <c r="AX29" i="1" s="1"/>
  <c r="AX11" i="1" s="1"/>
  <c r="AY65" i="1"/>
  <c r="AY63" i="1" s="1"/>
  <c r="AY29" i="1" s="1"/>
  <c r="AY11" i="1" s="1"/>
  <c r="AZ65" i="1"/>
  <c r="AZ63" i="1" s="1"/>
  <c r="AZ29" i="1" s="1"/>
  <c r="AZ11" i="1" s="1"/>
  <c r="BA65" i="1"/>
  <c r="BA63" i="1" s="1"/>
  <c r="BA29" i="1" s="1"/>
  <c r="BA11" i="1" s="1"/>
  <c r="BB65" i="1"/>
  <c r="BB63" i="1" s="1"/>
  <c r="BB29" i="1" s="1"/>
  <c r="BB11" i="1" s="1"/>
  <c r="BC65" i="1"/>
  <c r="BC63" i="1" s="1"/>
  <c r="BC29" i="1" s="1"/>
  <c r="BC11" i="1" s="1"/>
  <c r="BD65" i="1"/>
  <c r="BD63" i="1" s="1"/>
  <c r="BD29" i="1" s="1"/>
  <c r="BD11" i="1" s="1"/>
  <c r="BE65" i="1"/>
  <c r="BE63" i="1" s="1"/>
  <c r="BE29" i="1" s="1"/>
  <c r="BE11" i="1" s="1"/>
  <c r="BF65" i="1"/>
  <c r="BF63" i="1" s="1"/>
  <c r="BF29" i="1" s="1"/>
  <c r="BF11" i="1" s="1"/>
  <c r="AW64" i="1"/>
  <c r="BG64" i="1" s="1"/>
  <c r="AG65" i="1"/>
  <c r="AH65" i="1"/>
  <c r="AL65" i="1"/>
  <c r="AS65" i="1"/>
  <c r="AT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Y65" i="1"/>
  <c r="Z65" i="1"/>
  <c r="AA65" i="1"/>
  <c r="AB65" i="1"/>
  <c r="AC65" i="1"/>
  <c r="AD65" i="1"/>
  <c r="AE65" i="1"/>
  <c r="AF65" i="1"/>
  <c r="AJ65" i="1"/>
  <c r="AP65" i="1"/>
  <c r="V29" i="1"/>
  <c r="V30" i="1"/>
  <c r="V31" i="1"/>
  <c r="V32" i="1"/>
  <c r="V35" i="1"/>
  <c r="BG13" i="1"/>
  <c r="BG15" i="1"/>
  <c r="V16" i="1"/>
  <c r="BG17" i="1"/>
  <c r="V18" i="1"/>
  <c r="V19" i="1"/>
  <c r="V20" i="1"/>
  <c r="V21" i="1"/>
  <c r="BG21" i="1" s="1"/>
  <c r="V22" i="1"/>
  <c r="V23" i="1"/>
  <c r="BG23" i="1" s="1"/>
  <c r="V24" i="1"/>
  <c r="AR65" i="1" l="1"/>
  <c r="AN65" i="1"/>
  <c r="AM65" i="1"/>
  <c r="AK65" i="1"/>
  <c r="AI65" i="1"/>
  <c r="AQ65" i="1"/>
  <c r="AO65" i="1"/>
  <c r="AW11" i="1"/>
  <c r="BG11" i="1" s="1"/>
  <c r="AW10" i="1"/>
  <c r="AW12" i="1"/>
  <c r="E65" i="1"/>
  <c r="V65" i="1" s="1"/>
  <c r="BG24" i="1"/>
  <c r="BG22" i="1"/>
  <c r="BG18" i="1"/>
  <c r="BG16" i="1"/>
  <c r="BG14" i="1"/>
  <c r="BG32" i="1"/>
  <c r="BG35" i="1"/>
  <c r="BG31" i="1"/>
  <c r="BG29" i="1"/>
  <c r="BG30" i="1"/>
  <c r="BG19" i="1"/>
  <c r="BG20" i="1"/>
  <c r="AW65" i="1" l="1"/>
  <c r="BG65" i="1" s="1"/>
  <c r="AW9" i="1"/>
  <c r="BG10" i="1"/>
  <c r="BG12" i="1"/>
  <c r="BG9" i="1" l="1"/>
</calcChain>
</file>

<file path=xl/sharedStrings.xml><?xml version="1.0" encoding="utf-8"?>
<sst xmlns="http://schemas.openxmlformats.org/spreadsheetml/2006/main" count="1542" uniqueCount="292">
  <si>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</si>
  <si>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</si>
  <si>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</si>
  <si>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</si>
  <si>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</si>
  <si>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</si>
  <si>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</si>
  <si>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</si>
  <si>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</si>
  <si>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</si>
  <si>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</si>
  <si>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</si>
  <si>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</si>
  <si>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</si>
  <si>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</si>
  <si>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</si>
  <si>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</si>
  <si>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</si>
  <si>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</si>
  <si>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</si>
  <si>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</si>
  <si>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</si>
  <si>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</si>
  <si>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</si>
  <si>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</si>
  <si>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</si>
  <si>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</si>
  <si>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</si>
  <si>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</si>
  <si>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</si>
  <si>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</si>
  <si>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</si>
  <si>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</si>
  <si>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</si>
  <si>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</si>
  <si>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</si>
  <si>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</si>
  <si>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</si>
  <si>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</si>
  <si>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</si>
  <si>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</si>
  <si>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</si>
  <si>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</si>
  <si>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</si>
  <si>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</si>
  <si>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</si>
  <si>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</si>
  <si>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</si>
  <si>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</si>
  <si>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</si>
  <si>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</si>
  <si>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</si>
  <si>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</si>
  <si>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</si>
  <si>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</si>
  <si>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</si>
  <si>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</si>
  <si>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</si>
  <si>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</si>
  <si>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</si>
  <si>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</si>
  <si>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</si>
  <si>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</si>
  <si>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</si>
  <si>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</si>
  <si>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</si>
  <si>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</si>
  <si>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</si>
  <si>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</si>
  <si>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</si>
  <si>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</si>
  <si>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</si>
  <si>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</si>
  <si>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</si>
  <si>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</si>
  <si>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</si>
  <si>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</si>
  <si>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</si>
  <si>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</si>
  <si>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</si>
  <si>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</si>
  <si>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</si>
  <si>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</si>
  <si>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</si>
  <si>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</si>
  <si>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</si>
  <si>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</si>
  <si>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</si>
  <si>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</si>
  <si>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</si>
  <si>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</si>
  <si>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</si>
  <si>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</si>
  <si>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</si>
  <si>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</si>
  <si>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</si>
  <si>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</si>
  <si>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</si>
  <si>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ОГСЭ.06</t>
  </si>
  <si>
    <t>ОП.02</t>
  </si>
  <si>
    <t>УП.01</t>
  </si>
  <si>
    <t xml:space="preserve">III курс </t>
  </si>
  <si>
    <t>Безопасность жизнедеятельности</t>
  </si>
  <si>
    <t>Производственная практика</t>
  </si>
  <si>
    <t>ПП.02</t>
  </si>
  <si>
    <t xml:space="preserve">IV курс 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</si>
  <si>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</si>
  <si>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</si>
  <si>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</si>
  <si>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</si>
  <si>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</si>
  <si>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</si>
  <si>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2Э</t>
  </si>
  <si>
    <t>1Э</t>
  </si>
  <si>
    <t xml:space="preserve">Всего аттестаций в неделю </t>
  </si>
  <si>
    <t>З</t>
  </si>
  <si>
    <t>1З/1ДЗ</t>
  </si>
  <si>
    <t>2ДЗ</t>
  </si>
  <si>
    <t>1З</t>
  </si>
  <si>
    <t>3ДЗ</t>
  </si>
  <si>
    <t>7ДЗ</t>
  </si>
  <si>
    <t>МДК.01.01</t>
  </si>
  <si>
    <t>Итого за 1 семестр</t>
  </si>
  <si>
    <t>Итого за 2 семестр</t>
  </si>
  <si>
    <t>ОП.07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</si>
  <si>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</si>
  <si>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</si>
  <si>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</si>
  <si>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</si>
  <si>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</si>
  <si>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</si>
  <si>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</si>
  <si>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 xml:space="preserve">практика преддипломная </t>
  </si>
  <si>
    <t>ГИА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</si>
  <si>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</si>
  <si>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</si>
  <si>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</si>
  <si>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</si>
  <si>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</si>
  <si>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</si>
  <si>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</si>
  <si>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</si>
  <si>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</si>
  <si>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Дополнительные учебные дисциплины</t>
  </si>
  <si>
    <t>МДК.02.02</t>
  </si>
  <si>
    <t>УП –учебная практика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</si>
  <si>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</si>
  <si>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</si>
  <si>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</si>
  <si>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</si>
  <si>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</si>
  <si>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</si>
  <si>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</si>
  <si>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</si>
  <si>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</si>
  <si>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</si>
  <si>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</si>
  <si>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</si>
  <si>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</si>
  <si>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</si>
  <si>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</si>
  <si>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</si>
  <si>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ОГСЭ. 04</t>
  </si>
  <si>
    <t>ОУД.00</t>
  </si>
  <si>
    <t>ОГСЭ.02</t>
  </si>
  <si>
    <t>МДК.02.03</t>
  </si>
  <si>
    <t>ОГСЭ. 06</t>
  </si>
  <si>
    <t>1З/2ДЗ</t>
  </si>
  <si>
    <t>Э(к)</t>
  </si>
  <si>
    <t>ОГСЭ. 03</t>
  </si>
  <si>
    <t>Математика</t>
  </si>
  <si>
    <t>ПП.03</t>
  </si>
  <si>
    <t>ПМ.04</t>
  </si>
  <si>
    <t>МДК.04.01</t>
  </si>
  <si>
    <t>ПП.01</t>
  </si>
  <si>
    <t>1ДЗ</t>
  </si>
  <si>
    <t>1ДЗ/1Э</t>
  </si>
  <si>
    <t>6ДЗ</t>
  </si>
  <si>
    <t>2ДЗ/1Э</t>
  </si>
  <si>
    <t>Естествознание</t>
  </si>
  <si>
    <t>Педагогика</t>
  </si>
  <si>
    <t>Психология</t>
  </si>
  <si>
    <t>Возрастная анатомия, физиология и гигиена</t>
  </si>
  <si>
    <t>Введение в специальность</t>
  </si>
  <si>
    <t>Психология общения</t>
  </si>
  <si>
    <t>ОГСЭ. 05</t>
  </si>
  <si>
    <t>Информатика и информационно- коммуникационные технологии в профессиональной деятельности</t>
  </si>
  <si>
    <t>МДК.01.02</t>
  </si>
  <si>
    <t>МДК.01.03</t>
  </si>
  <si>
    <t>Теория и методика музыкального воспитания с практикумом</t>
  </si>
  <si>
    <t>Методическое обеспечение образовательного процесса</t>
  </si>
  <si>
    <t>1З/7ДЗ/1Э</t>
  </si>
  <si>
    <t>1З/6ДЗ</t>
  </si>
  <si>
    <t>4ДЗ</t>
  </si>
  <si>
    <t>2З/1Э</t>
  </si>
  <si>
    <t>5ДЗ</t>
  </si>
  <si>
    <t>6ДЗ/1Э</t>
  </si>
  <si>
    <t>Теоретические основы дошкольного образования</t>
  </si>
  <si>
    <t>ОУДп.09</t>
  </si>
  <si>
    <t>Медико- 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</si>
  <si>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</si>
  <si>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Организация мероприятий, направленных на укрепление здоровья ребенка и его физического развития</t>
  </si>
  <si>
    <t>Практикум по усовершенствованиюю двигательных умений и навыков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</si>
  <si>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</si>
  <si>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</si>
  <si>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</si>
  <si>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</si>
  <si>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</si>
  <si>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</si>
  <si>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Организация занятий по основным общеобразовательным программам дошкольного образования</t>
  </si>
  <si>
    <t>МДК.03.05</t>
  </si>
  <si>
    <t>МДК.02.05</t>
  </si>
  <si>
    <t>МДК.02.06</t>
  </si>
  <si>
    <t>Психолого- педагогические основы организации общения детей дошкольного возраста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</si>
  <si>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</si>
  <si>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</si>
  <si>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</si>
  <si>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</si>
  <si>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</si>
  <si>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</si>
  <si>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</si>
  <si>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УП.03</t>
  </si>
  <si>
    <t>ПМ.05</t>
  </si>
  <si>
    <t>МДК.05.01</t>
  </si>
  <si>
    <t>Теоретические и прикладные аспекты методической работы воспитателя детей дошкольного возраста</t>
  </si>
  <si>
    <t>Взаимодействие с родителями (лицами, их замещающими)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</si>
  <si>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</si>
  <si>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ПП.04</t>
  </si>
  <si>
    <t>УП.05</t>
  </si>
  <si>
    <t>ОУДп.10</t>
  </si>
  <si>
    <t>9ДЗ</t>
  </si>
  <si>
    <t>3Э</t>
  </si>
  <si>
    <t>2З</t>
  </si>
  <si>
    <t>4ДЗ/1Э</t>
  </si>
  <si>
    <t>3ДЗ/1Э</t>
  </si>
  <si>
    <t>2З/10ДЗ/5Э</t>
  </si>
  <si>
    <t>1З/3ДЗ</t>
  </si>
  <si>
    <t>2З/1ДЗ/1Э</t>
  </si>
  <si>
    <t>ПП. 03</t>
  </si>
  <si>
    <t>9ДЗ/3Э</t>
  </si>
  <si>
    <t>8ДЗ/3Э</t>
  </si>
  <si>
    <t>Литература</t>
  </si>
  <si>
    <t xml:space="preserve">Русский язык </t>
  </si>
  <si>
    <t>УД.13</t>
  </si>
  <si>
    <t>ОП.09</t>
  </si>
  <si>
    <t>Детская литература</t>
  </si>
  <si>
    <t>ОП.08</t>
  </si>
  <si>
    <t>Конструирование с элементами программирования</t>
  </si>
  <si>
    <t>Русский язык</t>
  </si>
  <si>
    <t>ОУД.13</t>
  </si>
  <si>
    <t>Основы безопасности жизнедеятельности</t>
  </si>
  <si>
    <t>Астрономия</t>
  </si>
  <si>
    <t>ОП.11</t>
  </si>
  <si>
    <t>Искусство (Мировая художественная культура)</t>
  </si>
  <si>
    <t>30.09-6.10</t>
  </si>
  <si>
    <t>7-13</t>
  </si>
  <si>
    <t>14-20</t>
  </si>
  <si>
    <t>21-27</t>
  </si>
  <si>
    <t>25-1</t>
  </si>
  <si>
    <t>30.12-5.01</t>
  </si>
  <si>
    <t>24.02-01.03</t>
  </si>
  <si>
    <t>28.10-3.11</t>
  </si>
  <si>
    <t>27.01.-2.02</t>
  </si>
  <si>
    <t>Основы финансовой грамотности</t>
  </si>
  <si>
    <t xml:space="preserve">Основы проектно-исследовательской деятельности </t>
  </si>
  <si>
    <t>МДК. 03.01</t>
  </si>
  <si>
    <t>Теоретические основы организации обучения в разных возрастных группых</t>
  </si>
  <si>
    <t>Элементы музыкальной грамоты с практикумом</t>
  </si>
  <si>
    <t xml:space="preserve">Правовое обеспечение профессиональной деятельности </t>
  </si>
  <si>
    <t>1З/10ДЗ/3Э</t>
  </si>
  <si>
    <t>1З/4ДЗ</t>
  </si>
  <si>
    <t>Эк</t>
  </si>
  <si>
    <t>2З\10ДЗ/3Э</t>
  </si>
  <si>
    <t>ОП.10</t>
  </si>
  <si>
    <t>Основы проектно-исследовательской деятельности</t>
  </si>
  <si>
    <t xml:space="preserve">МДК 03.02 </t>
  </si>
  <si>
    <t>1З/11ДЗ/2Э</t>
  </si>
  <si>
    <t>8ДЗ/2Э</t>
  </si>
  <si>
    <t>9ДЗ/2Э</t>
  </si>
  <si>
    <t>ОП. 10</t>
  </si>
  <si>
    <t>29.09-05.10</t>
  </si>
  <si>
    <t>Итого за 3  семестр</t>
  </si>
  <si>
    <t>26.01-01.02</t>
  </si>
  <si>
    <t>23.02.-01.03.</t>
  </si>
  <si>
    <t>Итого за 4 семестр</t>
  </si>
  <si>
    <t>Э**</t>
  </si>
  <si>
    <t>3ДЗ/2Э</t>
  </si>
  <si>
    <t>5ДЗ/2Э</t>
  </si>
  <si>
    <t>Итого за 7 семестр</t>
  </si>
  <si>
    <t>Итого за 8 семестр</t>
  </si>
  <si>
    <t>Итого за 5 семестр</t>
  </si>
  <si>
    <t>Итого за 6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</si>
</sst>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3" borderId="1" xfId="0" applyFill="1" applyBorder="1"/>
    <xf numFmtId="0" fontId="8" fillId="0" borderId="0" xfId="0" applyFont="1"/>
    <xf numFmtId="0" fontId="3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9" borderId="1" xfId="0" applyFill="1" applyBorder="1"/>
    <xf numFmtId="0" fontId="4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49" fontId="2" fillId="0" borderId="1" xfId="0" applyNumberFormat="1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3" borderId="1" xfId="0" applyFont="1" applyFill="1" applyBorder="1"/>
    <xf numFmtId="0" fontId="8" fillId="6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4" fillId="5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4" fillId="5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0" fillId="0" borderId="0" xfId="0" applyFont="1" applyFill="1"/>
    <xf numFmtId="0" fontId="6" fillId="5" borderId="1" xfId="0" applyFont="1" applyFill="1" applyBorder="1" applyAlignment="1">
      <alignment horizontal="center" vertical="center"/>
    </xf>
    <xf numFmtId="0" fontId="0" fillId="18" borderId="1" xfId="0" applyFill="1" applyBorder="1"/>
    <xf numFmtId="0" fontId="0" fillId="19" borderId="1" xfId="0" applyFill="1" applyBorder="1"/>
    <xf numFmtId="0" fontId="4" fillId="2" borderId="1" xfId="0" applyFont="1" applyFill="1" applyBorder="1" applyAlignment="1">
      <alignment horizontal="left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/>
    </xf>
    <xf numFmtId="0" fontId="4" fillId="22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left" vertical="center" wrapText="1"/>
    </xf>
    <xf numFmtId="0" fontId="3" fillId="21" borderId="2" xfId="0" applyFont="1" applyFill="1" applyBorder="1" applyAlignment="1">
      <alignment horizontal="left" vertical="center"/>
    </xf>
    <xf numFmtId="0" fontId="6" fillId="21" borderId="2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left" vertical="center"/>
    </xf>
    <xf numFmtId="0" fontId="4" fillId="20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8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10" fillId="0" borderId="0" xfId="0" applyFont="1"/>
    <xf numFmtId="0" fontId="1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0" fillId="18" borderId="0" xfId="0" applyFill="1"/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Fill="1"/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3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21" borderId="1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/>
    </xf>
    <xf numFmtId="0" fontId="3" fillId="21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21" borderId="1" xfId="0" applyFont="1" applyFill="1" applyBorder="1" applyAlignment="1">
      <alignment horizontal="left" vertical="top" wrapText="1"/>
    </xf>
    <xf numFmtId="0" fontId="3" fillId="21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3" fillId="21" borderId="2" xfId="0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21" borderId="2" xfId="0" applyFont="1" applyFill="1" applyBorder="1" applyAlignment="1">
      <alignment horizontal="left" vertical="center"/>
    </xf>
    <xf numFmtId="0" fontId="3" fillId="21" borderId="3" xfId="0" applyFont="1" applyFill="1" applyBorder="1" applyAlignment="1">
      <alignment horizontal="left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left" vertical="center" wrapText="1"/>
    </xf>
    <xf numFmtId="0" fontId="3" fillId="21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1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21" borderId="2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textRotation="90"/>
    </xf>
    <xf numFmtId="16" fontId="3" fillId="0" borderId="3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E08C"/>
      <color rgb="FFC6F7BB"/>
      <color rgb="FFC9E7A7"/>
      <color rgb="FFA6D86E"/>
      <color rgb="FFFF9966"/>
      <color rgb="FFFF99FF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8"/>
  <sheetViews>
    <sheetView zoomScaleNormal="100" zoomScaleSheetLayoutView="120" workbookViewId="0">
      <pane xSplit="3" ySplit="1" topLeftCell="Q38" activePane="bottomRight" state="frozen"/>
      <selection pane="topRight" activeCell="D1" sqref="D1"/>
      <selection pane="bottomLeft" activeCell="A2" sqref="A2"/>
      <selection pane="bottomRight" activeCell="D53" sqref="A53:XFD54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305" t="s">
        <v>0</v>
      </c>
      <c r="B1" s="305"/>
      <c r="C1" s="305"/>
      <c r="D1" s="305"/>
      <c r="E1" s="305"/>
      <c r="F1" s="305"/>
      <c r="G1" s="30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.75" customHeight="1" x14ac:dyDescent="0.25">
      <c r="A3" s="295" t="s">
        <v>1</v>
      </c>
      <c r="B3" s="295" t="s">
        <v>2</v>
      </c>
      <c r="C3" s="296" t="s">
        <v>3</v>
      </c>
      <c r="D3" s="297" t="s">
        <v>4</v>
      </c>
      <c r="E3" s="298" t="s">
        <v>5</v>
      </c>
      <c r="F3" s="298"/>
      <c r="G3" s="298"/>
      <c r="H3" s="298"/>
      <c r="I3" s="295" t="s">
        <v>254</v>
      </c>
      <c r="J3" s="298" t="s">
        <v>7</v>
      </c>
      <c r="K3" s="298"/>
      <c r="L3" s="298"/>
      <c r="M3" s="295" t="s">
        <v>261</v>
      </c>
      <c r="N3" s="298" t="s">
        <v>9</v>
      </c>
      <c r="O3" s="298"/>
      <c r="P3" s="298"/>
      <c r="Q3" s="298"/>
      <c r="R3" s="298" t="s">
        <v>10</v>
      </c>
      <c r="S3" s="298"/>
      <c r="T3" s="298"/>
      <c r="U3" s="298"/>
      <c r="V3" s="293" t="s">
        <v>122</v>
      </c>
      <c r="W3" s="295" t="s">
        <v>259</v>
      </c>
      <c r="X3" s="298" t="s">
        <v>12</v>
      </c>
      <c r="Y3" s="298"/>
      <c r="Z3" s="298"/>
      <c r="AA3" s="295" t="s">
        <v>262</v>
      </c>
      <c r="AB3" s="298" t="s">
        <v>14</v>
      </c>
      <c r="AC3" s="298"/>
      <c r="AD3" s="298"/>
      <c r="AE3" s="295" t="s">
        <v>260</v>
      </c>
      <c r="AF3" s="298" t="s">
        <v>16</v>
      </c>
      <c r="AG3" s="298"/>
      <c r="AH3" s="298"/>
      <c r="AI3" s="298"/>
      <c r="AJ3" s="295" t="s">
        <v>17</v>
      </c>
      <c r="AK3" s="298" t="s">
        <v>18</v>
      </c>
      <c r="AL3" s="298"/>
      <c r="AM3" s="298"/>
      <c r="AN3" s="295" t="s">
        <v>19</v>
      </c>
      <c r="AO3" s="301" t="s">
        <v>20</v>
      </c>
      <c r="AP3" s="302"/>
      <c r="AQ3" s="302"/>
      <c r="AR3" s="303"/>
      <c r="AS3" s="301" t="s">
        <v>21</v>
      </c>
      <c r="AT3" s="302"/>
      <c r="AU3" s="302"/>
      <c r="AV3" s="303"/>
      <c r="AW3" s="293" t="s">
        <v>123</v>
      </c>
      <c r="AX3" s="295" t="s">
        <v>22</v>
      </c>
      <c r="AY3" s="298" t="s">
        <v>23</v>
      </c>
      <c r="AZ3" s="298"/>
      <c r="BA3" s="298"/>
      <c r="BB3" s="304" t="s">
        <v>24</v>
      </c>
      <c r="BC3" s="298" t="s">
        <v>25</v>
      </c>
      <c r="BD3" s="298"/>
      <c r="BE3" s="298"/>
      <c r="BF3" s="298"/>
      <c r="BG3" s="300" t="s">
        <v>26</v>
      </c>
    </row>
    <row r="4" spans="1:59" s="5" customFormat="1" ht="66.75" customHeight="1" x14ac:dyDescent="0.25">
      <c r="A4" s="295"/>
      <c r="B4" s="295"/>
      <c r="C4" s="296"/>
      <c r="D4" s="297"/>
      <c r="E4" s="6" t="s">
        <v>43</v>
      </c>
      <c r="F4" s="6" t="s">
        <v>44</v>
      </c>
      <c r="G4" s="6" t="s">
        <v>45</v>
      </c>
      <c r="H4" s="6" t="s">
        <v>46</v>
      </c>
      <c r="I4" s="295"/>
      <c r="J4" s="6" t="s">
        <v>255</v>
      </c>
      <c r="K4" s="6" t="s">
        <v>256</v>
      </c>
      <c r="L4" s="6" t="s">
        <v>257</v>
      </c>
      <c r="M4" s="295"/>
      <c r="N4" s="6" t="s">
        <v>47</v>
      </c>
      <c r="O4" s="6" t="s">
        <v>48</v>
      </c>
      <c r="P4" s="6" t="s">
        <v>49</v>
      </c>
      <c r="Q4" s="6" t="s">
        <v>258</v>
      </c>
      <c r="R4" s="6" t="s">
        <v>43</v>
      </c>
      <c r="S4" s="6" t="s">
        <v>44</v>
      </c>
      <c r="T4" s="6" t="s">
        <v>45</v>
      </c>
      <c r="U4" s="6" t="s">
        <v>46</v>
      </c>
      <c r="V4" s="294"/>
      <c r="W4" s="295"/>
      <c r="X4" s="6" t="s">
        <v>31</v>
      </c>
      <c r="Y4" s="6" t="s">
        <v>32</v>
      </c>
      <c r="Z4" s="6" t="s">
        <v>33</v>
      </c>
      <c r="AA4" s="295"/>
      <c r="AB4" s="6" t="s">
        <v>34</v>
      </c>
      <c r="AC4" s="6" t="s">
        <v>35</v>
      </c>
      <c r="AD4" s="6" t="s">
        <v>36</v>
      </c>
      <c r="AE4" s="295"/>
      <c r="AF4" s="6" t="s">
        <v>43</v>
      </c>
      <c r="AG4" s="6" t="s">
        <v>44</v>
      </c>
      <c r="AH4" s="6" t="s">
        <v>45</v>
      </c>
      <c r="AI4" s="6" t="s">
        <v>46</v>
      </c>
      <c r="AJ4" s="295"/>
      <c r="AK4" s="6" t="s">
        <v>31</v>
      </c>
      <c r="AL4" s="6" t="s">
        <v>32</v>
      </c>
      <c r="AM4" s="6" t="s">
        <v>33</v>
      </c>
      <c r="AN4" s="295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294"/>
      <c r="AX4" s="295"/>
      <c r="AY4" s="6" t="s">
        <v>31</v>
      </c>
      <c r="AZ4" s="6" t="s">
        <v>32</v>
      </c>
      <c r="BA4" s="6" t="s">
        <v>33</v>
      </c>
      <c r="BB4" s="295"/>
      <c r="BC4" s="6" t="s">
        <v>34</v>
      </c>
      <c r="BD4" s="6" t="s">
        <v>35</v>
      </c>
      <c r="BE4" s="6" t="s">
        <v>36</v>
      </c>
      <c r="BF4" s="6" t="s">
        <v>51</v>
      </c>
      <c r="BG4" s="300"/>
    </row>
    <row r="5" spans="1:59" s="5" customFormat="1" x14ac:dyDescent="0.25">
      <c r="A5" s="295"/>
      <c r="B5" s="295"/>
      <c r="C5" s="296"/>
      <c r="D5" s="297"/>
      <c r="E5" s="298" t="s">
        <v>52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 t="s">
        <v>53</v>
      </c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 t="s">
        <v>53</v>
      </c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300"/>
    </row>
    <row r="6" spans="1:59" s="5" customFormat="1" x14ac:dyDescent="0.25">
      <c r="A6" s="295"/>
      <c r="B6" s="295"/>
      <c r="C6" s="296"/>
      <c r="D6" s="297"/>
      <c r="E6" s="14">
        <v>35</v>
      </c>
      <c r="F6" s="14">
        <v>36</v>
      </c>
      <c r="G6" s="14">
        <v>37</v>
      </c>
      <c r="H6" s="14">
        <v>38</v>
      </c>
      <c r="I6" s="14">
        <v>39</v>
      </c>
      <c r="J6" s="14">
        <v>40</v>
      </c>
      <c r="K6" s="14">
        <v>41</v>
      </c>
      <c r="L6" s="14">
        <v>42</v>
      </c>
      <c r="M6" s="14">
        <v>43</v>
      </c>
      <c r="N6" s="14">
        <v>44</v>
      </c>
      <c r="O6" s="14">
        <v>45</v>
      </c>
      <c r="P6" s="14">
        <v>46</v>
      </c>
      <c r="Q6" s="14">
        <v>47</v>
      </c>
      <c r="R6" s="14">
        <v>48</v>
      </c>
      <c r="S6" s="14">
        <v>49</v>
      </c>
      <c r="T6" s="14">
        <v>50</v>
      </c>
      <c r="U6" s="14">
        <v>51</v>
      </c>
      <c r="V6" s="7"/>
      <c r="W6" s="14">
        <v>52</v>
      </c>
      <c r="X6" s="14">
        <v>1</v>
      </c>
      <c r="Y6" s="14">
        <v>2</v>
      </c>
      <c r="Z6" s="14">
        <v>3</v>
      </c>
      <c r="AA6" s="14">
        <v>4</v>
      </c>
      <c r="AB6" s="14">
        <v>5</v>
      </c>
      <c r="AC6" s="14">
        <v>6</v>
      </c>
      <c r="AD6" s="14">
        <v>7</v>
      </c>
      <c r="AE6" s="14">
        <v>8</v>
      </c>
      <c r="AF6" s="14">
        <v>9</v>
      </c>
      <c r="AG6" s="14">
        <v>10</v>
      </c>
      <c r="AH6" s="14">
        <v>11</v>
      </c>
      <c r="AI6" s="14">
        <v>12</v>
      </c>
      <c r="AJ6" s="14">
        <v>13</v>
      </c>
      <c r="AK6" s="14">
        <v>14</v>
      </c>
      <c r="AL6" s="14">
        <v>15</v>
      </c>
      <c r="AM6" s="14">
        <v>16</v>
      </c>
      <c r="AN6" s="14">
        <v>17</v>
      </c>
      <c r="AO6" s="14">
        <v>18</v>
      </c>
      <c r="AP6" s="14">
        <v>19</v>
      </c>
      <c r="AQ6" s="14">
        <v>20</v>
      </c>
      <c r="AR6" s="14">
        <v>21</v>
      </c>
      <c r="AS6" s="14">
        <v>22</v>
      </c>
      <c r="AT6" s="14">
        <v>23</v>
      </c>
      <c r="AU6" s="14">
        <v>24</v>
      </c>
      <c r="AV6" s="14">
        <v>25</v>
      </c>
      <c r="AW6" s="7"/>
      <c r="AX6" s="14">
        <v>26</v>
      </c>
      <c r="AY6" s="14">
        <v>27</v>
      </c>
      <c r="AZ6" s="14">
        <v>28</v>
      </c>
      <c r="BA6" s="14">
        <v>29</v>
      </c>
      <c r="BB6" s="14">
        <v>30</v>
      </c>
      <c r="BC6" s="14">
        <v>31</v>
      </c>
      <c r="BD6" s="14">
        <v>32</v>
      </c>
      <c r="BE6" s="14">
        <v>33</v>
      </c>
      <c r="BF6" s="14">
        <v>34</v>
      </c>
      <c r="BG6" s="300"/>
    </row>
    <row r="7" spans="1:59" s="5" customFormat="1" x14ac:dyDescent="0.25">
      <c r="A7" s="295"/>
      <c r="B7" s="295"/>
      <c r="C7" s="296"/>
      <c r="D7" s="297"/>
      <c r="E7" s="298" t="s">
        <v>54</v>
      </c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15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 t="s">
        <v>54</v>
      </c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3"/>
      <c r="BG7" s="300"/>
    </row>
    <row r="8" spans="1:59" s="5" customFormat="1" x14ac:dyDescent="0.25">
      <c r="A8" s="295"/>
      <c r="B8" s="295"/>
      <c r="C8" s="296"/>
      <c r="D8" s="297"/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  <c r="V8" s="7"/>
      <c r="W8" s="14">
        <v>18</v>
      </c>
      <c r="X8" s="14">
        <v>19</v>
      </c>
      <c r="Y8" s="14">
        <v>20</v>
      </c>
      <c r="Z8" s="14">
        <v>21</v>
      </c>
      <c r="AA8" s="14">
        <v>22</v>
      </c>
      <c r="AB8" s="14">
        <v>23</v>
      </c>
      <c r="AC8" s="14">
        <v>24</v>
      </c>
      <c r="AD8" s="14">
        <v>25</v>
      </c>
      <c r="AE8" s="14">
        <v>26</v>
      </c>
      <c r="AF8" s="14">
        <v>27</v>
      </c>
      <c r="AG8" s="14">
        <v>28</v>
      </c>
      <c r="AH8" s="14">
        <v>29</v>
      </c>
      <c r="AI8" s="14">
        <v>30</v>
      </c>
      <c r="AJ8" s="14">
        <v>31</v>
      </c>
      <c r="AK8" s="14">
        <v>32</v>
      </c>
      <c r="AL8" s="14">
        <v>33</v>
      </c>
      <c r="AM8" s="14">
        <v>34</v>
      </c>
      <c r="AN8" s="14">
        <v>35</v>
      </c>
      <c r="AO8" s="14">
        <v>36</v>
      </c>
      <c r="AP8" s="14">
        <v>37</v>
      </c>
      <c r="AQ8" s="14">
        <v>38</v>
      </c>
      <c r="AR8" s="14">
        <v>39</v>
      </c>
      <c r="AS8" s="14">
        <v>40</v>
      </c>
      <c r="AT8" s="14">
        <v>41</v>
      </c>
      <c r="AU8" s="14">
        <v>42</v>
      </c>
      <c r="AV8" s="14">
        <v>43</v>
      </c>
      <c r="AW8" s="7"/>
      <c r="AX8" s="14">
        <v>44</v>
      </c>
      <c r="AY8" s="14">
        <v>45</v>
      </c>
      <c r="AZ8" s="14">
        <v>46</v>
      </c>
      <c r="BA8" s="14">
        <v>47</v>
      </c>
      <c r="BB8" s="14">
        <v>48</v>
      </c>
      <c r="BC8" s="14">
        <v>49</v>
      </c>
      <c r="BD8" s="14">
        <v>50</v>
      </c>
      <c r="BE8" s="14">
        <v>51</v>
      </c>
      <c r="BF8" s="14">
        <v>52</v>
      </c>
      <c r="BG8" s="300"/>
    </row>
    <row r="9" spans="1:59" x14ac:dyDescent="0.25">
      <c r="A9" s="295" t="s">
        <v>55</v>
      </c>
      <c r="B9" s="289" t="s">
        <v>56</v>
      </c>
      <c r="C9" s="311" t="s">
        <v>136</v>
      </c>
      <c r="D9" s="119" t="s">
        <v>58</v>
      </c>
      <c r="E9" s="138">
        <f t="shared" ref="E9:T9" si="0">E11+E29+E39</f>
        <v>30</v>
      </c>
      <c r="F9" s="138">
        <f t="shared" si="0"/>
        <v>30</v>
      </c>
      <c r="G9" s="138">
        <f t="shared" si="0"/>
        <v>30</v>
      </c>
      <c r="H9" s="138">
        <f t="shared" si="0"/>
        <v>30</v>
      </c>
      <c r="I9" s="138">
        <f t="shared" si="0"/>
        <v>30</v>
      </c>
      <c r="J9" s="138">
        <f t="shared" si="0"/>
        <v>30</v>
      </c>
      <c r="K9" s="138">
        <f t="shared" si="0"/>
        <v>30</v>
      </c>
      <c r="L9" s="138">
        <f t="shared" si="0"/>
        <v>30</v>
      </c>
      <c r="M9" s="138">
        <f t="shared" si="0"/>
        <v>30</v>
      </c>
      <c r="N9" s="138">
        <f t="shared" si="0"/>
        <v>30</v>
      </c>
      <c r="O9" s="138">
        <f t="shared" si="0"/>
        <v>30</v>
      </c>
      <c r="P9" s="138">
        <f t="shared" si="0"/>
        <v>30</v>
      </c>
      <c r="Q9" s="138">
        <f t="shared" si="0"/>
        <v>30</v>
      </c>
      <c r="R9" s="138">
        <f t="shared" si="0"/>
        <v>30</v>
      </c>
      <c r="S9" s="138">
        <f t="shared" si="0"/>
        <v>30</v>
      </c>
      <c r="T9" s="138">
        <f t="shared" si="0"/>
        <v>30</v>
      </c>
      <c r="U9" s="138">
        <v>0</v>
      </c>
      <c r="V9" s="138">
        <f>SUM(E9:U9)</f>
        <v>480</v>
      </c>
      <c r="W9" s="119">
        <v>0</v>
      </c>
      <c r="X9" s="119">
        <v>0</v>
      </c>
      <c r="Y9" s="138">
        <f t="shared" ref="Y9:AU9" si="1">Y11+Y29+Y39</f>
        <v>29</v>
      </c>
      <c r="Z9" s="138">
        <f t="shared" si="1"/>
        <v>29</v>
      </c>
      <c r="AA9" s="138">
        <f t="shared" si="1"/>
        <v>29</v>
      </c>
      <c r="AB9" s="138">
        <f t="shared" si="1"/>
        <v>29</v>
      </c>
      <c r="AC9" s="138">
        <f t="shared" si="1"/>
        <v>29</v>
      </c>
      <c r="AD9" s="138">
        <f t="shared" si="1"/>
        <v>29</v>
      </c>
      <c r="AE9" s="138">
        <f t="shared" si="1"/>
        <v>29</v>
      </c>
      <c r="AF9" s="138">
        <f t="shared" si="1"/>
        <v>29</v>
      </c>
      <c r="AG9" s="138">
        <f t="shared" si="1"/>
        <v>29</v>
      </c>
      <c r="AH9" s="138">
        <f t="shared" si="1"/>
        <v>29</v>
      </c>
      <c r="AI9" s="138">
        <f t="shared" si="1"/>
        <v>28</v>
      </c>
      <c r="AJ9" s="138">
        <f t="shared" si="1"/>
        <v>28</v>
      </c>
      <c r="AK9" s="138">
        <f t="shared" si="1"/>
        <v>28</v>
      </c>
      <c r="AL9" s="138">
        <f t="shared" si="1"/>
        <v>28</v>
      </c>
      <c r="AM9" s="138">
        <f t="shared" si="1"/>
        <v>28</v>
      </c>
      <c r="AN9" s="138">
        <f t="shared" si="1"/>
        <v>28</v>
      </c>
      <c r="AO9" s="138">
        <f t="shared" si="1"/>
        <v>28</v>
      </c>
      <c r="AP9" s="138">
        <f t="shared" si="1"/>
        <v>28</v>
      </c>
      <c r="AQ9" s="138">
        <f t="shared" si="1"/>
        <v>28</v>
      </c>
      <c r="AR9" s="138">
        <f t="shared" si="1"/>
        <v>27</v>
      </c>
      <c r="AS9" s="138">
        <f t="shared" si="1"/>
        <v>27</v>
      </c>
      <c r="AT9" s="138">
        <f t="shared" si="1"/>
        <v>27</v>
      </c>
      <c r="AU9" s="138">
        <f t="shared" si="1"/>
        <v>27</v>
      </c>
      <c r="AV9" s="119">
        <v>0</v>
      </c>
      <c r="AW9" s="138">
        <f t="shared" ref="AW9:AW12" si="2">SUM(Y9:AV9)</f>
        <v>650</v>
      </c>
      <c r="AX9" s="119">
        <v>0</v>
      </c>
      <c r="AY9" s="119">
        <v>0</v>
      </c>
      <c r="AZ9" s="119">
        <v>0</v>
      </c>
      <c r="BA9" s="119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138">
        <f>V9+AW9</f>
        <v>1130</v>
      </c>
    </row>
    <row r="10" spans="1:59" x14ac:dyDescent="0.25">
      <c r="A10" s="295"/>
      <c r="B10" s="289"/>
      <c r="C10" s="311"/>
      <c r="D10" s="119" t="s">
        <v>59</v>
      </c>
      <c r="E10" s="138">
        <f t="shared" ref="E10:T10" si="3">E12+E30+E40</f>
        <v>15</v>
      </c>
      <c r="F10" s="138">
        <f t="shared" si="3"/>
        <v>15</v>
      </c>
      <c r="G10" s="138">
        <f t="shared" si="3"/>
        <v>15</v>
      </c>
      <c r="H10" s="138">
        <f t="shared" si="3"/>
        <v>15</v>
      </c>
      <c r="I10" s="138">
        <f t="shared" si="3"/>
        <v>15</v>
      </c>
      <c r="J10" s="138">
        <f t="shared" si="3"/>
        <v>15</v>
      </c>
      <c r="K10" s="138">
        <f t="shared" si="3"/>
        <v>15</v>
      </c>
      <c r="L10" s="138">
        <f t="shared" si="3"/>
        <v>15</v>
      </c>
      <c r="M10" s="138">
        <f t="shared" si="3"/>
        <v>15</v>
      </c>
      <c r="N10" s="138">
        <f t="shared" si="3"/>
        <v>15</v>
      </c>
      <c r="O10" s="138">
        <f t="shared" si="3"/>
        <v>15</v>
      </c>
      <c r="P10" s="138">
        <f t="shared" si="3"/>
        <v>15</v>
      </c>
      <c r="Q10" s="138">
        <f t="shared" si="3"/>
        <v>15</v>
      </c>
      <c r="R10" s="138">
        <f t="shared" si="3"/>
        <v>15</v>
      </c>
      <c r="S10" s="138">
        <f t="shared" si="3"/>
        <v>15</v>
      </c>
      <c r="T10" s="138">
        <f t="shared" si="3"/>
        <v>15</v>
      </c>
      <c r="U10" s="138">
        <v>0</v>
      </c>
      <c r="V10" s="138">
        <f t="shared" ref="V10:V12" si="4">SUM(E10:U10)</f>
        <v>240</v>
      </c>
      <c r="W10" s="119">
        <v>0</v>
      </c>
      <c r="X10" s="119">
        <v>0</v>
      </c>
      <c r="Y10" s="138">
        <f t="shared" ref="Y10:AU10" si="5">Y12+Y30+Y40</f>
        <v>14.5</v>
      </c>
      <c r="Z10" s="138">
        <f t="shared" si="5"/>
        <v>14.5</v>
      </c>
      <c r="AA10" s="138">
        <f t="shared" si="5"/>
        <v>14.5</v>
      </c>
      <c r="AB10" s="138">
        <f t="shared" si="5"/>
        <v>14.5</v>
      </c>
      <c r="AC10" s="138">
        <f t="shared" si="5"/>
        <v>14.5</v>
      </c>
      <c r="AD10" s="138">
        <f t="shared" si="5"/>
        <v>14.5</v>
      </c>
      <c r="AE10" s="138">
        <f t="shared" si="5"/>
        <v>14.5</v>
      </c>
      <c r="AF10" s="138">
        <f t="shared" si="5"/>
        <v>14.5</v>
      </c>
      <c r="AG10" s="138">
        <f t="shared" si="5"/>
        <v>14.5</v>
      </c>
      <c r="AH10" s="138">
        <f t="shared" si="5"/>
        <v>14.5</v>
      </c>
      <c r="AI10" s="138">
        <f t="shared" si="5"/>
        <v>14</v>
      </c>
      <c r="AJ10" s="138">
        <f t="shared" si="5"/>
        <v>14</v>
      </c>
      <c r="AK10" s="138">
        <f t="shared" si="5"/>
        <v>14</v>
      </c>
      <c r="AL10" s="138">
        <f t="shared" si="5"/>
        <v>14</v>
      </c>
      <c r="AM10" s="138">
        <f t="shared" si="5"/>
        <v>14</v>
      </c>
      <c r="AN10" s="138">
        <f t="shared" si="5"/>
        <v>14</v>
      </c>
      <c r="AO10" s="138">
        <f t="shared" si="5"/>
        <v>14</v>
      </c>
      <c r="AP10" s="138">
        <f t="shared" si="5"/>
        <v>14</v>
      </c>
      <c r="AQ10" s="138">
        <f t="shared" si="5"/>
        <v>14</v>
      </c>
      <c r="AR10" s="138">
        <f t="shared" si="5"/>
        <v>13.5</v>
      </c>
      <c r="AS10" s="138">
        <f t="shared" si="5"/>
        <v>13.5</v>
      </c>
      <c r="AT10" s="138">
        <f t="shared" si="5"/>
        <v>13.5</v>
      </c>
      <c r="AU10" s="138">
        <f t="shared" si="5"/>
        <v>14</v>
      </c>
      <c r="AV10" s="119">
        <v>0</v>
      </c>
      <c r="AW10" s="138">
        <f t="shared" si="2"/>
        <v>325.5</v>
      </c>
      <c r="AX10" s="119">
        <v>0</v>
      </c>
      <c r="AY10" s="119">
        <v>0</v>
      </c>
      <c r="AZ10" s="119">
        <v>0</v>
      </c>
      <c r="BA10" s="119">
        <v>0</v>
      </c>
      <c r="BB10" s="119">
        <v>0</v>
      </c>
      <c r="BC10" s="119">
        <v>0</v>
      </c>
      <c r="BD10" s="119">
        <v>0</v>
      </c>
      <c r="BE10" s="119">
        <v>0</v>
      </c>
      <c r="BF10" s="119">
        <v>0</v>
      </c>
      <c r="BG10" s="138">
        <f t="shared" ref="BG10:BG64" si="6">V10+AW10</f>
        <v>565.5</v>
      </c>
    </row>
    <row r="11" spans="1:59" s="1" customFormat="1" x14ac:dyDescent="0.25">
      <c r="A11" s="295"/>
      <c r="B11" s="313" t="s">
        <v>148</v>
      </c>
      <c r="C11" s="315" t="s">
        <v>137</v>
      </c>
      <c r="D11" s="8" t="s">
        <v>58</v>
      </c>
      <c r="E11" s="13">
        <f>E13+E15+E17+E19+E21+E23+E25+E27</f>
        <v>18</v>
      </c>
      <c r="F11" s="137">
        <f t="shared" ref="F11:T11" si="7">F13+F15+F17+F19+F21+F23+F25+F27</f>
        <v>18</v>
      </c>
      <c r="G11" s="137">
        <f t="shared" si="7"/>
        <v>18</v>
      </c>
      <c r="H11" s="137">
        <f t="shared" si="7"/>
        <v>18</v>
      </c>
      <c r="I11" s="137">
        <f t="shared" si="7"/>
        <v>18</v>
      </c>
      <c r="J11" s="137">
        <f t="shared" si="7"/>
        <v>18</v>
      </c>
      <c r="K11" s="137">
        <f t="shared" si="7"/>
        <v>18</v>
      </c>
      <c r="L11" s="137">
        <f t="shared" si="7"/>
        <v>18</v>
      </c>
      <c r="M11" s="137">
        <f t="shared" si="7"/>
        <v>18</v>
      </c>
      <c r="N11" s="137">
        <f t="shared" si="7"/>
        <v>18</v>
      </c>
      <c r="O11" s="137">
        <f t="shared" si="7"/>
        <v>18</v>
      </c>
      <c r="P11" s="137">
        <f t="shared" si="7"/>
        <v>18</v>
      </c>
      <c r="Q11" s="137">
        <f t="shared" si="7"/>
        <v>18</v>
      </c>
      <c r="R11" s="137">
        <f t="shared" si="7"/>
        <v>18</v>
      </c>
      <c r="S11" s="137">
        <f t="shared" si="7"/>
        <v>18</v>
      </c>
      <c r="T11" s="137">
        <f t="shared" si="7"/>
        <v>18</v>
      </c>
      <c r="U11" s="7">
        <v>0</v>
      </c>
      <c r="V11" s="58">
        <f t="shared" si="4"/>
        <v>288</v>
      </c>
      <c r="W11" s="22">
        <v>0</v>
      </c>
      <c r="X11" s="22">
        <v>0</v>
      </c>
      <c r="Y11" s="13">
        <f>Y13+Y15+Y17+Y19+Y21+Y23+Y25+Y27</f>
        <v>18</v>
      </c>
      <c r="Z11" s="137">
        <f t="shared" ref="Z11:AU11" si="8">Z13+Z15+Z17+Z19+Z21+Z23+Z25+Z27</f>
        <v>18</v>
      </c>
      <c r="AA11" s="137">
        <f t="shared" si="8"/>
        <v>18</v>
      </c>
      <c r="AB11" s="137">
        <f t="shared" si="8"/>
        <v>18</v>
      </c>
      <c r="AC11" s="137">
        <f t="shared" si="8"/>
        <v>18</v>
      </c>
      <c r="AD11" s="137">
        <f t="shared" si="8"/>
        <v>18</v>
      </c>
      <c r="AE11" s="137">
        <f t="shared" si="8"/>
        <v>18</v>
      </c>
      <c r="AF11" s="137">
        <f t="shared" si="8"/>
        <v>18</v>
      </c>
      <c r="AG11" s="137">
        <f t="shared" si="8"/>
        <v>18</v>
      </c>
      <c r="AH11" s="137">
        <f t="shared" si="8"/>
        <v>18</v>
      </c>
      <c r="AI11" s="137">
        <f t="shared" si="8"/>
        <v>17</v>
      </c>
      <c r="AJ11" s="137">
        <f t="shared" si="8"/>
        <v>17</v>
      </c>
      <c r="AK11" s="137">
        <f t="shared" si="8"/>
        <v>17</v>
      </c>
      <c r="AL11" s="137">
        <f t="shared" si="8"/>
        <v>17</v>
      </c>
      <c r="AM11" s="137">
        <f t="shared" si="8"/>
        <v>17</v>
      </c>
      <c r="AN11" s="137">
        <f t="shared" si="8"/>
        <v>17</v>
      </c>
      <c r="AO11" s="137">
        <f t="shared" si="8"/>
        <v>17</v>
      </c>
      <c r="AP11" s="137">
        <f t="shared" si="8"/>
        <v>17</v>
      </c>
      <c r="AQ11" s="137">
        <f t="shared" si="8"/>
        <v>17</v>
      </c>
      <c r="AR11" s="137">
        <f t="shared" si="8"/>
        <v>16</v>
      </c>
      <c r="AS11" s="137">
        <f t="shared" si="8"/>
        <v>16</v>
      </c>
      <c r="AT11" s="137">
        <f t="shared" si="8"/>
        <v>16</v>
      </c>
      <c r="AU11" s="137">
        <f t="shared" si="8"/>
        <v>16</v>
      </c>
      <c r="AV11" s="22">
        <v>0</v>
      </c>
      <c r="AW11" s="58">
        <f t="shared" si="2"/>
        <v>397</v>
      </c>
      <c r="AX11" s="22">
        <f t="shared" ref="AX11:BF11" si="9">AX13+AX29</f>
        <v>0</v>
      </c>
      <c r="AY11" s="22">
        <f t="shared" si="9"/>
        <v>0</v>
      </c>
      <c r="AZ11" s="22">
        <f t="shared" si="9"/>
        <v>0</v>
      </c>
      <c r="BA11" s="22">
        <f t="shared" si="9"/>
        <v>0</v>
      </c>
      <c r="BB11" s="22">
        <f t="shared" si="9"/>
        <v>0</v>
      </c>
      <c r="BC11" s="22">
        <f t="shared" si="9"/>
        <v>0</v>
      </c>
      <c r="BD11" s="22">
        <f t="shared" si="9"/>
        <v>0</v>
      </c>
      <c r="BE11" s="22">
        <f t="shared" si="9"/>
        <v>0</v>
      </c>
      <c r="BF11" s="22">
        <f t="shared" si="9"/>
        <v>0</v>
      </c>
      <c r="BG11" s="13">
        <f t="shared" si="6"/>
        <v>685</v>
      </c>
    </row>
    <row r="12" spans="1:59" s="1" customFormat="1" x14ac:dyDescent="0.25">
      <c r="A12" s="295"/>
      <c r="B12" s="314"/>
      <c r="C12" s="316"/>
      <c r="D12" s="8" t="s">
        <v>59</v>
      </c>
      <c r="E12" s="13">
        <f>E14+E16+E18+E20+E22+E24+E26+E28</f>
        <v>9</v>
      </c>
      <c r="F12" s="137">
        <f t="shared" ref="F12:T12" si="10">F14+F16+F18+F20+F22+F24+F26+F28</f>
        <v>9</v>
      </c>
      <c r="G12" s="137">
        <f t="shared" si="10"/>
        <v>9</v>
      </c>
      <c r="H12" s="137">
        <f t="shared" si="10"/>
        <v>9</v>
      </c>
      <c r="I12" s="137">
        <f t="shared" si="10"/>
        <v>9</v>
      </c>
      <c r="J12" s="137">
        <f t="shared" si="10"/>
        <v>9</v>
      </c>
      <c r="K12" s="137">
        <f t="shared" si="10"/>
        <v>9</v>
      </c>
      <c r="L12" s="137">
        <f t="shared" si="10"/>
        <v>9</v>
      </c>
      <c r="M12" s="137">
        <f t="shared" si="10"/>
        <v>9</v>
      </c>
      <c r="N12" s="137">
        <f t="shared" si="10"/>
        <v>9</v>
      </c>
      <c r="O12" s="137">
        <f t="shared" si="10"/>
        <v>9</v>
      </c>
      <c r="P12" s="137">
        <f t="shared" si="10"/>
        <v>9</v>
      </c>
      <c r="Q12" s="137">
        <f t="shared" si="10"/>
        <v>9</v>
      </c>
      <c r="R12" s="137">
        <f t="shared" si="10"/>
        <v>9</v>
      </c>
      <c r="S12" s="137">
        <f t="shared" si="10"/>
        <v>9</v>
      </c>
      <c r="T12" s="137">
        <f t="shared" si="10"/>
        <v>9</v>
      </c>
      <c r="U12" s="7">
        <v>0</v>
      </c>
      <c r="V12" s="58">
        <f t="shared" si="4"/>
        <v>144</v>
      </c>
      <c r="W12" s="22">
        <v>0</v>
      </c>
      <c r="X12" s="22">
        <v>0</v>
      </c>
      <c r="Y12" s="13">
        <f>Y14+Y16+Y18+Y20+Y22+Y24+Y26+Y28</f>
        <v>9</v>
      </c>
      <c r="Z12" s="137">
        <f t="shared" ref="Z12:AU12" si="11">Z14+Z16+Z18+Z20+Z22+Z24+Z26+Z28</f>
        <v>9</v>
      </c>
      <c r="AA12" s="137">
        <f t="shared" si="11"/>
        <v>9</v>
      </c>
      <c r="AB12" s="137">
        <f t="shared" si="11"/>
        <v>9</v>
      </c>
      <c r="AC12" s="137">
        <f t="shared" si="11"/>
        <v>9</v>
      </c>
      <c r="AD12" s="137">
        <f t="shared" si="11"/>
        <v>9</v>
      </c>
      <c r="AE12" s="137">
        <f t="shared" si="11"/>
        <v>9</v>
      </c>
      <c r="AF12" s="137">
        <f t="shared" si="11"/>
        <v>9</v>
      </c>
      <c r="AG12" s="137">
        <f t="shared" si="11"/>
        <v>9</v>
      </c>
      <c r="AH12" s="137">
        <f t="shared" si="11"/>
        <v>9</v>
      </c>
      <c r="AI12" s="137">
        <f t="shared" si="11"/>
        <v>8.5</v>
      </c>
      <c r="AJ12" s="137">
        <f t="shared" si="11"/>
        <v>8.5</v>
      </c>
      <c r="AK12" s="137">
        <f t="shared" si="11"/>
        <v>8.5</v>
      </c>
      <c r="AL12" s="137">
        <f t="shared" si="11"/>
        <v>8.5</v>
      </c>
      <c r="AM12" s="137">
        <f t="shared" si="11"/>
        <v>8.5</v>
      </c>
      <c r="AN12" s="137">
        <f t="shared" si="11"/>
        <v>8.5</v>
      </c>
      <c r="AO12" s="137">
        <f t="shared" si="11"/>
        <v>8.5</v>
      </c>
      <c r="AP12" s="137">
        <f t="shared" si="11"/>
        <v>8.5</v>
      </c>
      <c r="AQ12" s="137">
        <f t="shared" si="11"/>
        <v>8.5</v>
      </c>
      <c r="AR12" s="137">
        <f t="shared" si="11"/>
        <v>8</v>
      </c>
      <c r="AS12" s="137">
        <f t="shared" si="11"/>
        <v>8</v>
      </c>
      <c r="AT12" s="137">
        <f t="shared" si="11"/>
        <v>8</v>
      </c>
      <c r="AU12" s="137">
        <f t="shared" si="11"/>
        <v>7</v>
      </c>
      <c r="AV12" s="22">
        <v>0</v>
      </c>
      <c r="AW12" s="58">
        <f t="shared" si="2"/>
        <v>197.5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13">
        <f t="shared" si="6"/>
        <v>341.5</v>
      </c>
    </row>
    <row r="13" spans="1:59" x14ac:dyDescent="0.25">
      <c r="A13" s="295"/>
      <c r="B13" s="308" t="s">
        <v>149</v>
      </c>
      <c r="C13" s="283" t="s">
        <v>63</v>
      </c>
      <c r="D13" s="12" t="s">
        <v>58</v>
      </c>
      <c r="E13" s="14">
        <v>3</v>
      </c>
      <c r="F13" s="158">
        <v>3</v>
      </c>
      <c r="G13" s="158">
        <v>3</v>
      </c>
      <c r="H13" s="158">
        <v>3</v>
      </c>
      <c r="I13" s="158">
        <v>3</v>
      </c>
      <c r="J13" s="158">
        <v>3</v>
      </c>
      <c r="K13" s="158">
        <v>3</v>
      </c>
      <c r="L13" s="158">
        <v>3</v>
      </c>
      <c r="M13" s="158">
        <v>3</v>
      </c>
      <c r="N13" s="158">
        <v>3</v>
      </c>
      <c r="O13" s="158">
        <v>3</v>
      </c>
      <c r="P13" s="158">
        <v>3</v>
      </c>
      <c r="Q13" s="158">
        <v>3</v>
      </c>
      <c r="R13" s="158">
        <v>3</v>
      </c>
      <c r="S13" s="158">
        <v>3</v>
      </c>
      <c r="T13" s="158">
        <v>3</v>
      </c>
      <c r="U13" s="66">
        <v>0</v>
      </c>
      <c r="V13" s="13">
        <f>SUM(E13:U13)</f>
        <v>48</v>
      </c>
      <c r="W13" s="20">
        <v>0</v>
      </c>
      <c r="X13" s="20">
        <v>0</v>
      </c>
      <c r="Y13" s="170">
        <v>3</v>
      </c>
      <c r="Z13" s="158">
        <v>3</v>
      </c>
      <c r="AA13" s="158">
        <v>3</v>
      </c>
      <c r="AB13" s="158">
        <v>3</v>
      </c>
      <c r="AC13" s="158">
        <v>3</v>
      </c>
      <c r="AD13" s="158">
        <v>3</v>
      </c>
      <c r="AE13" s="158">
        <v>3</v>
      </c>
      <c r="AF13" s="158">
        <v>3</v>
      </c>
      <c r="AG13" s="158">
        <v>3</v>
      </c>
      <c r="AH13" s="158">
        <v>3</v>
      </c>
      <c r="AI13" s="158">
        <v>3</v>
      </c>
      <c r="AJ13" s="158">
        <v>3</v>
      </c>
      <c r="AK13" s="158">
        <v>3</v>
      </c>
      <c r="AL13" s="158">
        <v>3</v>
      </c>
      <c r="AM13" s="158">
        <v>3</v>
      </c>
      <c r="AN13" s="158">
        <v>3</v>
      </c>
      <c r="AO13" s="158">
        <v>3</v>
      </c>
      <c r="AP13" s="158">
        <v>3</v>
      </c>
      <c r="AQ13" s="158">
        <v>3</v>
      </c>
      <c r="AR13" s="158">
        <v>3</v>
      </c>
      <c r="AS13" s="158">
        <v>3</v>
      </c>
      <c r="AT13" s="158">
        <v>3</v>
      </c>
      <c r="AU13" s="158">
        <v>3</v>
      </c>
      <c r="AV13" s="66">
        <v>0</v>
      </c>
      <c r="AW13" s="13">
        <f>SUM(Y13:AV13)</f>
        <v>69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13">
        <f t="shared" si="6"/>
        <v>117</v>
      </c>
    </row>
    <row r="14" spans="1:59" x14ac:dyDescent="0.25">
      <c r="A14" s="295"/>
      <c r="B14" s="309"/>
      <c r="C14" s="284"/>
      <c r="D14" s="12" t="s">
        <v>59</v>
      </c>
      <c r="E14" s="12">
        <f>E13/2</f>
        <v>1.5</v>
      </c>
      <c r="F14" s="57">
        <f t="shared" ref="F14:T14" si="12">F13/2</f>
        <v>1.5</v>
      </c>
      <c r="G14" s="57">
        <f t="shared" si="12"/>
        <v>1.5</v>
      </c>
      <c r="H14" s="57">
        <f t="shared" si="12"/>
        <v>1.5</v>
      </c>
      <c r="I14" s="57">
        <f t="shared" si="12"/>
        <v>1.5</v>
      </c>
      <c r="J14" s="57">
        <f t="shared" si="12"/>
        <v>1.5</v>
      </c>
      <c r="K14" s="57">
        <f t="shared" si="12"/>
        <v>1.5</v>
      </c>
      <c r="L14" s="57">
        <f t="shared" si="12"/>
        <v>1.5</v>
      </c>
      <c r="M14" s="57">
        <f t="shared" si="12"/>
        <v>1.5</v>
      </c>
      <c r="N14" s="57">
        <f t="shared" si="12"/>
        <v>1.5</v>
      </c>
      <c r="O14" s="57">
        <f t="shared" si="12"/>
        <v>1.5</v>
      </c>
      <c r="P14" s="57">
        <f t="shared" si="12"/>
        <v>1.5</v>
      </c>
      <c r="Q14" s="57">
        <f t="shared" si="12"/>
        <v>1.5</v>
      </c>
      <c r="R14" s="57">
        <f t="shared" si="12"/>
        <v>1.5</v>
      </c>
      <c r="S14" s="57">
        <f t="shared" si="12"/>
        <v>1.5</v>
      </c>
      <c r="T14" s="57">
        <f t="shared" si="12"/>
        <v>1.5</v>
      </c>
      <c r="U14" s="66">
        <v>0</v>
      </c>
      <c r="V14" s="13">
        <f>SUM(E14:U14)</f>
        <v>24</v>
      </c>
      <c r="W14" s="20">
        <v>0</v>
      </c>
      <c r="X14" s="20">
        <v>0</v>
      </c>
      <c r="Y14" s="89">
        <f t="shared" ref="Y14:AT14" si="13">Y13/2</f>
        <v>1.5</v>
      </c>
      <c r="Z14" s="84">
        <f t="shared" si="13"/>
        <v>1.5</v>
      </c>
      <c r="AA14" s="84">
        <f t="shared" si="13"/>
        <v>1.5</v>
      </c>
      <c r="AB14" s="84">
        <f t="shared" si="13"/>
        <v>1.5</v>
      </c>
      <c r="AC14" s="84">
        <f t="shared" si="13"/>
        <v>1.5</v>
      </c>
      <c r="AD14" s="84">
        <f t="shared" si="13"/>
        <v>1.5</v>
      </c>
      <c r="AE14" s="84">
        <f t="shared" si="13"/>
        <v>1.5</v>
      </c>
      <c r="AF14" s="84">
        <f t="shared" si="13"/>
        <v>1.5</v>
      </c>
      <c r="AG14" s="84">
        <f t="shared" si="13"/>
        <v>1.5</v>
      </c>
      <c r="AH14" s="84">
        <f t="shared" si="13"/>
        <v>1.5</v>
      </c>
      <c r="AI14" s="84">
        <f t="shared" si="13"/>
        <v>1.5</v>
      </c>
      <c r="AJ14" s="84">
        <f t="shared" si="13"/>
        <v>1.5</v>
      </c>
      <c r="AK14" s="84">
        <f t="shared" si="13"/>
        <v>1.5</v>
      </c>
      <c r="AL14" s="84">
        <f t="shared" si="13"/>
        <v>1.5</v>
      </c>
      <c r="AM14" s="84">
        <f t="shared" si="13"/>
        <v>1.5</v>
      </c>
      <c r="AN14" s="84">
        <f t="shared" si="13"/>
        <v>1.5</v>
      </c>
      <c r="AO14" s="84">
        <f t="shared" si="13"/>
        <v>1.5</v>
      </c>
      <c r="AP14" s="84">
        <f t="shared" si="13"/>
        <v>1.5</v>
      </c>
      <c r="AQ14" s="84">
        <f t="shared" si="13"/>
        <v>1.5</v>
      </c>
      <c r="AR14" s="84">
        <f t="shared" si="13"/>
        <v>1.5</v>
      </c>
      <c r="AS14" s="84">
        <f t="shared" si="13"/>
        <v>1.5</v>
      </c>
      <c r="AT14" s="84">
        <f t="shared" si="13"/>
        <v>1.5</v>
      </c>
      <c r="AU14" s="84">
        <v>1</v>
      </c>
      <c r="AV14" s="66">
        <v>0</v>
      </c>
      <c r="AW14" s="58">
        <f t="shared" ref="AW14:AW16" si="14">SUM(Y14:AV14)</f>
        <v>34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13">
        <f t="shared" si="6"/>
        <v>58</v>
      </c>
    </row>
    <row r="15" spans="1:59" x14ac:dyDescent="0.25">
      <c r="A15" s="295"/>
      <c r="B15" s="308" t="s">
        <v>150</v>
      </c>
      <c r="C15" s="283" t="s">
        <v>141</v>
      </c>
      <c r="D15" s="12" t="s">
        <v>58</v>
      </c>
      <c r="E15" s="14">
        <v>3</v>
      </c>
      <c r="F15" s="108">
        <v>3</v>
      </c>
      <c r="G15" s="108">
        <v>3</v>
      </c>
      <c r="H15" s="108">
        <v>3</v>
      </c>
      <c r="I15" s="108">
        <v>3</v>
      </c>
      <c r="J15" s="108">
        <v>3</v>
      </c>
      <c r="K15" s="108">
        <v>3</v>
      </c>
      <c r="L15" s="108">
        <v>3</v>
      </c>
      <c r="M15" s="108">
        <v>3</v>
      </c>
      <c r="N15" s="108">
        <v>3</v>
      </c>
      <c r="O15" s="108">
        <v>3</v>
      </c>
      <c r="P15" s="108">
        <v>3</v>
      </c>
      <c r="Q15" s="108">
        <v>3</v>
      </c>
      <c r="R15" s="108">
        <v>3</v>
      </c>
      <c r="S15" s="108">
        <v>3</v>
      </c>
      <c r="T15" s="108">
        <v>3</v>
      </c>
      <c r="U15" s="66">
        <v>0</v>
      </c>
      <c r="V15" s="13">
        <f>SUM(E15:U15)</f>
        <v>48</v>
      </c>
      <c r="W15" s="20">
        <v>0</v>
      </c>
      <c r="X15" s="20">
        <v>0</v>
      </c>
      <c r="Y15" s="90">
        <v>3</v>
      </c>
      <c r="Z15" s="108">
        <v>3</v>
      </c>
      <c r="AA15" s="108">
        <v>3</v>
      </c>
      <c r="AB15" s="108">
        <v>3</v>
      </c>
      <c r="AC15" s="108">
        <v>3</v>
      </c>
      <c r="AD15" s="108">
        <v>3</v>
      </c>
      <c r="AE15" s="108">
        <v>3</v>
      </c>
      <c r="AF15" s="108">
        <v>3</v>
      </c>
      <c r="AG15" s="108">
        <v>3</v>
      </c>
      <c r="AH15" s="108">
        <v>3</v>
      </c>
      <c r="AI15" s="108">
        <v>3</v>
      </c>
      <c r="AJ15" s="108">
        <v>3</v>
      </c>
      <c r="AK15" s="108">
        <v>3</v>
      </c>
      <c r="AL15" s="108">
        <v>3</v>
      </c>
      <c r="AM15" s="108">
        <v>3</v>
      </c>
      <c r="AN15" s="108">
        <v>3</v>
      </c>
      <c r="AO15" s="108">
        <v>3</v>
      </c>
      <c r="AP15" s="108">
        <v>3</v>
      </c>
      <c r="AQ15" s="108">
        <v>3</v>
      </c>
      <c r="AR15" s="108">
        <v>3</v>
      </c>
      <c r="AS15" s="108">
        <v>3</v>
      </c>
      <c r="AT15" s="108">
        <v>3</v>
      </c>
      <c r="AU15" s="108">
        <v>3</v>
      </c>
      <c r="AV15" s="66">
        <v>0</v>
      </c>
      <c r="AW15" s="58">
        <f t="shared" si="14"/>
        <v>69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13">
        <f t="shared" si="6"/>
        <v>117</v>
      </c>
    </row>
    <row r="16" spans="1:59" x14ac:dyDescent="0.25">
      <c r="A16" s="295"/>
      <c r="B16" s="309"/>
      <c r="C16" s="284"/>
      <c r="D16" s="12" t="s">
        <v>59</v>
      </c>
      <c r="E16" s="12">
        <v>1.5</v>
      </c>
      <c r="F16" s="106">
        <v>1.5</v>
      </c>
      <c r="G16" s="106">
        <v>1.5</v>
      </c>
      <c r="H16" s="106">
        <v>1.5</v>
      </c>
      <c r="I16" s="106">
        <v>1.5</v>
      </c>
      <c r="J16" s="106">
        <v>1.5</v>
      </c>
      <c r="K16" s="106">
        <v>1.5</v>
      </c>
      <c r="L16" s="106">
        <v>1.5</v>
      </c>
      <c r="M16" s="106">
        <v>1.5</v>
      </c>
      <c r="N16" s="106">
        <v>1.5</v>
      </c>
      <c r="O16" s="106">
        <v>1.5</v>
      </c>
      <c r="P16" s="106">
        <v>1.5</v>
      </c>
      <c r="Q16" s="106">
        <v>1.5</v>
      </c>
      <c r="R16" s="106">
        <v>1.5</v>
      </c>
      <c r="S16" s="106">
        <v>1.5</v>
      </c>
      <c r="T16" s="106">
        <v>1.5</v>
      </c>
      <c r="U16" s="66">
        <v>0</v>
      </c>
      <c r="V16" s="13">
        <f t="shared" ref="V16" si="15">SUM(E16:U16)</f>
        <v>24</v>
      </c>
      <c r="W16" s="20">
        <v>0</v>
      </c>
      <c r="X16" s="20">
        <v>0</v>
      </c>
      <c r="Y16" s="12">
        <v>1.5</v>
      </c>
      <c r="Z16" s="106">
        <v>1.5</v>
      </c>
      <c r="AA16" s="106">
        <v>1.5</v>
      </c>
      <c r="AB16" s="106">
        <v>1.5</v>
      </c>
      <c r="AC16" s="106">
        <v>1.5</v>
      </c>
      <c r="AD16" s="106">
        <v>1.5</v>
      </c>
      <c r="AE16" s="106">
        <v>1.5</v>
      </c>
      <c r="AF16" s="106">
        <v>1.5</v>
      </c>
      <c r="AG16" s="106">
        <v>1.5</v>
      </c>
      <c r="AH16" s="106">
        <v>1.5</v>
      </c>
      <c r="AI16" s="106">
        <v>1.5</v>
      </c>
      <c r="AJ16" s="106">
        <v>1.5</v>
      </c>
      <c r="AK16" s="106">
        <v>1.5</v>
      </c>
      <c r="AL16" s="106">
        <v>1.5</v>
      </c>
      <c r="AM16" s="106">
        <v>1.5</v>
      </c>
      <c r="AN16" s="106">
        <v>1.5</v>
      </c>
      <c r="AO16" s="106">
        <v>1.5</v>
      </c>
      <c r="AP16" s="106">
        <v>1.5</v>
      </c>
      <c r="AQ16" s="106">
        <v>1.5</v>
      </c>
      <c r="AR16" s="106">
        <v>1.5</v>
      </c>
      <c r="AS16" s="106">
        <v>1.5</v>
      </c>
      <c r="AT16" s="106">
        <v>1.5</v>
      </c>
      <c r="AU16" s="156">
        <v>1.5</v>
      </c>
      <c r="AV16" s="66">
        <v>0</v>
      </c>
      <c r="AW16" s="58">
        <f t="shared" si="14"/>
        <v>34.5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13">
        <f t="shared" si="6"/>
        <v>58.5</v>
      </c>
    </row>
    <row r="17" spans="1:59" x14ac:dyDescent="0.25">
      <c r="A17" s="295"/>
      <c r="B17" s="308" t="s">
        <v>151</v>
      </c>
      <c r="C17" s="310" t="s">
        <v>75</v>
      </c>
      <c r="D17" s="12" t="s">
        <v>58</v>
      </c>
      <c r="E17" s="14">
        <v>3</v>
      </c>
      <c r="F17" s="14">
        <v>3</v>
      </c>
      <c r="G17" s="14">
        <v>3</v>
      </c>
      <c r="H17" s="14">
        <v>3</v>
      </c>
      <c r="I17" s="14">
        <v>3</v>
      </c>
      <c r="J17" s="14">
        <v>3</v>
      </c>
      <c r="K17" s="14">
        <v>3</v>
      </c>
      <c r="L17" s="14">
        <v>3</v>
      </c>
      <c r="M17" s="14">
        <v>3</v>
      </c>
      <c r="N17" s="14">
        <v>3</v>
      </c>
      <c r="O17" s="14">
        <v>3</v>
      </c>
      <c r="P17" s="14">
        <v>3</v>
      </c>
      <c r="Q17" s="14">
        <v>3</v>
      </c>
      <c r="R17" s="14">
        <v>3</v>
      </c>
      <c r="S17" s="14">
        <v>3</v>
      </c>
      <c r="T17" s="14">
        <v>3</v>
      </c>
      <c r="U17" s="66">
        <v>0</v>
      </c>
      <c r="V17" s="13">
        <f>SUM(E17:U17)</f>
        <v>48</v>
      </c>
      <c r="W17" s="20">
        <v>0</v>
      </c>
      <c r="X17" s="20">
        <v>0</v>
      </c>
      <c r="Y17" s="14">
        <v>3</v>
      </c>
      <c r="Z17" s="14">
        <v>3</v>
      </c>
      <c r="AA17" s="14">
        <v>3</v>
      </c>
      <c r="AB17" s="14">
        <v>3</v>
      </c>
      <c r="AC17" s="14">
        <v>3</v>
      </c>
      <c r="AD17" s="14">
        <v>3</v>
      </c>
      <c r="AE17" s="14">
        <v>3</v>
      </c>
      <c r="AF17" s="14">
        <v>3</v>
      </c>
      <c r="AG17" s="14">
        <v>3</v>
      </c>
      <c r="AH17" s="14">
        <v>3</v>
      </c>
      <c r="AI17" s="14">
        <v>3</v>
      </c>
      <c r="AJ17" s="14">
        <v>3</v>
      </c>
      <c r="AK17" s="14">
        <v>3</v>
      </c>
      <c r="AL17" s="14">
        <v>3</v>
      </c>
      <c r="AM17" s="14">
        <v>3</v>
      </c>
      <c r="AN17" s="14">
        <v>3</v>
      </c>
      <c r="AO17" s="14">
        <v>3</v>
      </c>
      <c r="AP17" s="14">
        <v>3</v>
      </c>
      <c r="AQ17" s="14">
        <v>3</v>
      </c>
      <c r="AR17" s="14">
        <v>3</v>
      </c>
      <c r="AS17" s="14">
        <v>3</v>
      </c>
      <c r="AT17" s="14">
        <v>3</v>
      </c>
      <c r="AU17" s="56">
        <v>3</v>
      </c>
      <c r="AV17" s="66">
        <v>0</v>
      </c>
      <c r="AW17" s="58">
        <f t="shared" ref="AW17:AW65" si="16">SUM(Y17:AV17)</f>
        <v>69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13">
        <f t="shared" si="6"/>
        <v>117</v>
      </c>
    </row>
    <row r="18" spans="1:59" x14ac:dyDescent="0.25">
      <c r="A18" s="295"/>
      <c r="B18" s="309"/>
      <c r="C18" s="310"/>
      <c r="D18" s="12" t="s">
        <v>59</v>
      </c>
      <c r="E18" s="12">
        <f>E17/2</f>
        <v>1.5</v>
      </c>
      <c r="F18" s="84">
        <f t="shared" ref="F18:T18" si="17">F17/2</f>
        <v>1.5</v>
      </c>
      <c r="G18" s="84">
        <f t="shared" si="17"/>
        <v>1.5</v>
      </c>
      <c r="H18" s="84">
        <f t="shared" si="17"/>
        <v>1.5</v>
      </c>
      <c r="I18" s="84">
        <f t="shared" si="17"/>
        <v>1.5</v>
      </c>
      <c r="J18" s="84">
        <f t="shared" si="17"/>
        <v>1.5</v>
      </c>
      <c r="K18" s="84">
        <f t="shared" si="17"/>
        <v>1.5</v>
      </c>
      <c r="L18" s="84">
        <f t="shared" si="17"/>
        <v>1.5</v>
      </c>
      <c r="M18" s="84">
        <f t="shared" si="17"/>
        <v>1.5</v>
      </c>
      <c r="N18" s="84">
        <f t="shared" si="17"/>
        <v>1.5</v>
      </c>
      <c r="O18" s="84">
        <f t="shared" si="17"/>
        <v>1.5</v>
      </c>
      <c r="P18" s="84">
        <f t="shared" si="17"/>
        <v>1.5</v>
      </c>
      <c r="Q18" s="84">
        <f t="shared" si="17"/>
        <v>1.5</v>
      </c>
      <c r="R18" s="84">
        <f t="shared" si="17"/>
        <v>1.5</v>
      </c>
      <c r="S18" s="84">
        <f t="shared" si="17"/>
        <v>1.5</v>
      </c>
      <c r="T18" s="84">
        <f t="shared" si="17"/>
        <v>1.5</v>
      </c>
      <c r="U18" s="66">
        <v>0</v>
      </c>
      <c r="V18" s="13">
        <f t="shared" ref="V18:V28" si="18">SUM(E18:U18)</f>
        <v>24</v>
      </c>
      <c r="W18" s="20">
        <v>0</v>
      </c>
      <c r="X18" s="20">
        <v>0</v>
      </c>
      <c r="Y18" s="106">
        <v>1.5</v>
      </c>
      <c r="Z18" s="12">
        <v>1.5</v>
      </c>
      <c r="AA18" s="12">
        <v>1.5</v>
      </c>
      <c r="AB18" s="12">
        <v>1.5</v>
      </c>
      <c r="AC18" s="12">
        <v>1.5</v>
      </c>
      <c r="AD18" s="12">
        <v>1.5</v>
      </c>
      <c r="AE18" s="12">
        <v>1.5</v>
      </c>
      <c r="AF18" s="12">
        <v>1.5</v>
      </c>
      <c r="AG18" s="12">
        <v>1.5</v>
      </c>
      <c r="AH18" s="12">
        <v>1.5</v>
      </c>
      <c r="AI18" s="12">
        <v>1.5</v>
      </c>
      <c r="AJ18" s="12">
        <v>1.5</v>
      </c>
      <c r="AK18" s="12">
        <v>1.5</v>
      </c>
      <c r="AL18" s="12">
        <v>1.5</v>
      </c>
      <c r="AM18" s="201">
        <v>1.5</v>
      </c>
      <c r="AN18" s="201">
        <v>1.5</v>
      </c>
      <c r="AO18" s="201">
        <v>1.5</v>
      </c>
      <c r="AP18" s="201">
        <v>1.5</v>
      </c>
      <c r="AQ18" s="201">
        <v>1.5</v>
      </c>
      <c r="AR18" s="201">
        <v>1.5</v>
      </c>
      <c r="AS18" s="201">
        <v>1.5</v>
      </c>
      <c r="AT18" s="201">
        <v>1.5</v>
      </c>
      <c r="AU18" s="201">
        <v>1</v>
      </c>
      <c r="AV18" s="66">
        <v>0</v>
      </c>
      <c r="AW18" s="58">
        <f t="shared" si="16"/>
        <v>34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13">
        <f t="shared" si="6"/>
        <v>58</v>
      </c>
    </row>
    <row r="19" spans="1:59" x14ac:dyDescent="0.25">
      <c r="A19" s="295"/>
      <c r="B19" s="308" t="s">
        <v>152</v>
      </c>
      <c r="C19" s="310" t="s">
        <v>250</v>
      </c>
      <c r="D19" s="12" t="s">
        <v>58</v>
      </c>
      <c r="E19" s="14">
        <v>2</v>
      </c>
      <c r="F19" s="158">
        <v>2</v>
      </c>
      <c r="G19" s="158">
        <v>2</v>
      </c>
      <c r="H19" s="158">
        <v>2</v>
      </c>
      <c r="I19" s="158">
        <v>2</v>
      </c>
      <c r="J19" s="158">
        <v>2</v>
      </c>
      <c r="K19" s="158">
        <v>2</v>
      </c>
      <c r="L19" s="158">
        <v>2</v>
      </c>
      <c r="M19" s="158">
        <v>2</v>
      </c>
      <c r="N19" s="158">
        <v>2</v>
      </c>
      <c r="O19" s="158">
        <v>2</v>
      </c>
      <c r="P19" s="158">
        <v>2</v>
      </c>
      <c r="Q19" s="158">
        <v>2</v>
      </c>
      <c r="R19" s="158">
        <v>2</v>
      </c>
      <c r="S19" s="158">
        <v>2</v>
      </c>
      <c r="T19" s="158">
        <v>2</v>
      </c>
      <c r="U19" s="66">
        <v>0</v>
      </c>
      <c r="V19" s="13">
        <f t="shared" si="18"/>
        <v>32</v>
      </c>
      <c r="W19" s="20">
        <v>0</v>
      </c>
      <c r="X19" s="20">
        <v>0</v>
      </c>
      <c r="Y19" s="14">
        <v>2</v>
      </c>
      <c r="Z19" s="158">
        <v>2</v>
      </c>
      <c r="AA19" s="158">
        <v>2</v>
      </c>
      <c r="AB19" s="158">
        <v>2</v>
      </c>
      <c r="AC19" s="158">
        <v>2</v>
      </c>
      <c r="AD19" s="158">
        <v>2</v>
      </c>
      <c r="AE19" s="158">
        <v>2</v>
      </c>
      <c r="AF19" s="158">
        <v>2</v>
      </c>
      <c r="AG19" s="158">
        <v>2</v>
      </c>
      <c r="AH19" s="158">
        <v>2</v>
      </c>
      <c r="AI19" s="158">
        <v>2</v>
      </c>
      <c r="AJ19" s="158">
        <v>2</v>
      </c>
      <c r="AK19" s="158">
        <v>2</v>
      </c>
      <c r="AL19" s="158">
        <v>2</v>
      </c>
      <c r="AM19" s="202">
        <v>2</v>
      </c>
      <c r="AN19" s="202">
        <v>1</v>
      </c>
      <c r="AO19" s="202">
        <v>1</v>
      </c>
      <c r="AP19" s="202">
        <v>1</v>
      </c>
      <c r="AQ19" s="202">
        <v>1</v>
      </c>
      <c r="AR19" s="202">
        <v>1</v>
      </c>
      <c r="AS19" s="202">
        <v>1</v>
      </c>
      <c r="AT19" s="202">
        <v>1</v>
      </c>
      <c r="AU19" s="202">
        <v>1</v>
      </c>
      <c r="AV19" s="66">
        <v>0</v>
      </c>
      <c r="AW19" s="58">
        <f t="shared" si="16"/>
        <v>38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13">
        <f t="shared" si="6"/>
        <v>70</v>
      </c>
    </row>
    <row r="20" spans="1:59" x14ac:dyDescent="0.25">
      <c r="A20" s="295"/>
      <c r="B20" s="309"/>
      <c r="C20" s="310"/>
      <c r="D20" s="12" t="s">
        <v>59</v>
      </c>
      <c r="E20" s="12">
        <f>E19/2</f>
        <v>1</v>
      </c>
      <c r="F20" s="84">
        <f t="shared" ref="F20:T20" si="19">F19/2</f>
        <v>1</v>
      </c>
      <c r="G20" s="84">
        <f t="shared" si="19"/>
        <v>1</v>
      </c>
      <c r="H20" s="84">
        <f t="shared" si="19"/>
        <v>1</v>
      </c>
      <c r="I20" s="84">
        <f t="shared" si="19"/>
        <v>1</v>
      </c>
      <c r="J20" s="84">
        <f t="shared" si="19"/>
        <v>1</v>
      </c>
      <c r="K20" s="84">
        <f t="shared" si="19"/>
        <v>1</v>
      </c>
      <c r="L20" s="84">
        <f t="shared" si="19"/>
        <v>1</v>
      </c>
      <c r="M20" s="84">
        <f t="shared" si="19"/>
        <v>1</v>
      </c>
      <c r="N20" s="84">
        <f t="shared" si="19"/>
        <v>1</v>
      </c>
      <c r="O20" s="84">
        <f t="shared" si="19"/>
        <v>1</v>
      </c>
      <c r="P20" s="84">
        <f t="shared" si="19"/>
        <v>1</v>
      </c>
      <c r="Q20" s="84">
        <f t="shared" si="19"/>
        <v>1</v>
      </c>
      <c r="R20" s="84">
        <f t="shared" si="19"/>
        <v>1</v>
      </c>
      <c r="S20" s="84">
        <f t="shared" si="19"/>
        <v>1</v>
      </c>
      <c r="T20" s="84">
        <f t="shared" si="19"/>
        <v>1</v>
      </c>
      <c r="U20" s="66">
        <v>0</v>
      </c>
      <c r="V20" s="13">
        <f t="shared" si="18"/>
        <v>16</v>
      </c>
      <c r="W20" s="20">
        <v>0</v>
      </c>
      <c r="X20" s="20">
        <v>0</v>
      </c>
      <c r="Y20" s="12">
        <f>Y19/2</f>
        <v>1</v>
      </c>
      <c r="Z20" s="84">
        <f t="shared" ref="Z20:AU20" si="20">Z19/2</f>
        <v>1</v>
      </c>
      <c r="AA20" s="84">
        <f t="shared" si="20"/>
        <v>1</v>
      </c>
      <c r="AB20" s="84">
        <f t="shared" si="20"/>
        <v>1</v>
      </c>
      <c r="AC20" s="84">
        <f t="shared" si="20"/>
        <v>1</v>
      </c>
      <c r="AD20" s="84">
        <f t="shared" si="20"/>
        <v>1</v>
      </c>
      <c r="AE20" s="84">
        <f t="shared" si="20"/>
        <v>1</v>
      </c>
      <c r="AF20" s="84">
        <f t="shared" si="20"/>
        <v>1</v>
      </c>
      <c r="AG20" s="84">
        <f t="shared" si="20"/>
        <v>1</v>
      </c>
      <c r="AH20" s="84">
        <f t="shared" si="20"/>
        <v>1</v>
      </c>
      <c r="AI20" s="84">
        <f t="shared" si="20"/>
        <v>1</v>
      </c>
      <c r="AJ20" s="84">
        <f t="shared" si="20"/>
        <v>1</v>
      </c>
      <c r="AK20" s="84">
        <f t="shared" si="20"/>
        <v>1</v>
      </c>
      <c r="AL20" s="84">
        <f t="shared" si="20"/>
        <v>1</v>
      </c>
      <c r="AM20" s="84">
        <f t="shared" si="20"/>
        <v>1</v>
      </c>
      <c r="AN20" s="84">
        <f t="shared" si="20"/>
        <v>0.5</v>
      </c>
      <c r="AO20" s="84">
        <f t="shared" si="20"/>
        <v>0.5</v>
      </c>
      <c r="AP20" s="84">
        <f t="shared" si="20"/>
        <v>0.5</v>
      </c>
      <c r="AQ20" s="84">
        <f t="shared" si="20"/>
        <v>0.5</v>
      </c>
      <c r="AR20" s="84">
        <f t="shared" si="20"/>
        <v>0.5</v>
      </c>
      <c r="AS20" s="84">
        <f t="shared" si="20"/>
        <v>0.5</v>
      </c>
      <c r="AT20" s="84">
        <f t="shared" si="20"/>
        <v>0.5</v>
      </c>
      <c r="AU20" s="156">
        <f t="shared" si="20"/>
        <v>0.5</v>
      </c>
      <c r="AV20" s="66">
        <v>0</v>
      </c>
      <c r="AW20" s="58">
        <f t="shared" si="16"/>
        <v>19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13">
        <f t="shared" si="6"/>
        <v>35</v>
      </c>
    </row>
    <row r="21" spans="1:59" x14ac:dyDescent="0.25">
      <c r="A21" s="295"/>
      <c r="B21" s="308" t="s">
        <v>153</v>
      </c>
      <c r="C21" s="310" t="s">
        <v>142</v>
      </c>
      <c r="D21" s="12" t="s">
        <v>58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4">
        <v>2</v>
      </c>
      <c r="M21" s="14">
        <v>2</v>
      </c>
      <c r="N21" s="14">
        <v>2</v>
      </c>
      <c r="O21" s="14">
        <v>2</v>
      </c>
      <c r="P21" s="14">
        <v>2</v>
      </c>
      <c r="Q21" s="14">
        <v>2</v>
      </c>
      <c r="R21" s="14">
        <v>2</v>
      </c>
      <c r="S21" s="14">
        <v>2</v>
      </c>
      <c r="T21" s="14">
        <v>2</v>
      </c>
      <c r="U21" s="66">
        <v>0</v>
      </c>
      <c r="V21" s="13">
        <f t="shared" si="18"/>
        <v>32</v>
      </c>
      <c r="W21" s="20">
        <v>0</v>
      </c>
      <c r="X21" s="20">
        <v>0</v>
      </c>
      <c r="Y21" s="56">
        <v>2</v>
      </c>
      <c r="Z21" s="86">
        <v>2</v>
      </c>
      <c r="AA21" s="86">
        <v>2</v>
      </c>
      <c r="AB21" s="86">
        <v>2</v>
      </c>
      <c r="AC21" s="86">
        <v>2</v>
      </c>
      <c r="AD21" s="86">
        <v>2</v>
      </c>
      <c r="AE21" s="86">
        <v>2</v>
      </c>
      <c r="AF21" s="86">
        <v>2</v>
      </c>
      <c r="AG21" s="56">
        <v>2</v>
      </c>
      <c r="AH21" s="56">
        <v>2</v>
      </c>
      <c r="AI21" s="56">
        <v>2</v>
      </c>
      <c r="AJ21" s="56">
        <v>2</v>
      </c>
      <c r="AK21" s="56">
        <v>2</v>
      </c>
      <c r="AL21" s="158">
        <v>2</v>
      </c>
      <c r="AM21" s="158">
        <v>2</v>
      </c>
      <c r="AN21" s="158">
        <v>2</v>
      </c>
      <c r="AO21" s="158">
        <v>2</v>
      </c>
      <c r="AP21" s="158">
        <v>2</v>
      </c>
      <c r="AQ21" s="158">
        <v>2</v>
      </c>
      <c r="AR21" s="158">
        <v>2</v>
      </c>
      <c r="AS21" s="158">
        <v>2</v>
      </c>
      <c r="AT21" s="108">
        <v>2</v>
      </c>
      <c r="AU21" s="56">
        <v>2</v>
      </c>
      <c r="AV21" s="66">
        <v>0</v>
      </c>
      <c r="AW21" s="58">
        <f t="shared" si="16"/>
        <v>46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13">
        <f t="shared" si="6"/>
        <v>78</v>
      </c>
    </row>
    <row r="22" spans="1:59" x14ac:dyDescent="0.25">
      <c r="A22" s="295"/>
      <c r="B22" s="309"/>
      <c r="C22" s="310"/>
      <c r="D22" s="12" t="s">
        <v>59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66">
        <v>0</v>
      </c>
      <c r="V22" s="13">
        <f t="shared" si="18"/>
        <v>16</v>
      </c>
      <c r="W22" s="20">
        <v>0</v>
      </c>
      <c r="X22" s="20">
        <v>0</v>
      </c>
      <c r="Y22" s="12">
        <f>Y21/2</f>
        <v>1</v>
      </c>
      <c r="Z22" s="57">
        <f t="shared" ref="Z22:AU22" si="21">Z21/2</f>
        <v>1</v>
      </c>
      <c r="AA22" s="57">
        <f t="shared" si="21"/>
        <v>1</v>
      </c>
      <c r="AB22" s="57">
        <f t="shared" si="21"/>
        <v>1</v>
      </c>
      <c r="AC22" s="57">
        <f t="shared" si="21"/>
        <v>1</v>
      </c>
      <c r="AD22" s="57">
        <f t="shared" si="21"/>
        <v>1</v>
      </c>
      <c r="AE22" s="57">
        <f t="shared" si="21"/>
        <v>1</v>
      </c>
      <c r="AF22" s="57">
        <f t="shared" si="21"/>
        <v>1</v>
      </c>
      <c r="AG22" s="57">
        <f t="shared" si="21"/>
        <v>1</v>
      </c>
      <c r="AH22" s="57">
        <f t="shared" si="21"/>
        <v>1</v>
      </c>
      <c r="AI22" s="57">
        <f t="shared" si="21"/>
        <v>1</v>
      </c>
      <c r="AJ22" s="57">
        <f t="shared" si="21"/>
        <v>1</v>
      </c>
      <c r="AK22" s="57">
        <f t="shared" si="21"/>
        <v>1</v>
      </c>
      <c r="AL22" s="57">
        <f t="shared" si="21"/>
        <v>1</v>
      </c>
      <c r="AM22" s="57">
        <f t="shared" si="21"/>
        <v>1</v>
      </c>
      <c r="AN22" s="57">
        <f t="shared" si="21"/>
        <v>1</v>
      </c>
      <c r="AO22" s="57">
        <f t="shared" si="21"/>
        <v>1</v>
      </c>
      <c r="AP22" s="57">
        <f t="shared" si="21"/>
        <v>1</v>
      </c>
      <c r="AQ22" s="57">
        <f t="shared" si="21"/>
        <v>1</v>
      </c>
      <c r="AR22" s="57">
        <f t="shared" si="21"/>
        <v>1</v>
      </c>
      <c r="AS22" s="156">
        <f t="shared" si="21"/>
        <v>1</v>
      </c>
      <c r="AT22" s="156">
        <f t="shared" si="21"/>
        <v>1</v>
      </c>
      <c r="AU22" s="156">
        <f t="shared" si="21"/>
        <v>1</v>
      </c>
      <c r="AV22" s="66">
        <v>0</v>
      </c>
      <c r="AW22" s="58">
        <f t="shared" si="16"/>
        <v>23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13">
        <f t="shared" si="6"/>
        <v>39</v>
      </c>
    </row>
    <row r="23" spans="1:59" x14ac:dyDescent="0.25">
      <c r="A23" s="295"/>
      <c r="B23" s="308" t="s">
        <v>154</v>
      </c>
      <c r="C23" s="310" t="s">
        <v>179</v>
      </c>
      <c r="D23" s="12" t="s">
        <v>58</v>
      </c>
      <c r="E23" s="14">
        <v>2</v>
      </c>
      <c r="F23" s="56">
        <v>2</v>
      </c>
      <c r="G23" s="56">
        <v>2</v>
      </c>
      <c r="H23" s="56">
        <v>2</v>
      </c>
      <c r="I23" s="56">
        <v>2</v>
      </c>
      <c r="J23" s="56">
        <v>2</v>
      </c>
      <c r="K23" s="56">
        <v>2</v>
      </c>
      <c r="L23" s="56">
        <v>2</v>
      </c>
      <c r="M23" s="56">
        <v>2</v>
      </c>
      <c r="N23" s="56">
        <v>2</v>
      </c>
      <c r="O23" s="56">
        <v>2</v>
      </c>
      <c r="P23" s="56">
        <v>2</v>
      </c>
      <c r="Q23" s="56">
        <v>2</v>
      </c>
      <c r="R23" s="56">
        <v>2</v>
      </c>
      <c r="S23" s="56">
        <v>2</v>
      </c>
      <c r="T23" s="56">
        <v>2</v>
      </c>
      <c r="U23" s="66">
        <v>0</v>
      </c>
      <c r="V23" s="13">
        <f t="shared" si="18"/>
        <v>32</v>
      </c>
      <c r="W23" s="20">
        <v>0</v>
      </c>
      <c r="X23" s="20">
        <v>0</v>
      </c>
      <c r="Y23" s="14">
        <v>2</v>
      </c>
      <c r="Z23" s="56">
        <v>2</v>
      </c>
      <c r="AA23" s="56">
        <v>2</v>
      </c>
      <c r="AB23" s="56">
        <v>2</v>
      </c>
      <c r="AC23" s="56">
        <v>2</v>
      </c>
      <c r="AD23" s="56">
        <v>2</v>
      </c>
      <c r="AE23" s="56">
        <v>2</v>
      </c>
      <c r="AF23" s="56">
        <v>2</v>
      </c>
      <c r="AG23" s="56">
        <v>2</v>
      </c>
      <c r="AH23" s="56">
        <v>2</v>
      </c>
      <c r="AI23" s="56">
        <v>2</v>
      </c>
      <c r="AJ23" s="56">
        <v>2</v>
      </c>
      <c r="AK23" s="56">
        <v>2</v>
      </c>
      <c r="AL23" s="56">
        <v>2</v>
      </c>
      <c r="AM23" s="56">
        <v>2</v>
      </c>
      <c r="AN23" s="56">
        <v>2</v>
      </c>
      <c r="AO23" s="56">
        <v>2</v>
      </c>
      <c r="AP23" s="56">
        <v>2</v>
      </c>
      <c r="AQ23" s="56">
        <v>2</v>
      </c>
      <c r="AR23" s="56">
        <v>2</v>
      </c>
      <c r="AS23" s="56">
        <v>2</v>
      </c>
      <c r="AT23" s="56">
        <v>2</v>
      </c>
      <c r="AU23" s="56">
        <v>2</v>
      </c>
      <c r="AV23" s="66">
        <v>0</v>
      </c>
      <c r="AW23" s="58">
        <f t="shared" si="16"/>
        <v>46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13">
        <f t="shared" si="6"/>
        <v>78</v>
      </c>
    </row>
    <row r="24" spans="1:59" x14ac:dyDescent="0.25">
      <c r="A24" s="295"/>
      <c r="B24" s="309"/>
      <c r="C24" s="310"/>
      <c r="D24" s="12" t="s">
        <v>59</v>
      </c>
      <c r="E24" s="12">
        <v>1</v>
      </c>
      <c r="F24" s="57">
        <v>1</v>
      </c>
      <c r="G24" s="57">
        <v>1</v>
      </c>
      <c r="H24" s="57">
        <v>1</v>
      </c>
      <c r="I24" s="57">
        <v>1</v>
      </c>
      <c r="J24" s="57">
        <v>1</v>
      </c>
      <c r="K24" s="57">
        <v>1</v>
      </c>
      <c r="L24" s="57">
        <v>1</v>
      </c>
      <c r="M24" s="57">
        <v>1</v>
      </c>
      <c r="N24" s="57">
        <v>1</v>
      </c>
      <c r="O24" s="57">
        <v>1</v>
      </c>
      <c r="P24" s="57">
        <v>1</v>
      </c>
      <c r="Q24" s="57">
        <v>1</v>
      </c>
      <c r="R24" s="57">
        <v>1</v>
      </c>
      <c r="S24" s="57">
        <v>1</v>
      </c>
      <c r="T24" s="57">
        <v>1</v>
      </c>
      <c r="U24" s="66">
        <v>0</v>
      </c>
      <c r="V24" s="13">
        <f t="shared" si="18"/>
        <v>16</v>
      </c>
      <c r="W24" s="20">
        <v>0</v>
      </c>
      <c r="X24" s="20">
        <v>0</v>
      </c>
      <c r="Y24" s="12">
        <v>1</v>
      </c>
      <c r="Z24" s="57">
        <v>1</v>
      </c>
      <c r="AA24" s="57">
        <v>1</v>
      </c>
      <c r="AB24" s="57">
        <v>1</v>
      </c>
      <c r="AC24" s="57">
        <v>1</v>
      </c>
      <c r="AD24" s="57">
        <v>1</v>
      </c>
      <c r="AE24" s="57">
        <v>1</v>
      </c>
      <c r="AF24" s="57">
        <v>1</v>
      </c>
      <c r="AG24" s="57">
        <v>1</v>
      </c>
      <c r="AH24" s="57">
        <v>1</v>
      </c>
      <c r="AI24" s="57">
        <v>1</v>
      </c>
      <c r="AJ24" s="57">
        <v>1</v>
      </c>
      <c r="AK24" s="57">
        <v>1</v>
      </c>
      <c r="AL24" s="57">
        <v>1</v>
      </c>
      <c r="AM24" s="57">
        <v>1</v>
      </c>
      <c r="AN24" s="57">
        <v>1</v>
      </c>
      <c r="AO24" s="57">
        <v>1</v>
      </c>
      <c r="AP24" s="57">
        <v>1</v>
      </c>
      <c r="AQ24" s="57">
        <v>1</v>
      </c>
      <c r="AR24" s="57">
        <v>1</v>
      </c>
      <c r="AS24" s="57">
        <v>1</v>
      </c>
      <c r="AT24" s="57">
        <v>1</v>
      </c>
      <c r="AU24" s="57">
        <v>1</v>
      </c>
      <c r="AV24" s="66">
        <v>0</v>
      </c>
      <c r="AW24" s="58">
        <f t="shared" si="16"/>
        <v>23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13">
        <f t="shared" si="6"/>
        <v>39</v>
      </c>
    </row>
    <row r="25" spans="1:59" s="1" customFormat="1" x14ac:dyDescent="0.25">
      <c r="A25" s="295"/>
      <c r="B25" s="308" t="s">
        <v>155</v>
      </c>
      <c r="C25" s="317" t="s">
        <v>65</v>
      </c>
      <c r="D25" s="102" t="s">
        <v>58</v>
      </c>
      <c r="E25" s="108">
        <v>2</v>
      </c>
      <c r="F25" s="158">
        <v>2</v>
      </c>
      <c r="G25" s="158">
        <v>2</v>
      </c>
      <c r="H25" s="158">
        <v>2</v>
      </c>
      <c r="I25" s="158">
        <v>2</v>
      </c>
      <c r="J25" s="158">
        <v>2</v>
      </c>
      <c r="K25" s="158">
        <v>2</v>
      </c>
      <c r="L25" s="158">
        <v>2</v>
      </c>
      <c r="M25" s="158">
        <v>2</v>
      </c>
      <c r="N25" s="158">
        <v>2</v>
      </c>
      <c r="O25" s="158">
        <v>2</v>
      </c>
      <c r="P25" s="158">
        <v>2</v>
      </c>
      <c r="Q25" s="158">
        <v>2</v>
      </c>
      <c r="R25" s="158">
        <v>2</v>
      </c>
      <c r="S25" s="158">
        <v>2</v>
      </c>
      <c r="T25" s="158">
        <v>2</v>
      </c>
      <c r="U25" s="66">
        <v>0</v>
      </c>
      <c r="V25" s="107">
        <f t="shared" si="18"/>
        <v>32</v>
      </c>
      <c r="W25" s="20">
        <v>0</v>
      </c>
      <c r="X25" s="20">
        <v>0</v>
      </c>
      <c r="Y25" s="108">
        <v>2</v>
      </c>
      <c r="Z25" s="158">
        <v>2</v>
      </c>
      <c r="AA25" s="158">
        <v>2</v>
      </c>
      <c r="AB25" s="158">
        <v>2</v>
      </c>
      <c r="AC25" s="158">
        <v>2</v>
      </c>
      <c r="AD25" s="158">
        <v>2</v>
      </c>
      <c r="AE25" s="158">
        <v>2</v>
      </c>
      <c r="AF25" s="158">
        <v>2</v>
      </c>
      <c r="AG25" s="158">
        <v>2</v>
      </c>
      <c r="AH25" s="202">
        <v>2</v>
      </c>
      <c r="AI25" s="202">
        <v>1</v>
      </c>
      <c r="AJ25" s="202">
        <v>1</v>
      </c>
      <c r="AK25" s="202">
        <v>1</v>
      </c>
      <c r="AL25" s="202">
        <v>1</v>
      </c>
      <c r="AM25" s="202">
        <v>1</v>
      </c>
      <c r="AN25" s="202">
        <v>2</v>
      </c>
      <c r="AO25" s="202">
        <v>2</v>
      </c>
      <c r="AP25" s="202">
        <v>2</v>
      </c>
      <c r="AQ25" s="202">
        <v>2</v>
      </c>
      <c r="AR25" s="202">
        <v>1</v>
      </c>
      <c r="AS25" s="202">
        <v>2</v>
      </c>
      <c r="AT25" s="202">
        <v>2</v>
      </c>
      <c r="AU25" s="202">
        <v>2</v>
      </c>
      <c r="AV25" s="66">
        <v>0</v>
      </c>
      <c r="AW25" s="107">
        <f t="shared" si="16"/>
        <v>40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137">
        <f t="shared" si="6"/>
        <v>72</v>
      </c>
    </row>
    <row r="26" spans="1:59" s="1" customFormat="1" x14ac:dyDescent="0.25">
      <c r="A26" s="295"/>
      <c r="B26" s="309"/>
      <c r="C26" s="318"/>
      <c r="D26" s="102" t="s">
        <v>59</v>
      </c>
      <c r="E26" s="102">
        <v>1</v>
      </c>
      <c r="F26" s="156">
        <v>1</v>
      </c>
      <c r="G26" s="156">
        <v>1</v>
      </c>
      <c r="H26" s="156">
        <v>1</v>
      </c>
      <c r="I26" s="156">
        <v>1</v>
      </c>
      <c r="J26" s="156">
        <v>1</v>
      </c>
      <c r="K26" s="156">
        <v>1</v>
      </c>
      <c r="L26" s="156">
        <v>1</v>
      </c>
      <c r="M26" s="156">
        <v>1</v>
      </c>
      <c r="N26" s="156">
        <v>1</v>
      </c>
      <c r="O26" s="156">
        <v>1</v>
      </c>
      <c r="P26" s="156">
        <v>1</v>
      </c>
      <c r="Q26" s="156">
        <v>1</v>
      </c>
      <c r="R26" s="156">
        <v>1</v>
      </c>
      <c r="S26" s="156">
        <v>1</v>
      </c>
      <c r="T26" s="156">
        <v>1</v>
      </c>
      <c r="U26" s="66">
        <v>0</v>
      </c>
      <c r="V26" s="107">
        <f t="shared" si="18"/>
        <v>16</v>
      </c>
      <c r="W26" s="20">
        <v>0</v>
      </c>
      <c r="X26" s="20">
        <v>0</v>
      </c>
      <c r="Y26" s="102">
        <f>Y25/2</f>
        <v>1</v>
      </c>
      <c r="Z26" s="156">
        <f t="shared" ref="Z26:AU26" si="22">Z25/2</f>
        <v>1</v>
      </c>
      <c r="AA26" s="156">
        <f t="shared" si="22"/>
        <v>1</v>
      </c>
      <c r="AB26" s="156">
        <f t="shared" si="22"/>
        <v>1</v>
      </c>
      <c r="AC26" s="156">
        <f t="shared" si="22"/>
        <v>1</v>
      </c>
      <c r="AD26" s="156">
        <f t="shared" si="22"/>
        <v>1</v>
      </c>
      <c r="AE26" s="156">
        <f t="shared" si="22"/>
        <v>1</v>
      </c>
      <c r="AF26" s="156">
        <f t="shared" si="22"/>
        <v>1</v>
      </c>
      <c r="AG26" s="156">
        <f t="shared" si="22"/>
        <v>1</v>
      </c>
      <c r="AH26" s="156">
        <f t="shared" si="22"/>
        <v>1</v>
      </c>
      <c r="AI26" s="156">
        <f t="shared" si="22"/>
        <v>0.5</v>
      </c>
      <c r="AJ26" s="156">
        <f t="shared" si="22"/>
        <v>0.5</v>
      </c>
      <c r="AK26" s="156">
        <f t="shared" si="22"/>
        <v>0.5</v>
      </c>
      <c r="AL26" s="156">
        <f t="shared" si="22"/>
        <v>0.5</v>
      </c>
      <c r="AM26" s="156">
        <f t="shared" si="22"/>
        <v>0.5</v>
      </c>
      <c r="AN26" s="156">
        <f t="shared" si="22"/>
        <v>1</v>
      </c>
      <c r="AO26" s="156">
        <f t="shared" si="22"/>
        <v>1</v>
      </c>
      <c r="AP26" s="156">
        <f t="shared" si="22"/>
        <v>1</v>
      </c>
      <c r="AQ26" s="156">
        <f t="shared" si="22"/>
        <v>1</v>
      </c>
      <c r="AR26" s="156">
        <f t="shared" si="22"/>
        <v>0.5</v>
      </c>
      <c r="AS26" s="156">
        <f t="shared" si="22"/>
        <v>1</v>
      </c>
      <c r="AT26" s="156">
        <f t="shared" si="22"/>
        <v>1</v>
      </c>
      <c r="AU26" s="156">
        <f t="shared" si="22"/>
        <v>1</v>
      </c>
      <c r="AV26" s="66">
        <v>0</v>
      </c>
      <c r="AW26" s="107">
        <f t="shared" si="16"/>
        <v>20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137">
        <f t="shared" si="6"/>
        <v>36</v>
      </c>
    </row>
    <row r="27" spans="1:59" s="1" customFormat="1" x14ac:dyDescent="0.25">
      <c r="A27" s="295"/>
      <c r="B27" s="308" t="s">
        <v>156</v>
      </c>
      <c r="C27" s="317" t="s">
        <v>139</v>
      </c>
      <c r="D27" s="102" t="s">
        <v>58</v>
      </c>
      <c r="E27" s="108">
        <v>1</v>
      </c>
      <c r="F27" s="108">
        <v>1</v>
      </c>
      <c r="G27" s="108">
        <v>1</v>
      </c>
      <c r="H27" s="108">
        <v>1</v>
      </c>
      <c r="I27" s="108">
        <v>1</v>
      </c>
      <c r="J27" s="108">
        <v>1</v>
      </c>
      <c r="K27" s="108">
        <v>1</v>
      </c>
      <c r="L27" s="108">
        <v>1</v>
      </c>
      <c r="M27" s="108">
        <v>1</v>
      </c>
      <c r="N27" s="108">
        <v>1</v>
      </c>
      <c r="O27" s="108">
        <v>1</v>
      </c>
      <c r="P27" s="108">
        <v>1</v>
      </c>
      <c r="Q27" s="108">
        <v>1</v>
      </c>
      <c r="R27" s="108">
        <v>1</v>
      </c>
      <c r="S27" s="108">
        <v>1</v>
      </c>
      <c r="T27" s="108">
        <v>1</v>
      </c>
      <c r="U27" s="66">
        <v>0</v>
      </c>
      <c r="V27" s="107">
        <f t="shared" si="18"/>
        <v>16</v>
      </c>
      <c r="W27" s="20">
        <v>0</v>
      </c>
      <c r="X27" s="20">
        <v>0</v>
      </c>
      <c r="Y27" s="108">
        <v>1</v>
      </c>
      <c r="Z27" s="108">
        <v>1</v>
      </c>
      <c r="AA27" s="108">
        <v>1</v>
      </c>
      <c r="AB27" s="108">
        <v>1</v>
      </c>
      <c r="AC27" s="108">
        <v>1</v>
      </c>
      <c r="AD27" s="108">
        <v>1</v>
      </c>
      <c r="AE27" s="108">
        <v>1</v>
      </c>
      <c r="AF27" s="108">
        <v>1</v>
      </c>
      <c r="AG27" s="108">
        <v>1</v>
      </c>
      <c r="AH27" s="108">
        <v>1</v>
      </c>
      <c r="AI27" s="108">
        <v>1</v>
      </c>
      <c r="AJ27" s="108">
        <v>1</v>
      </c>
      <c r="AK27" s="108">
        <v>1</v>
      </c>
      <c r="AL27" s="108">
        <v>1</v>
      </c>
      <c r="AM27" s="108">
        <v>1</v>
      </c>
      <c r="AN27" s="108">
        <v>1</v>
      </c>
      <c r="AO27" s="108">
        <v>1</v>
      </c>
      <c r="AP27" s="108">
        <v>1</v>
      </c>
      <c r="AQ27" s="108">
        <v>1</v>
      </c>
      <c r="AR27" s="202">
        <v>1</v>
      </c>
      <c r="AS27" s="202">
        <v>0</v>
      </c>
      <c r="AT27" s="202">
        <v>0</v>
      </c>
      <c r="AU27" s="202">
        <v>0</v>
      </c>
      <c r="AV27" s="66">
        <v>0</v>
      </c>
      <c r="AW27" s="107">
        <f t="shared" si="16"/>
        <v>20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137">
        <f t="shared" si="6"/>
        <v>36</v>
      </c>
    </row>
    <row r="28" spans="1:59" s="1" customFormat="1" x14ac:dyDescent="0.25">
      <c r="A28" s="295"/>
      <c r="B28" s="309"/>
      <c r="C28" s="318"/>
      <c r="D28" s="102" t="s">
        <v>59</v>
      </c>
      <c r="E28" s="102">
        <v>0.5</v>
      </c>
      <c r="F28" s="106">
        <v>0.5</v>
      </c>
      <c r="G28" s="106">
        <v>0.5</v>
      </c>
      <c r="H28" s="106">
        <v>0.5</v>
      </c>
      <c r="I28" s="106">
        <v>0.5</v>
      </c>
      <c r="J28" s="106">
        <v>0.5</v>
      </c>
      <c r="K28" s="106">
        <v>0.5</v>
      </c>
      <c r="L28" s="106">
        <v>0.5</v>
      </c>
      <c r="M28" s="106">
        <v>0.5</v>
      </c>
      <c r="N28" s="106">
        <v>0.5</v>
      </c>
      <c r="O28" s="106">
        <v>0.5</v>
      </c>
      <c r="P28" s="106">
        <v>0.5</v>
      </c>
      <c r="Q28" s="106">
        <v>0.5</v>
      </c>
      <c r="R28" s="106">
        <v>0.5</v>
      </c>
      <c r="S28" s="106">
        <v>0.5</v>
      </c>
      <c r="T28" s="106">
        <v>0.5</v>
      </c>
      <c r="U28" s="66">
        <v>0</v>
      </c>
      <c r="V28" s="107">
        <f t="shared" si="18"/>
        <v>8</v>
      </c>
      <c r="W28" s="20">
        <v>0</v>
      </c>
      <c r="X28" s="20">
        <v>0</v>
      </c>
      <c r="Y28" s="102">
        <v>0.5</v>
      </c>
      <c r="Z28" s="106">
        <v>0.5</v>
      </c>
      <c r="AA28" s="106">
        <v>0.5</v>
      </c>
      <c r="AB28" s="106">
        <v>0.5</v>
      </c>
      <c r="AC28" s="106">
        <v>0.5</v>
      </c>
      <c r="AD28" s="106">
        <v>0.5</v>
      </c>
      <c r="AE28" s="106">
        <v>0.5</v>
      </c>
      <c r="AF28" s="106">
        <v>0.5</v>
      </c>
      <c r="AG28" s="106">
        <v>0.5</v>
      </c>
      <c r="AH28" s="106">
        <v>0.5</v>
      </c>
      <c r="AI28" s="106">
        <v>0.5</v>
      </c>
      <c r="AJ28" s="106">
        <v>0.5</v>
      </c>
      <c r="AK28" s="106">
        <v>0.5</v>
      </c>
      <c r="AL28" s="106">
        <v>0.5</v>
      </c>
      <c r="AM28" s="106">
        <v>0.5</v>
      </c>
      <c r="AN28" s="106">
        <v>0.5</v>
      </c>
      <c r="AO28" s="106">
        <v>0.5</v>
      </c>
      <c r="AP28" s="106">
        <v>0.5</v>
      </c>
      <c r="AQ28" s="106">
        <v>0.5</v>
      </c>
      <c r="AR28" s="106">
        <v>0.5</v>
      </c>
      <c r="AS28" s="106">
        <v>0</v>
      </c>
      <c r="AT28" s="106">
        <v>0</v>
      </c>
      <c r="AU28" s="106">
        <v>0</v>
      </c>
      <c r="AV28" s="66">
        <v>0</v>
      </c>
      <c r="AW28" s="107">
        <f t="shared" si="16"/>
        <v>10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137">
        <f t="shared" si="6"/>
        <v>18</v>
      </c>
    </row>
    <row r="29" spans="1:59" x14ac:dyDescent="0.25">
      <c r="A29" s="295"/>
      <c r="B29" s="281" t="s">
        <v>157</v>
      </c>
      <c r="C29" s="306" t="s">
        <v>140</v>
      </c>
      <c r="D29" s="22" t="s">
        <v>58</v>
      </c>
      <c r="E29" s="7">
        <f>E31+E33+E35+E37</f>
        <v>11</v>
      </c>
      <c r="F29" s="188">
        <f t="shared" ref="F29:T29" si="23">F31+F33+F35+F37</f>
        <v>11</v>
      </c>
      <c r="G29" s="188">
        <f t="shared" si="23"/>
        <v>11</v>
      </c>
      <c r="H29" s="188">
        <f t="shared" si="23"/>
        <v>11</v>
      </c>
      <c r="I29" s="188">
        <f t="shared" si="23"/>
        <v>11</v>
      </c>
      <c r="J29" s="188">
        <f t="shared" si="23"/>
        <v>11</v>
      </c>
      <c r="K29" s="188">
        <f t="shared" si="23"/>
        <v>11</v>
      </c>
      <c r="L29" s="188">
        <f t="shared" si="23"/>
        <v>11</v>
      </c>
      <c r="M29" s="188">
        <f t="shared" si="23"/>
        <v>11</v>
      </c>
      <c r="N29" s="188">
        <f t="shared" si="23"/>
        <v>11</v>
      </c>
      <c r="O29" s="188">
        <f t="shared" si="23"/>
        <v>11</v>
      </c>
      <c r="P29" s="188">
        <f t="shared" si="23"/>
        <v>11</v>
      </c>
      <c r="Q29" s="188">
        <f t="shared" si="23"/>
        <v>11</v>
      </c>
      <c r="R29" s="188">
        <f t="shared" si="23"/>
        <v>11</v>
      </c>
      <c r="S29" s="188">
        <f t="shared" si="23"/>
        <v>11</v>
      </c>
      <c r="T29" s="188">
        <f t="shared" si="23"/>
        <v>11</v>
      </c>
      <c r="U29" s="7">
        <v>0</v>
      </c>
      <c r="V29" s="7">
        <f t="shared" ref="V29:V62" si="24">SUM(E29:U29)</f>
        <v>176</v>
      </c>
      <c r="W29" s="22">
        <v>0</v>
      </c>
      <c r="X29" s="22">
        <v>0</v>
      </c>
      <c r="Y29" s="7">
        <f>Y31+Y33+Y37+Y35</f>
        <v>10</v>
      </c>
      <c r="Z29" s="188">
        <f t="shared" ref="Z29:AU29" si="25">Z31+Z33+Z37+Z35</f>
        <v>10</v>
      </c>
      <c r="AA29" s="188">
        <f t="shared" si="25"/>
        <v>10</v>
      </c>
      <c r="AB29" s="188">
        <f t="shared" si="25"/>
        <v>10</v>
      </c>
      <c r="AC29" s="188">
        <f t="shared" si="25"/>
        <v>10</v>
      </c>
      <c r="AD29" s="188">
        <f t="shared" si="25"/>
        <v>10</v>
      </c>
      <c r="AE29" s="188">
        <f t="shared" si="25"/>
        <v>10</v>
      </c>
      <c r="AF29" s="188">
        <f t="shared" si="25"/>
        <v>10</v>
      </c>
      <c r="AG29" s="188">
        <f t="shared" si="25"/>
        <v>10</v>
      </c>
      <c r="AH29" s="188">
        <f t="shared" si="25"/>
        <v>10</v>
      </c>
      <c r="AI29" s="188">
        <f t="shared" si="25"/>
        <v>10</v>
      </c>
      <c r="AJ29" s="188">
        <f t="shared" si="25"/>
        <v>10</v>
      </c>
      <c r="AK29" s="188">
        <f t="shared" si="25"/>
        <v>10</v>
      </c>
      <c r="AL29" s="188">
        <f t="shared" si="25"/>
        <v>10</v>
      </c>
      <c r="AM29" s="188">
        <f t="shared" si="25"/>
        <v>10</v>
      </c>
      <c r="AN29" s="188">
        <f t="shared" si="25"/>
        <v>10</v>
      </c>
      <c r="AO29" s="188">
        <f t="shared" si="25"/>
        <v>10</v>
      </c>
      <c r="AP29" s="188">
        <f t="shared" si="25"/>
        <v>10</v>
      </c>
      <c r="AQ29" s="188">
        <f t="shared" si="25"/>
        <v>10</v>
      </c>
      <c r="AR29" s="188">
        <f t="shared" si="25"/>
        <v>10</v>
      </c>
      <c r="AS29" s="188">
        <f t="shared" si="25"/>
        <v>11</v>
      </c>
      <c r="AT29" s="188">
        <f t="shared" si="25"/>
        <v>11</v>
      </c>
      <c r="AU29" s="188">
        <f t="shared" si="25"/>
        <v>11</v>
      </c>
      <c r="AV29" s="22">
        <v>0</v>
      </c>
      <c r="AW29" s="58">
        <f t="shared" si="16"/>
        <v>233</v>
      </c>
      <c r="AX29" s="22">
        <f t="shared" ref="AX29:BF29" si="26">AX31+AX79</f>
        <v>0</v>
      </c>
      <c r="AY29" s="22">
        <f t="shared" si="26"/>
        <v>0</v>
      </c>
      <c r="AZ29" s="22">
        <f t="shared" si="26"/>
        <v>0</v>
      </c>
      <c r="BA29" s="22">
        <f t="shared" si="26"/>
        <v>0</v>
      </c>
      <c r="BB29" s="22">
        <f t="shared" si="26"/>
        <v>0</v>
      </c>
      <c r="BC29" s="22">
        <f t="shared" si="26"/>
        <v>0</v>
      </c>
      <c r="BD29" s="22">
        <f t="shared" si="26"/>
        <v>0</v>
      </c>
      <c r="BE29" s="22">
        <f t="shared" si="26"/>
        <v>0</v>
      </c>
      <c r="BF29" s="22">
        <f t="shared" si="26"/>
        <v>0</v>
      </c>
      <c r="BG29" s="7">
        <f t="shared" si="6"/>
        <v>409</v>
      </c>
    </row>
    <row r="30" spans="1:59" x14ac:dyDescent="0.25">
      <c r="A30" s="295"/>
      <c r="B30" s="281"/>
      <c r="C30" s="307"/>
      <c r="D30" s="22" t="s">
        <v>59</v>
      </c>
      <c r="E30" s="22">
        <f>E32+E34+E36+E38</f>
        <v>5.5</v>
      </c>
      <c r="F30" s="171">
        <f t="shared" ref="F30:T30" si="27">F32+F34+F36+F38</f>
        <v>5.5</v>
      </c>
      <c r="G30" s="171">
        <f t="shared" si="27"/>
        <v>5.5</v>
      </c>
      <c r="H30" s="171">
        <f t="shared" si="27"/>
        <v>5.5</v>
      </c>
      <c r="I30" s="171">
        <f t="shared" si="27"/>
        <v>5.5</v>
      </c>
      <c r="J30" s="171">
        <f t="shared" si="27"/>
        <v>5.5</v>
      </c>
      <c r="K30" s="171">
        <f t="shared" si="27"/>
        <v>5.5</v>
      </c>
      <c r="L30" s="171">
        <f t="shared" si="27"/>
        <v>5.5</v>
      </c>
      <c r="M30" s="171">
        <f t="shared" si="27"/>
        <v>5.5</v>
      </c>
      <c r="N30" s="171">
        <f t="shared" si="27"/>
        <v>5.5</v>
      </c>
      <c r="O30" s="171">
        <f t="shared" si="27"/>
        <v>5.5</v>
      </c>
      <c r="P30" s="171">
        <f t="shared" si="27"/>
        <v>5.5</v>
      </c>
      <c r="Q30" s="171">
        <f t="shared" si="27"/>
        <v>5.5</v>
      </c>
      <c r="R30" s="171">
        <f t="shared" si="27"/>
        <v>5.5</v>
      </c>
      <c r="S30" s="171">
        <f t="shared" si="27"/>
        <v>5.5</v>
      </c>
      <c r="T30" s="171">
        <f t="shared" si="27"/>
        <v>5.5</v>
      </c>
      <c r="U30" s="7">
        <v>0</v>
      </c>
      <c r="V30" s="7">
        <f t="shared" si="24"/>
        <v>88</v>
      </c>
      <c r="W30" s="22">
        <v>0</v>
      </c>
      <c r="X30" s="22">
        <v>0</v>
      </c>
      <c r="Y30" s="22">
        <f>Y32+Y34+Y38+Y36</f>
        <v>5</v>
      </c>
      <c r="Z30" s="171">
        <f t="shared" ref="Z30:AU30" si="28">Z32+Z34+Z38+Z36</f>
        <v>5</v>
      </c>
      <c r="AA30" s="171">
        <f t="shared" si="28"/>
        <v>5</v>
      </c>
      <c r="AB30" s="171">
        <f t="shared" si="28"/>
        <v>5</v>
      </c>
      <c r="AC30" s="171">
        <f t="shared" si="28"/>
        <v>5</v>
      </c>
      <c r="AD30" s="171">
        <f t="shared" si="28"/>
        <v>5</v>
      </c>
      <c r="AE30" s="171">
        <f t="shared" si="28"/>
        <v>5</v>
      </c>
      <c r="AF30" s="171">
        <f t="shared" si="28"/>
        <v>5</v>
      </c>
      <c r="AG30" s="171">
        <f t="shared" si="28"/>
        <v>5</v>
      </c>
      <c r="AH30" s="171">
        <f t="shared" si="28"/>
        <v>5</v>
      </c>
      <c r="AI30" s="171">
        <f t="shared" si="28"/>
        <v>5</v>
      </c>
      <c r="AJ30" s="171">
        <f t="shared" si="28"/>
        <v>5</v>
      </c>
      <c r="AK30" s="171">
        <f t="shared" si="28"/>
        <v>5</v>
      </c>
      <c r="AL30" s="171">
        <f t="shared" si="28"/>
        <v>5</v>
      </c>
      <c r="AM30" s="171">
        <f t="shared" si="28"/>
        <v>5</v>
      </c>
      <c r="AN30" s="171">
        <f t="shared" si="28"/>
        <v>5</v>
      </c>
      <c r="AO30" s="171">
        <f t="shared" si="28"/>
        <v>5</v>
      </c>
      <c r="AP30" s="171">
        <f t="shared" si="28"/>
        <v>5</v>
      </c>
      <c r="AQ30" s="171">
        <f t="shared" si="28"/>
        <v>5</v>
      </c>
      <c r="AR30" s="171">
        <f t="shared" si="28"/>
        <v>5</v>
      </c>
      <c r="AS30" s="171">
        <f t="shared" si="28"/>
        <v>5.5</v>
      </c>
      <c r="AT30" s="171">
        <f t="shared" si="28"/>
        <v>5.5</v>
      </c>
      <c r="AU30" s="171">
        <f t="shared" si="28"/>
        <v>7</v>
      </c>
      <c r="AV30" s="22">
        <v>0</v>
      </c>
      <c r="AW30" s="58">
        <f t="shared" si="16"/>
        <v>118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7">
        <f t="shared" si="6"/>
        <v>206</v>
      </c>
    </row>
    <row r="31" spans="1:59" x14ac:dyDescent="0.25">
      <c r="A31" s="295"/>
      <c r="B31" s="299" t="s">
        <v>198</v>
      </c>
      <c r="C31" s="283" t="s">
        <v>242</v>
      </c>
      <c r="D31" s="12" t="s">
        <v>58</v>
      </c>
      <c r="E31" s="14">
        <v>2</v>
      </c>
      <c r="F31" s="183">
        <v>2</v>
      </c>
      <c r="G31" s="183">
        <v>2</v>
      </c>
      <c r="H31" s="183">
        <v>2</v>
      </c>
      <c r="I31" s="183">
        <v>2</v>
      </c>
      <c r="J31" s="183">
        <v>2</v>
      </c>
      <c r="K31" s="183">
        <v>2</v>
      </c>
      <c r="L31" s="183">
        <v>2</v>
      </c>
      <c r="M31" s="183">
        <v>2</v>
      </c>
      <c r="N31" s="183">
        <v>2</v>
      </c>
      <c r="O31" s="183">
        <v>2</v>
      </c>
      <c r="P31" s="183">
        <v>2</v>
      </c>
      <c r="Q31" s="183">
        <v>2</v>
      </c>
      <c r="R31" s="183">
        <v>2</v>
      </c>
      <c r="S31" s="183">
        <v>2</v>
      </c>
      <c r="T31" s="183">
        <v>2</v>
      </c>
      <c r="U31" s="66">
        <v>0</v>
      </c>
      <c r="V31" s="13">
        <f t="shared" si="24"/>
        <v>32</v>
      </c>
      <c r="W31" s="20">
        <v>0</v>
      </c>
      <c r="X31" s="20">
        <v>0</v>
      </c>
      <c r="Y31" s="14">
        <v>1</v>
      </c>
      <c r="Z31" s="183">
        <v>1</v>
      </c>
      <c r="AA31" s="183">
        <v>1</v>
      </c>
      <c r="AB31" s="183">
        <v>1</v>
      </c>
      <c r="AC31" s="183">
        <v>1</v>
      </c>
      <c r="AD31" s="183">
        <v>1</v>
      </c>
      <c r="AE31" s="183">
        <v>1</v>
      </c>
      <c r="AF31" s="183">
        <v>1</v>
      </c>
      <c r="AG31" s="183">
        <v>1</v>
      </c>
      <c r="AH31" s="183">
        <v>1</v>
      </c>
      <c r="AI31" s="183">
        <v>1</v>
      </c>
      <c r="AJ31" s="183">
        <v>1</v>
      </c>
      <c r="AK31" s="183">
        <v>1</v>
      </c>
      <c r="AL31" s="183">
        <v>1</v>
      </c>
      <c r="AM31" s="183">
        <v>1</v>
      </c>
      <c r="AN31" s="183">
        <v>1</v>
      </c>
      <c r="AO31" s="183">
        <v>1</v>
      </c>
      <c r="AP31" s="183">
        <v>1</v>
      </c>
      <c r="AQ31" s="183">
        <v>1</v>
      </c>
      <c r="AR31" s="183">
        <v>1</v>
      </c>
      <c r="AS31" s="183">
        <v>1</v>
      </c>
      <c r="AT31" s="183">
        <v>1</v>
      </c>
      <c r="AU31" s="183">
        <v>1</v>
      </c>
      <c r="AV31" s="66">
        <v>0</v>
      </c>
      <c r="AW31" s="58">
        <f>SUM(Y31:AV31)</f>
        <v>23</v>
      </c>
      <c r="AX31" s="20">
        <f t="shared" ref="AX31:BF31" si="29">AX35+AX81</f>
        <v>0</v>
      </c>
      <c r="AY31" s="20">
        <f t="shared" si="29"/>
        <v>0</v>
      </c>
      <c r="AZ31" s="20">
        <f t="shared" si="29"/>
        <v>0</v>
      </c>
      <c r="BA31" s="20">
        <f t="shared" si="29"/>
        <v>0</v>
      </c>
      <c r="BB31" s="20">
        <f t="shared" si="29"/>
        <v>0</v>
      </c>
      <c r="BC31" s="20">
        <f t="shared" si="29"/>
        <v>0</v>
      </c>
      <c r="BD31" s="20">
        <f t="shared" si="29"/>
        <v>0</v>
      </c>
      <c r="BE31" s="20">
        <f t="shared" si="29"/>
        <v>0</v>
      </c>
      <c r="BF31" s="20">
        <f t="shared" si="29"/>
        <v>0</v>
      </c>
      <c r="BG31" s="13">
        <f t="shared" si="6"/>
        <v>55</v>
      </c>
    </row>
    <row r="32" spans="1:59" x14ac:dyDescent="0.25">
      <c r="A32" s="295"/>
      <c r="B32" s="299"/>
      <c r="C32" s="284"/>
      <c r="D32" s="12" t="s">
        <v>59</v>
      </c>
      <c r="E32" s="12">
        <v>1</v>
      </c>
      <c r="F32" s="182">
        <v>1</v>
      </c>
      <c r="G32" s="182">
        <v>1</v>
      </c>
      <c r="H32" s="182">
        <v>1</v>
      </c>
      <c r="I32" s="182">
        <v>1</v>
      </c>
      <c r="J32" s="182">
        <v>1</v>
      </c>
      <c r="K32" s="182">
        <v>1</v>
      </c>
      <c r="L32" s="182">
        <v>1</v>
      </c>
      <c r="M32" s="182">
        <v>1</v>
      </c>
      <c r="N32" s="182">
        <v>1</v>
      </c>
      <c r="O32" s="182">
        <v>1</v>
      </c>
      <c r="P32" s="182">
        <v>1</v>
      </c>
      <c r="Q32" s="182">
        <v>1</v>
      </c>
      <c r="R32" s="182">
        <v>1</v>
      </c>
      <c r="S32" s="182">
        <v>1</v>
      </c>
      <c r="T32" s="182">
        <v>1</v>
      </c>
      <c r="U32" s="66">
        <v>0</v>
      </c>
      <c r="V32" s="13">
        <f t="shared" si="24"/>
        <v>16</v>
      </c>
      <c r="W32" s="20">
        <v>0</v>
      </c>
      <c r="X32" s="20">
        <v>0</v>
      </c>
      <c r="Y32" s="12">
        <v>0.5</v>
      </c>
      <c r="Z32" s="182">
        <v>0.5</v>
      </c>
      <c r="AA32" s="182">
        <v>0.5</v>
      </c>
      <c r="AB32" s="182">
        <v>0.5</v>
      </c>
      <c r="AC32" s="182">
        <v>0.5</v>
      </c>
      <c r="AD32" s="182">
        <v>0.5</v>
      </c>
      <c r="AE32" s="182">
        <v>0.5</v>
      </c>
      <c r="AF32" s="182">
        <v>0.5</v>
      </c>
      <c r="AG32" s="182">
        <v>0.5</v>
      </c>
      <c r="AH32" s="182">
        <v>0.5</v>
      </c>
      <c r="AI32" s="182">
        <v>0.5</v>
      </c>
      <c r="AJ32" s="182">
        <v>0.5</v>
      </c>
      <c r="AK32" s="182">
        <v>0.5</v>
      </c>
      <c r="AL32" s="182">
        <v>0.5</v>
      </c>
      <c r="AM32" s="182">
        <v>0.5</v>
      </c>
      <c r="AN32" s="182">
        <v>0.5</v>
      </c>
      <c r="AO32" s="182">
        <v>0.5</v>
      </c>
      <c r="AP32" s="182">
        <v>0.5</v>
      </c>
      <c r="AQ32" s="182">
        <v>0.5</v>
      </c>
      <c r="AR32" s="182">
        <v>0.5</v>
      </c>
      <c r="AS32" s="182">
        <v>0.5</v>
      </c>
      <c r="AT32" s="182">
        <v>0.5</v>
      </c>
      <c r="AU32" s="197">
        <v>1</v>
      </c>
      <c r="AV32" s="66">
        <v>0</v>
      </c>
      <c r="AW32" s="58">
        <f t="shared" si="16"/>
        <v>12</v>
      </c>
      <c r="AX32" s="20">
        <f t="shared" ref="AX32:BF32" si="30">AX36+AX82</f>
        <v>0</v>
      </c>
      <c r="AY32" s="20">
        <f t="shared" si="30"/>
        <v>0</v>
      </c>
      <c r="AZ32" s="20">
        <f t="shared" si="30"/>
        <v>0</v>
      </c>
      <c r="BA32" s="20">
        <f t="shared" si="30"/>
        <v>0</v>
      </c>
      <c r="BB32" s="20">
        <f t="shared" si="30"/>
        <v>0</v>
      </c>
      <c r="BC32" s="20">
        <f t="shared" si="30"/>
        <v>0</v>
      </c>
      <c r="BD32" s="20">
        <f t="shared" si="30"/>
        <v>0</v>
      </c>
      <c r="BE32" s="20">
        <f t="shared" si="30"/>
        <v>0</v>
      </c>
      <c r="BF32" s="20">
        <f t="shared" si="30"/>
        <v>0</v>
      </c>
      <c r="BG32" s="13">
        <f t="shared" si="6"/>
        <v>28</v>
      </c>
    </row>
    <row r="33" spans="1:59" s="203" customFormat="1" x14ac:dyDescent="0.25">
      <c r="A33" s="295"/>
      <c r="B33" s="299" t="s">
        <v>229</v>
      </c>
      <c r="C33" s="283" t="s">
        <v>241</v>
      </c>
      <c r="D33" s="200" t="s">
        <v>58</v>
      </c>
      <c r="E33" s="199">
        <v>2</v>
      </c>
      <c r="F33" s="199">
        <v>2</v>
      </c>
      <c r="G33" s="199">
        <v>2</v>
      </c>
      <c r="H33" s="199">
        <v>2</v>
      </c>
      <c r="I33" s="199">
        <v>2</v>
      </c>
      <c r="J33" s="199">
        <v>2</v>
      </c>
      <c r="K33" s="199">
        <v>2</v>
      </c>
      <c r="L33" s="199">
        <v>2</v>
      </c>
      <c r="M33" s="199">
        <v>2</v>
      </c>
      <c r="N33" s="199">
        <v>2</v>
      </c>
      <c r="O33" s="199">
        <v>2</v>
      </c>
      <c r="P33" s="199">
        <v>2</v>
      </c>
      <c r="Q33" s="199">
        <v>2</v>
      </c>
      <c r="R33" s="199">
        <v>2</v>
      </c>
      <c r="S33" s="199">
        <v>2</v>
      </c>
      <c r="T33" s="199">
        <v>2</v>
      </c>
      <c r="U33" s="66">
        <v>0</v>
      </c>
      <c r="V33" s="137">
        <f t="shared" ref="V33:V34" si="31">SUM(E33:U33)</f>
        <v>32</v>
      </c>
      <c r="W33" s="20">
        <v>0</v>
      </c>
      <c r="X33" s="20">
        <v>0</v>
      </c>
      <c r="Y33" s="40">
        <v>3</v>
      </c>
      <c r="Z33" s="40">
        <v>3</v>
      </c>
      <c r="AA33" s="40">
        <v>3</v>
      </c>
      <c r="AB33" s="40">
        <v>3</v>
      </c>
      <c r="AC33" s="40">
        <v>3</v>
      </c>
      <c r="AD33" s="40">
        <v>3</v>
      </c>
      <c r="AE33" s="40">
        <v>3</v>
      </c>
      <c r="AF33" s="40">
        <v>3</v>
      </c>
      <c r="AG33" s="40">
        <v>3</v>
      </c>
      <c r="AH33" s="40">
        <v>3</v>
      </c>
      <c r="AI33" s="40">
        <v>3</v>
      </c>
      <c r="AJ33" s="40">
        <v>3</v>
      </c>
      <c r="AK33" s="40">
        <v>3</v>
      </c>
      <c r="AL33" s="40">
        <v>3</v>
      </c>
      <c r="AM33" s="40">
        <v>3</v>
      </c>
      <c r="AN33" s="40">
        <v>3</v>
      </c>
      <c r="AO33" s="40">
        <v>3</v>
      </c>
      <c r="AP33" s="40">
        <v>3</v>
      </c>
      <c r="AQ33" s="40">
        <v>3</v>
      </c>
      <c r="AR33" s="40">
        <v>3</v>
      </c>
      <c r="AS33" s="40">
        <v>3</v>
      </c>
      <c r="AT33" s="40">
        <v>3</v>
      </c>
      <c r="AU33" s="40">
        <v>3</v>
      </c>
      <c r="AV33" s="66">
        <v>0</v>
      </c>
      <c r="AW33" s="137">
        <f>SUM(Y33:AV33)</f>
        <v>69</v>
      </c>
      <c r="AX33" s="228">
        <f t="shared" ref="AX33:BF33" si="32">AX37+AX83</f>
        <v>0</v>
      </c>
      <c r="AY33" s="228">
        <f t="shared" si="32"/>
        <v>0</v>
      </c>
      <c r="AZ33" s="228">
        <f t="shared" si="32"/>
        <v>0</v>
      </c>
      <c r="BA33" s="228">
        <f t="shared" si="32"/>
        <v>0</v>
      </c>
      <c r="BB33" s="228">
        <f t="shared" si="32"/>
        <v>0</v>
      </c>
      <c r="BC33" s="228">
        <f t="shared" si="32"/>
        <v>0</v>
      </c>
      <c r="BD33" s="228">
        <f t="shared" si="32"/>
        <v>0</v>
      </c>
      <c r="BE33" s="228">
        <f t="shared" si="32"/>
        <v>0</v>
      </c>
      <c r="BF33" s="228">
        <f t="shared" si="32"/>
        <v>0</v>
      </c>
      <c r="BG33" s="137">
        <f t="shared" si="6"/>
        <v>101</v>
      </c>
    </row>
    <row r="34" spans="1:59" s="203" customFormat="1" x14ac:dyDescent="0.25">
      <c r="A34" s="295"/>
      <c r="B34" s="299"/>
      <c r="C34" s="284"/>
      <c r="D34" s="200" t="s">
        <v>59</v>
      </c>
      <c r="E34" s="200">
        <v>1</v>
      </c>
      <c r="F34" s="200">
        <v>1</v>
      </c>
      <c r="G34" s="200">
        <v>1</v>
      </c>
      <c r="H34" s="200">
        <v>1</v>
      </c>
      <c r="I34" s="200">
        <v>1</v>
      </c>
      <c r="J34" s="200">
        <v>1</v>
      </c>
      <c r="K34" s="200">
        <v>1</v>
      </c>
      <c r="L34" s="200">
        <v>1</v>
      </c>
      <c r="M34" s="200">
        <v>1</v>
      </c>
      <c r="N34" s="200">
        <v>1</v>
      </c>
      <c r="O34" s="200">
        <v>1</v>
      </c>
      <c r="P34" s="200">
        <v>1</v>
      </c>
      <c r="Q34" s="200">
        <v>1</v>
      </c>
      <c r="R34" s="200">
        <v>1</v>
      </c>
      <c r="S34" s="200">
        <v>1</v>
      </c>
      <c r="T34" s="200">
        <v>1</v>
      </c>
      <c r="U34" s="66">
        <v>0</v>
      </c>
      <c r="V34" s="137">
        <f t="shared" si="31"/>
        <v>16</v>
      </c>
      <c r="W34" s="20">
        <v>0</v>
      </c>
      <c r="X34" s="20">
        <v>0</v>
      </c>
      <c r="Y34" s="228">
        <v>1.5</v>
      </c>
      <c r="Z34" s="228">
        <v>1.5</v>
      </c>
      <c r="AA34" s="228">
        <v>1.5</v>
      </c>
      <c r="AB34" s="228">
        <v>1.5</v>
      </c>
      <c r="AC34" s="228">
        <v>1.5</v>
      </c>
      <c r="AD34" s="228">
        <v>1.5</v>
      </c>
      <c r="AE34" s="228">
        <v>1.5</v>
      </c>
      <c r="AF34" s="228">
        <v>1.5</v>
      </c>
      <c r="AG34" s="228">
        <v>1.5</v>
      </c>
      <c r="AH34" s="228">
        <v>1.5</v>
      </c>
      <c r="AI34" s="228">
        <v>1.5</v>
      </c>
      <c r="AJ34" s="228">
        <v>1.5</v>
      </c>
      <c r="AK34" s="228">
        <v>1.5</v>
      </c>
      <c r="AL34" s="228">
        <v>1.5</v>
      </c>
      <c r="AM34" s="228">
        <v>1.5</v>
      </c>
      <c r="AN34" s="228">
        <v>1.5</v>
      </c>
      <c r="AO34" s="228">
        <v>1.5</v>
      </c>
      <c r="AP34" s="228">
        <v>1.5</v>
      </c>
      <c r="AQ34" s="228">
        <v>1.5</v>
      </c>
      <c r="AR34" s="228">
        <v>1.5</v>
      </c>
      <c r="AS34" s="228">
        <v>1.5</v>
      </c>
      <c r="AT34" s="228">
        <v>1.5</v>
      </c>
      <c r="AU34" s="228">
        <v>2</v>
      </c>
      <c r="AV34" s="66">
        <v>0</v>
      </c>
      <c r="AW34" s="137">
        <f t="shared" ref="AW34" si="33">SUM(Y34:AV34)</f>
        <v>35</v>
      </c>
      <c r="AX34" s="228">
        <f t="shared" ref="AX34:BF34" si="34">AX38+AX84</f>
        <v>0</v>
      </c>
      <c r="AY34" s="228">
        <f t="shared" si="34"/>
        <v>0</v>
      </c>
      <c r="AZ34" s="228">
        <f t="shared" si="34"/>
        <v>0</v>
      </c>
      <c r="BA34" s="228">
        <f t="shared" si="34"/>
        <v>0</v>
      </c>
      <c r="BB34" s="228">
        <f t="shared" si="34"/>
        <v>0</v>
      </c>
      <c r="BC34" s="228">
        <f t="shared" si="34"/>
        <v>0</v>
      </c>
      <c r="BD34" s="228">
        <f t="shared" si="34"/>
        <v>0</v>
      </c>
      <c r="BE34" s="228">
        <f t="shared" si="34"/>
        <v>0</v>
      </c>
      <c r="BF34" s="228">
        <f t="shared" si="34"/>
        <v>0</v>
      </c>
      <c r="BG34" s="137">
        <f t="shared" si="6"/>
        <v>51</v>
      </c>
    </row>
    <row r="35" spans="1:59" x14ac:dyDescent="0.25">
      <c r="A35" s="295"/>
      <c r="B35" s="299" t="s">
        <v>158</v>
      </c>
      <c r="C35" s="285" t="s">
        <v>67</v>
      </c>
      <c r="D35" s="57" t="s">
        <v>58</v>
      </c>
      <c r="E35" s="14">
        <v>4</v>
      </c>
      <c r="F35" s="158">
        <v>4</v>
      </c>
      <c r="G35" s="158">
        <v>4</v>
      </c>
      <c r="H35" s="158">
        <v>4</v>
      </c>
      <c r="I35" s="158">
        <v>4</v>
      </c>
      <c r="J35" s="158">
        <v>4</v>
      </c>
      <c r="K35" s="158">
        <v>4</v>
      </c>
      <c r="L35" s="158">
        <v>4</v>
      </c>
      <c r="M35" s="158">
        <v>4</v>
      </c>
      <c r="N35" s="158">
        <v>4</v>
      </c>
      <c r="O35" s="158">
        <v>4</v>
      </c>
      <c r="P35" s="158">
        <v>4</v>
      </c>
      <c r="Q35" s="158">
        <v>4</v>
      </c>
      <c r="R35" s="158">
        <v>4</v>
      </c>
      <c r="S35" s="158">
        <v>4</v>
      </c>
      <c r="T35" s="158">
        <v>4</v>
      </c>
      <c r="U35" s="66">
        <v>0</v>
      </c>
      <c r="V35" s="13">
        <f t="shared" si="24"/>
        <v>64</v>
      </c>
      <c r="W35" s="20">
        <v>0</v>
      </c>
      <c r="X35" s="20">
        <v>0</v>
      </c>
      <c r="Y35" s="14">
        <v>4</v>
      </c>
      <c r="Z35" s="158">
        <v>4</v>
      </c>
      <c r="AA35" s="158">
        <v>4</v>
      </c>
      <c r="AB35" s="158">
        <v>4</v>
      </c>
      <c r="AC35" s="158">
        <v>4</v>
      </c>
      <c r="AD35" s="158">
        <v>4</v>
      </c>
      <c r="AE35" s="158">
        <v>4</v>
      </c>
      <c r="AF35" s="158">
        <v>4</v>
      </c>
      <c r="AG35" s="158">
        <v>4</v>
      </c>
      <c r="AH35" s="158">
        <v>4</v>
      </c>
      <c r="AI35" s="158">
        <v>4</v>
      </c>
      <c r="AJ35" s="158">
        <v>4</v>
      </c>
      <c r="AK35" s="158">
        <v>4</v>
      </c>
      <c r="AL35" s="158">
        <v>4</v>
      </c>
      <c r="AM35" s="158">
        <v>4</v>
      </c>
      <c r="AN35" s="158">
        <v>4</v>
      </c>
      <c r="AO35" s="158">
        <v>4</v>
      </c>
      <c r="AP35" s="158">
        <v>4</v>
      </c>
      <c r="AQ35" s="158">
        <v>4</v>
      </c>
      <c r="AR35" s="202">
        <v>4</v>
      </c>
      <c r="AS35" s="202">
        <v>5</v>
      </c>
      <c r="AT35" s="202">
        <v>5</v>
      </c>
      <c r="AU35" s="202">
        <v>5</v>
      </c>
      <c r="AV35" s="66">
        <v>0</v>
      </c>
      <c r="AW35" s="58">
        <f t="shared" si="16"/>
        <v>95</v>
      </c>
      <c r="AX35" s="20">
        <f t="shared" ref="AX35:BF35" si="35">AX37+AX83</f>
        <v>0</v>
      </c>
      <c r="AY35" s="20">
        <f t="shared" si="35"/>
        <v>0</v>
      </c>
      <c r="AZ35" s="20">
        <f t="shared" si="35"/>
        <v>0</v>
      </c>
      <c r="BA35" s="20">
        <f t="shared" si="35"/>
        <v>0</v>
      </c>
      <c r="BB35" s="20">
        <f t="shared" si="35"/>
        <v>0</v>
      </c>
      <c r="BC35" s="20">
        <f t="shared" si="35"/>
        <v>0</v>
      </c>
      <c r="BD35" s="20">
        <f t="shared" si="35"/>
        <v>0</v>
      </c>
      <c r="BE35" s="20">
        <f t="shared" si="35"/>
        <v>0</v>
      </c>
      <c r="BF35" s="20">
        <f t="shared" si="35"/>
        <v>0</v>
      </c>
      <c r="BG35" s="13">
        <f t="shared" si="6"/>
        <v>159</v>
      </c>
    </row>
    <row r="36" spans="1:59" s="1" customFormat="1" x14ac:dyDescent="0.25">
      <c r="A36" s="295"/>
      <c r="B36" s="299"/>
      <c r="C36" s="286"/>
      <c r="D36" s="57" t="s">
        <v>59</v>
      </c>
      <c r="E36" s="106">
        <f>E35/2</f>
        <v>2</v>
      </c>
      <c r="F36" s="106">
        <f t="shared" ref="F36:T36" si="36">F35/2</f>
        <v>2</v>
      </c>
      <c r="G36" s="106">
        <f t="shared" si="36"/>
        <v>2</v>
      </c>
      <c r="H36" s="106">
        <f t="shared" si="36"/>
        <v>2</v>
      </c>
      <c r="I36" s="106">
        <f t="shared" si="36"/>
        <v>2</v>
      </c>
      <c r="J36" s="106">
        <f t="shared" si="36"/>
        <v>2</v>
      </c>
      <c r="K36" s="106">
        <f t="shared" si="36"/>
        <v>2</v>
      </c>
      <c r="L36" s="106">
        <f t="shared" si="36"/>
        <v>2</v>
      </c>
      <c r="M36" s="106">
        <f t="shared" si="36"/>
        <v>2</v>
      </c>
      <c r="N36" s="106">
        <f t="shared" si="36"/>
        <v>2</v>
      </c>
      <c r="O36" s="106">
        <f t="shared" si="36"/>
        <v>2</v>
      </c>
      <c r="P36" s="106">
        <f t="shared" si="36"/>
        <v>2</v>
      </c>
      <c r="Q36" s="106">
        <f t="shared" si="36"/>
        <v>2</v>
      </c>
      <c r="R36" s="106">
        <f t="shared" si="36"/>
        <v>2</v>
      </c>
      <c r="S36" s="106">
        <f t="shared" si="36"/>
        <v>2</v>
      </c>
      <c r="T36" s="106">
        <f t="shared" si="36"/>
        <v>2</v>
      </c>
      <c r="U36" s="66">
        <v>0</v>
      </c>
      <c r="V36" s="58">
        <f t="shared" si="24"/>
        <v>32</v>
      </c>
      <c r="W36" s="20">
        <v>0</v>
      </c>
      <c r="X36" s="20">
        <v>0</v>
      </c>
      <c r="Y36" s="94">
        <f>Y35/2</f>
        <v>2</v>
      </c>
      <c r="Z36" s="106">
        <f t="shared" ref="Z36:AT36" si="37">Z35/2</f>
        <v>2</v>
      </c>
      <c r="AA36" s="106">
        <f t="shared" si="37"/>
        <v>2</v>
      </c>
      <c r="AB36" s="106">
        <f t="shared" si="37"/>
        <v>2</v>
      </c>
      <c r="AC36" s="106">
        <f t="shared" si="37"/>
        <v>2</v>
      </c>
      <c r="AD36" s="106">
        <f t="shared" si="37"/>
        <v>2</v>
      </c>
      <c r="AE36" s="106">
        <f t="shared" si="37"/>
        <v>2</v>
      </c>
      <c r="AF36" s="106">
        <f t="shared" si="37"/>
        <v>2</v>
      </c>
      <c r="AG36" s="106">
        <f t="shared" si="37"/>
        <v>2</v>
      </c>
      <c r="AH36" s="106">
        <f t="shared" si="37"/>
        <v>2</v>
      </c>
      <c r="AI36" s="106">
        <f t="shared" si="37"/>
        <v>2</v>
      </c>
      <c r="AJ36" s="106">
        <f t="shared" si="37"/>
        <v>2</v>
      </c>
      <c r="AK36" s="106">
        <f t="shared" si="37"/>
        <v>2</v>
      </c>
      <c r="AL36" s="106">
        <f t="shared" si="37"/>
        <v>2</v>
      </c>
      <c r="AM36" s="106">
        <f t="shared" si="37"/>
        <v>2</v>
      </c>
      <c r="AN36" s="106">
        <f t="shared" si="37"/>
        <v>2</v>
      </c>
      <c r="AO36" s="106">
        <f t="shared" si="37"/>
        <v>2</v>
      </c>
      <c r="AP36" s="106">
        <f t="shared" si="37"/>
        <v>2</v>
      </c>
      <c r="AQ36" s="106">
        <f t="shared" si="37"/>
        <v>2</v>
      </c>
      <c r="AR36" s="106">
        <f t="shared" si="37"/>
        <v>2</v>
      </c>
      <c r="AS36" s="106">
        <f t="shared" si="37"/>
        <v>2.5</v>
      </c>
      <c r="AT36" s="106">
        <f t="shared" si="37"/>
        <v>2.5</v>
      </c>
      <c r="AU36" s="106">
        <v>3</v>
      </c>
      <c r="AV36" s="66">
        <v>0</v>
      </c>
      <c r="AW36" s="58">
        <f t="shared" si="16"/>
        <v>48</v>
      </c>
      <c r="AX36" s="20">
        <f t="shared" ref="AX36:BF36" si="38">AX38+AX84</f>
        <v>0</v>
      </c>
      <c r="AY36" s="20">
        <f t="shared" si="38"/>
        <v>0</v>
      </c>
      <c r="AZ36" s="20">
        <f t="shared" si="38"/>
        <v>0</v>
      </c>
      <c r="BA36" s="20">
        <f t="shared" si="38"/>
        <v>0</v>
      </c>
      <c r="BB36" s="20">
        <f t="shared" si="38"/>
        <v>0</v>
      </c>
      <c r="BC36" s="20">
        <f t="shared" si="38"/>
        <v>0</v>
      </c>
      <c r="BD36" s="20">
        <f t="shared" si="38"/>
        <v>0</v>
      </c>
      <c r="BE36" s="20">
        <f t="shared" si="38"/>
        <v>0</v>
      </c>
      <c r="BF36" s="20">
        <f t="shared" si="38"/>
        <v>0</v>
      </c>
      <c r="BG36" s="137">
        <f t="shared" si="6"/>
        <v>80</v>
      </c>
    </row>
    <row r="37" spans="1:59" s="1" customFormat="1" x14ac:dyDescent="0.25">
      <c r="A37" s="295"/>
      <c r="B37" s="299" t="s">
        <v>159</v>
      </c>
      <c r="C37" s="285" t="s">
        <v>64</v>
      </c>
      <c r="D37" s="57" t="s">
        <v>58</v>
      </c>
      <c r="E37" s="56">
        <v>3</v>
      </c>
      <c r="F37" s="108">
        <v>3</v>
      </c>
      <c r="G37" s="108">
        <v>3</v>
      </c>
      <c r="H37" s="108">
        <v>3</v>
      </c>
      <c r="I37" s="108">
        <v>3</v>
      </c>
      <c r="J37" s="108">
        <v>3</v>
      </c>
      <c r="K37" s="108">
        <v>3</v>
      </c>
      <c r="L37" s="108">
        <v>3</v>
      </c>
      <c r="M37" s="108">
        <v>3</v>
      </c>
      <c r="N37" s="108">
        <v>3</v>
      </c>
      <c r="O37" s="108">
        <v>3</v>
      </c>
      <c r="P37" s="108">
        <v>3</v>
      </c>
      <c r="Q37" s="108">
        <v>3</v>
      </c>
      <c r="R37" s="108">
        <v>3</v>
      </c>
      <c r="S37" s="108">
        <v>3</v>
      </c>
      <c r="T37" s="108">
        <v>3</v>
      </c>
      <c r="U37" s="66">
        <v>0</v>
      </c>
      <c r="V37" s="58">
        <f t="shared" si="24"/>
        <v>48</v>
      </c>
      <c r="W37" s="20">
        <v>0</v>
      </c>
      <c r="X37" s="20">
        <v>0</v>
      </c>
      <c r="Y37" s="56">
        <v>2</v>
      </c>
      <c r="Z37" s="158">
        <v>2</v>
      </c>
      <c r="AA37" s="158">
        <v>2</v>
      </c>
      <c r="AB37" s="158">
        <v>2</v>
      </c>
      <c r="AC37" s="158">
        <v>2</v>
      </c>
      <c r="AD37" s="158">
        <v>2</v>
      </c>
      <c r="AE37" s="158">
        <v>2</v>
      </c>
      <c r="AF37" s="158">
        <v>2</v>
      </c>
      <c r="AG37" s="158">
        <v>2</v>
      </c>
      <c r="AH37" s="158">
        <v>2</v>
      </c>
      <c r="AI37" s="158">
        <v>2</v>
      </c>
      <c r="AJ37" s="158">
        <v>2</v>
      </c>
      <c r="AK37" s="158">
        <v>2</v>
      </c>
      <c r="AL37" s="158">
        <v>2</v>
      </c>
      <c r="AM37" s="158">
        <v>2</v>
      </c>
      <c r="AN37" s="158">
        <v>2</v>
      </c>
      <c r="AO37" s="158">
        <v>2</v>
      </c>
      <c r="AP37" s="158">
        <v>2</v>
      </c>
      <c r="AQ37" s="158">
        <v>2</v>
      </c>
      <c r="AR37" s="158">
        <v>2</v>
      </c>
      <c r="AS37" s="158">
        <v>2</v>
      </c>
      <c r="AT37" s="158">
        <v>2</v>
      </c>
      <c r="AU37" s="158">
        <v>2</v>
      </c>
      <c r="AV37" s="66">
        <v>0</v>
      </c>
      <c r="AW37" s="58">
        <f t="shared" si="16"/>
        <v>46</v>
      </c>
      <c r="AX37" s="20">
        <f t="shared" ref="AX37:BF37" si="39">AX39+AX85</f>
        <v>0</v>
      </c>
      <c r="AY37" s="20">
        <f t="shared" si="39"/>
        <v>0</v>
      </c>
      <c r="AZ37" s="20">
        <f t="shared" si="39"/>
        <v>0</v>
      </c>
      <c r="BA37" s="20">
        <f t="shared" si="39"/>
        <v>0</v>
      </c>
      <c r="BB37" s="20">
        <f t="shared" si="39"/>
        <v>0</v>
      </c>
      <c r="BC37" s="20">
        <f t="shared" si="39"/>
        <v>0</v>
      </c>
      <c r="BD37" s="20">
        <f t="shared" si="39"/>
        <v>0</v>
      </c>
      <c r="BE37" s="20">
        <f t="shared" si="39"/>
        <v>0</v>
      </c>
      <c r="BF37" s="20">
        <f t="shared" si="39"/>
        <v>0</v>
      </c>
      <c r="BG37" s="58">
        <f t="shared" si="6"/>
        <v>94</v>
      </c>
    </row>
    <row r="38" spans="1:59" s="1" customFormat="1" x14ac:dyDescent="0.25">
      <c r="A38" s="295"/>
      <c r="B38" s="299"/>
      <c r="C38" s="286"/>
      <c r="D38" s="57" t="s">
        <v>59</v>
      </c>
      <c r="E38" s="106">
        <f>E37/2</f>
        <v>1.5</v>
      </c>
      <c r="F38" s="106">
        <f t="shared" ref="F38:T38" si="40">F37/2</f>
        <v>1.5</v>
      </c>
      <c r="G38" s="106">
        <f t="shared" si="40"/>
        <v>1.5</v>
      </c>
      <c r="H38" s="106">
        <f t="shared" si="40"/>
        <v>1.5</v>
      </c>
      <c r="I38" s="106">
        <f t="shared" si="40"/>
        <v>1.5</v>
      </c>
      <c r="J38" s="106">
        <f t="shared" si="40"/>
        <v>1.5</v>
      </c>
      <c r="K38" s="106">
        <f t="shared" si="40"/>
        <v>1.5</v>
      </c>
      <c r="L38" s="106">
        <f t="shared" si="40"/>
        <v>1.5</v>
      </c>
      <c r="M38" s="106">
        <f t="shared" si="40"/>
        <v>1.5</v>
      </c>
      <c r="N38" s="106">
        <f t="shared" si="40"/>
        <v>1.5</v>
      </c>
      <c r="O38" s="106">
        <f t="shared" si="40"/>
        <v>1.5</v>
      </c>
      <c r="P38" s="106">
        <f t="shared" si="40"/>
        <v>1.5</v>
      </c>
      <c r="Q38" s="106">
        <f t="shared" si="40"/>
        <v>1.5</v>
      </c>
      <c r="R38" s="106">
        <f t="shared" si="40"/>
        <v>1.5</v>
      </c>
      <c r="S38" s="106">
        <f t="shared" si="40"/>
        <v>1.5</v>
      </c>
      <c r="T38" s="106">
        <f t="shared" si="40"/>
        <v>1.5</v>
      </c>
      <c r="U38" s="66">
        <v>0</v>
      </c>
      <c r="V38" s="58">
        <f t="shared" si="24"/>
        <v>24</v>
      </c>
      <c r="W38" s="20">
        <v>0</v>
      </c>
      <c r="X38" s="20">
        <v>0</v>
      </c>
      <c r="Y38" s="94">
        <f>Y37/2</f>
        <v>1</v>
      </c>
      <c r="Z38" s="94">
        <f t="shared" ref="Z38:AU38" si="41">Z37/2</f>
        <v>1</v>
      </c>
      <c r="AA38" s="94">
        <f t="shared" si="41"/>
        <v>1</v>
      </c>
      <c r="AB38" s="94">
        <f t="shared" si="41"/>
        <v>1</v>
      </c>
      <c r="AC38" s="94">
        <f t="shared" si="41"/>
        <v>1</v>
      </c>
      <c r="AD38" s="94">
        <f t="shared" si="41"/>
        <v>1</v>
      </c>
      <c r="AE38" s="94">
        <f t="shared" si="41"/>
        <v>1</v>
      </c>
      <c r="AF38" s="94">
        <f t="shared" si="41"/>
        <v>1</v>
      </c>
      <c r="AG38" s="94">
        <f t="shared" si="41"/>
        <v>1</v>
      </c>
      <c r="AH38" s="94">
        <f t="shared" si="41"/>
        <v>1</v>
      </c>
      <c r="AI38" s="94">
        <f t="shared" si="41"/>
        <v>1</v>
      </c>
      <c r="AJ38" s="94">
        <f t="shared" si="41"/>
        <v>1</v>
      </c>
      <c r="AK38" s="106">
        <f t="shared" si="41"/>
        <v>1</v>
      </c>
      <c r="AL38" s="94">
        <f t="shared" si="41"/>
        <v>1</v>
      </c>
      <c r="AM38" s="94">
        <f t="shared" si="41"/>
        <v>1</v>
      </c>
      <c r="AN38" s="94">
        <f t="shared" si="41"/>
        <v>1</v>
      </c>
      <c r="AO38" s="94">
        <f t="shared" si="41"/>
        <v>1</v>
      </c>
      <c r="AP38" s="94">
        <f t="shared" si="41"/>
        <v>1</v>
      </c>
      <c r="AQ38" s="94">
        <f t="shared" si="41"/>
        <v>1</v>
      </c>
      <c r="AR38" s="156">
        <f t="shared" si="41"/>
        <v>1</v>
      </c>
      <c r="AS38" s="156">
        <f t="shared" si="41"/>
        <v>1</v>
      </c>
      <c r="AT38" s="156">
        <f t="shared" si="41"/>
        <v>1</v>
      </c>
      <c r="AU38" s="156">
        <f t="shared" si="41"/>
        <v>1</v>
      </c>
      <c r="AV38" s="66">
        <v>0</v>
      </c>
      <c r="AW38" s="58">
        <f t="shared" si="16"/>
        <v>23</v>
      </c>
      <c r="AX38" s="20">
        <f t="shared" ref="AX38:BF38" si="42">AX40+AX86</f>
        <v>0</v>
      </c>
      <c r="AY38" s="20">
        <f t="shared" si="42"/>
        <v>0</v>
      </c>
      <c r="AZ38" s="20">
        <f t="shared" si="42"/>
        <v>0</v>
      </c>
      <c r="BA38" s="20">
        <f t="shared" si="42"/>
        <v>0</v>
      </c>
      <c r="BB38" s="20">
        <f t="shared" si="42"/>
        <v>0</v>
      </c>
      <c r="BC38" s="20">
        <f t="shared" si="42"/>
        <v>0</v>
      </c>
      <c r="BD38" s="20">
        <f t="shared" si="42"/>
        <v>0</v>
      </c>
      <c r="BE38" s="20">
        <f t="shared" si="42"/>
        <v>0</v>
      </c>
      <c r="BF38" s="20">
        <f t="shared" si="42"/>
        <v>0</v>
      </c>
      <c r="BG38" s="58">
        <f t="shared" si="6"/>
        <v>47</v>
      </c>
    </row>
    <row r="39" spans="1:59" s="1" customFormat="1" x14ac:dyDescent="0.25">
      <c r="A39" s="295"/>
      <c r="B39" s="281" t="s">
        <v>160</v>
      </c>
      <c r="C39" s="279" t="s">
        <v>143</v>
      </c>
      <c r="D39" s="136" t="s">
        <v>58</v>
      </c>
      <c r="E39" s="7">
        <f>E41</f>
        <v>1</v>
      </c>
      <c r="F39" s="7">
        <f t="shared" ref="F39:T39" si="43">F41</f>
        <v>1</v>
      </c>
      <c r="G39" s="7">
        <f t="shared" si="43"/>
        <v>1</v>
      </c>
      <c r="H39" s="7">
        <f t="shared" si="43"/>
        <v>1</v>
      </c>
      <c r="I39" s="7">
        <f t="shared" si="43"/>
        <v>1</v>
      </c>
      <c r="J39" s="7">
        <f t="shared" si="43"/>
        <v>1</v>
      </c>
      <c r="K39" s="7">
        <f t="shared" si="43"/>
        <v>1</v>
      </c>
      <c r="L39" s="7">
        <f t="shared" si="43"/>
        <v>1</v>
      </c>
      <c r="M39" s="7">
        <f t="shared" si="43"/>
        <v>1</v>
      </c>
      <c r="N39" s="7">
        <f t="shared" si="43"/>
        <v>1</v>
      </c>
      <c r="O39" s="7">
        <f t="shared" si="43"/>
        <v>1</v>
      </c>
      <c r="P39" s="7">
        <f t="shared" si="43"/>
        <v>1</v>
      </c>
      <c r="Q39" s="7">
        <f t="shared" si="43"/>
        <v>1</v>
      </c>
      <c r="R39" s="7">
        <f t="shared" si="43"/>
        <v>1</v>
      </c>
      <c r="S39" s="7">
        <f t="shared" si="43"/>
        <v>1</v>
      </c>
      <c r="T39" s="7">
        <f t="shared" si="43"/>
        <v>1</v>
      </c>
      <c r="U39" s="7">
        <v>0</v>
      </c>
      <c r="V39" s="58">
        <f t="shared" si="24"/>
        <v>16</v>
      </c>
      <c r="W39" s="22">
        <v>0</v>
      </c>
      <c r="X39" s="105">
        <v>0</v>
      </c>
      <c r="Y39" s="7">
        <f>Y41</f>
        <v>1</v>
      </c>
      <c r="Z39" s="7">
        <f t="shared" ref="Z39:AU39" si="44">Z41</f>
        <v>1</v>
      </c>
      <c r="AA39" s="7">
        <f t="shared" si="44"/>
        <v>1</v>
      </c>
      <c r="AB39" s="7">
        <f t="shared" si="44"/>
        <v>1</v>
      </c>
      <c r="AC39" s="7">
        <f t="shared" si="44"/>
        <v>1</v>
      </c>
      <c r="AD39" s="7">
        <f t="shared" si="44"/>
        <v>1</v>
      </c>
      <c r="AE39" s="7">
        <f t="shared" si="44"/>
        <v>1</v>
      </c>
      <c r="AF39" s="7">
        <f t="shared" si="44"/>
        <v>1</v>
      </c>
      <c r="AG39" s="7">
        <f t="shared" si="44"/>
        <v>1</v>
      </c>
      <c r="AH39" s="7">
        <f t="shared" si="44"/>
        <v>1</v>
      </c>
      <c r="AI39" s="7">
        <f t="shared" si="44"/>
        <v>1</v>
      </c>
      <c r="AJ39" s="7">
        <f t="shared" si="44"/>
        <v>1</v>
      </c>
      <c r="AK39" s="7">
        <f t="shared" si="44"/>
        <v>1</v>
      </c>
      <c r="AL39" s="7">
        <f t="shared" si="44"/>
        <v>1</v>
      </c>
      <c r="AM39" s="7">
        <f t="shared" si="44"/>
        <v>1</v>
      </c>
      <c r="AN39" s="7">
        <f t="shared" si="44"/>
        <v>1</v>
      </c>
      <c r="AO39" s="7">
        <f t="shared" si="44"/>
        <v>1</v>
      </c>
      <c r="AP39" s="7">
        <f t="shared" si="44"/>
        <v>1</v>
      </c>
      <c r="AQ39" s="7">
        <f t="shared" si="44"/>
        <v>1</v>
      </c>
      <c r="AR39" s="7">
        <f t="shared" si="44"/>
        <v>1</v>
      </c>
      <c r="AS39" s="7">
        <f t="shared" si="44"/>
        <v>0</v>
      </c>
      <c r="AT39" s="7">
        <f t="shared" si="44"/>
        <v>0</v>
      </c>
      <c r="AU39" s="7">
        <f t="shared" si="44"/>
        <v>0</v>
      </c>
      <c r="AV39" s="22">
        <v>0</v>
      </c>
      <c r="AW39" s="58">
        <f t="shared" si="16"/>
        <v>20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58">
        <f t="shared" si="6"/>
        <v>36</v>
      </c>
    </row>
    <row r="40" spans="1:59" s="1" customFormat="1" x14ac:dyDescent="0.25">
      <c r="A40" s="295"/>
      <c r="B40" s="281"/>
      <c r="C40" s="280"/>
      <c r="D40" s="136" t="s">
        <v>59</v>
      </c>
      <c r="E40" s="7">
        <f>E42</f>
        <v>0.5</v>
      </c>
      <c r="F40" s="7">
        <f t="shared" ref="F40:T40" si="45">F42</f>
        <v>0.5</v>
      </c>
      <c r="G40" s="7">
        <f t="shared" si="45"/>
        <v>0.5</v>
      </c>
      <c r="H40" s="7">
        <f t="shared" si="45"/>
        <v>0.5</v>
      </c>
      <c r="I40" s="7">
        <f t="shared" si="45"/>
        <v>0.5</v>
      </c>
      <c r="J40" s="7">
        <f t="shared" si="45"/>
        <v>0.5</v>
      </c>
      <c r="K40" s="7">
        <f t="shared" si="45"/>
        <v>0.5</v>
      </c>
      <c r="L40" s="7">
        <f t="shared" si="45"/>
        <v>0.5</v>
      </c>
      <c r="M40" s="7">
        <f t="shared" si="45"/>
        <v>0.5</v>
      </c>
      <c r="N40" s="7">
        <f t="shared" si="45"/>
        <v>0.5</v>
      </c>
      <c r="O40" s="7">
        <f t="shared" si="45"/>
        <v>0.5</v>
      </c>
      <c r="P40" s="7">
        <f t="shared" si="45"/>
        <v>0.5</v>
      </c>
      <c r="Q40" s="7">
        <f t="shared" si="45"/>
        <v>0.5</v>
      </c>
      <c r="R40" s="7">
        <f t="shared" si="45"/>
        <v>0.5</v>
      </c>
      <c r="S40" s="7">
        <f t="shared" si="45"/>
        <v>0.5</v>
      </c>
      <c r="T40" s="7">
        <f t="shared" si="45"/>
        <v>0.5</v>
      </c>
      <c r="U40" s="7">
        <v>0</v>
      </c>
      <c r="V40" s="58">
        <f t="shared" si="24"/>
        <v>8</v>
      </c>
      <c r="W40" s="105">
        <v>0</v>
      </c>
      <c r="X40" s="105">
        <v>0</v>
      </c>
      <c r="Y40" s="7">
        <f>Y42</f>
        <v>0.5</v>
      </c>
      <c r="Z40" s="7">
        <f t="shared" ref="Z40:AT40" si="46">Z42</f>
        <v>0.5</v>
      </c>
      <c r="AA40" s="7">
        <f t="shared" si="46"/>
        <v>0.5</v>
      </c>
      <c r="AB40" s="7">
        <f t="shared" si="46"/>
        <v>0.5</v>
      </c>
      <c r="AC40" s="7">
        <f t="shared" si="46"/>
        <v>0.5</v>
      </c>
      <c r="AD40" s="7">
        <f t="shared" si="46"/>
        <v>0.5</v>
      </c>
      <c r="AE40" s="7">
        <f t="shared" si="46"/>
        <v>0.5</v>
      </c>
      <c r="AF40" s="7">
        <f t="shared" si="46"/>
        <v>0.5</v>
      </c>
      <c r="AG40" s="7">
        <f t="shared" si="46"/>
        <v>0.5</v>
      </c>
      <c r="AH40" s="7">
        <f t="shared" si="46"/>
        <v>0.5</v>
      </c>
      <c r="AI40" s="7">
        <f t="shared" si="46"/>
        <v>0.5</v>
      </c>
      <c r="AJ40" s="7">
        <f t="shared" si="46"/>
        <v>0.5</v>
      </c>
      <c r="AK40" s="7">
        <f t="shared" si="46"/>
        <v>0.5</v>
      </c>
      <c r="AL40" s="7">
        <f t="shared" si="46"/>
        <v>0.5</v>
      </c>
      <c r="AM40" s="7">
        <f t="shared" si="46"/>
        <v>0.5</v>
      </c>
      <c r="AN40" s="7">
        <f t="shared" si="46"/>
        <v>0.5</v>
      </c>
      <c r="AO40" s="7">
        <f t="shared" si="46"/>
        <v>0.5</v>
      </c>
      <c r="AP40" s="7">
        <f t="shared" si="46"/>
        <v>0.5</v>
      </c>
      <c r="AQ40" s="7">
        <f t="shared" si="46"/>
        <v>0.5</v>
      </c>
      <c r="AR40" s="7">
        <f t="shared" si="46"/>
        <v>0.5</v>
      </c>
      <c r="AS40" s="7">
        <f t="shared" si="46"/>
        <v>0</v>
      </c>
      <c r="AT40" s="7">
        <f t="shared" si="46"/>
        <v>0</v>
      </c>
      <c r="AU40" s="7">
        <v>0</v>
      </c>
      <c r="AV40" s="22">
        <v>0</v>
      </c>
      <c r="AW40" s="58">
        <f t="shared" si="16"/>
        <v>10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58">
        <f t="shared" si="6"/>
        <v>18</v>
      </c>
    </row>
    <row r="41" spans="1:59" s="1" customFormat="1" x14ac:dyDescent="0.25">
      <c r="A41" s="295"/>
      <c r="B41" s="282" t="s">
        <v>243</v>
      </c>
      <c r="C41" s="285" t="s">
        <v>251</v>
      </c>
      <c r="D41" s="57" t="s">
        <v>58</v>
      </c>
      <c r="E41" s="56">
        <v>1</v>
      </c>
      <c r="F41" s="56">
        <v>1</v>
      </c>
      <c r="G41" s="56">
        <v>1</v>
      </c>
      <c r="H41" s="56">
        <v>1</v>
      </c>
      <c r="I41" s="56">
        <v>1</v>
      </c>
      <c r="J41" s="56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66">
        <v>0</v>
      </c>
      <c r="V41" s="58">
        <f t="shared" si="24"/>
        <v>16</v>
      </c>
      <c r="W41" s="20">
        <v>0</v>
      </c>
      <c r="X41" s="20">
        <v>0</v>
      </c>
      <c r="Y41" s="56">
        <v>1</v>
      </c>
      <c r="Z41" s="56">
        <v>1</v>
      </c>
      <c r="AA41" s="56">
        <v>1</v>
      </c>
      <c r="AB41" s="56">
        <v>1</v>
      </c>
      <c r="AC41" s="56">
        <v>1</v>
      </c>
      <c r="AD41" s="56">
        <v>1</v>
      </c>
      <c r="AE41" s="56">
        <v>1</v>
      </c>
      <c r="AF41" s="56">
        <v>1</v>
      </c>
      <c r="AG41" s="56">
        <v>1</v>
      </c>
      <c r="AH41" s="56">
        <v>1</v>
      </c>
      <c r="AI41" s="56">
        <v>1</v>
      </c>
      <c r="AJ41" s="56">
        <v>1</v>
      </c>
      <c r="AK41" s="56">
        <v>1</v>
      </c>
      <c r="AL41" s="56">
        <v>1</v>
      </c>
      <c r="AM41" s="56">
        <v>1</v>
      </c>
      <c r="AN41" s="56">
        <v>1</v>
      </c>
      <c r="AO41" s="56">
        <v>1</v>
      </c>
      <c r="AP41" s="56">
        <v>1</v>
      </c>
      <c r="AQ41" s="56">
        <v>1</v>
      </c>
      <c r="AR41" s="202">
        <v>1</v>
      </c>
      <c r="AS41" s="202">
        <v>0</v>
      </c>
      <c r="AT41" s="202">
        <v>0</v>
      </c>
      <c r="AU41" s="202">
        <v>0</v>
      </c>
      <c r="AV41" s="66">
        <v>0</v>
      </c>
      <c r="AW41" s="58">
        <f t="shared" si="16"/>
        <v>20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58">
        <f t="shared" si="6"/>
        <v>36</v>
      </c>
    </row>
    <row r="42" spans="1:59" s="1" customFormat="1" x14ac:dyDescent="0.25">
      <c r="A42" s="295"/>
      <c r="B42" s="282"/>
      <c r="C42" s="286"/>
      <c r="D42" s="57" t="s">
        <v>59</v>
      </c>
      <c r="E42" s="94">
        <v>0.5</v>
      </c>
      <c r="F42" s="94">
        <v>0.5</v>
      </c>
      <c r="G42" s="94">
        <v>0.5</v>
      </c>
      <c r="H42" s="94">
        <v>0.5</v>
      </c>
      <c r="I42" s="94">
        <v>0.5</v>
      </c>
      <c r="J42" s="94">
        <v>0.5</v>
      </c>
      <c r="K42" s="94">
        <v>0.5</v>
      </c>
      <c r="L42" s="94">
        <v>0.5</v>
      </c>
      <c r="M42" s="94">
        <v>0.5</v>
      </c>
      <c r="N42" s="94">
        <v>0.5</v>
      </c>
      <c r="O42" s="94">
        <v>0.5</v>
      </c>
      <c r="P42" s="94">
        <v>0.5</v>
      </c>
      <c r="Q42" s="94">
        <v>0.5</v>
      </c>
      <c r="R42" s="94">
        <v>0.5</v>
      </c>
      <c r="S42" s="94">
        <v>0.5</v>
      </c>
      <c r="T42" s="94">
        <v>0.5</v>
      </c>
      <c r="U42" s="66">
        <v>0</v>
      </c>
      <c r="V42" s="58">
        <f t="shared" si="24"/>
        <v>8</v>
      </c>
      <c r="W42" s="20">
        <v>0</v>
      </c>
      <c r="X42" s="20">
        <v>0</v>
      </c>
      <c r="Y42" s="106">
        <v>0.5</v>
      </c>
      <c r="Z42" s="94">
        <v>0.5</v>
      </c>
      <c r="AA42" s="94">
        <v>0.5</v>
      </c>
      <c r="AB42" s="94">
        <v>0.5</v>
      </c>
      <c r="AC42" s="94">
        <v>0.5</v>
      </c>
      <c r="AD42" s="94">
        <v>0.5</v>
      </c>
      <c r="AE42" s="94">
        <v>0.5</v>
      </c>
      <c r="AF42" s="94">
        <v>0.5</v>
      </c>
      <c r="AG42" s="94">
        <v>0.5</v>
      </c>
      <c r="AH42" s="94">
        <v>0.5</v>
      </c>
      <c r="AI42" s="94">
        <v>0.5</v>
      </c>
      <c r="AJ42" s="94">
        <v>0.5</v>
      </c>
      <c r="AK42" s="94">
        <v>0.5</v>
      </c>
      <c r="AL42" s="94">
        <v>0.5</v>
      </c>
      <c r="AM42" s="94">
        <v>0.5</v>
      </c>
      <c r="AN42" s="94">
        <v>0.5</v>
      </c>
      <c r="AO42" s="94">
        <v>0.5</v>
      </c>
      <c r="AP42" s="94">
        <v>0.5</v>
      </c>
      <c r="AQ42" s="94">
        <v>0.5</v>
      </c>
      <c r="AR42" s="94">
        <v>0.5</v>
      </c>
      <c r="AS42" s="94">
        <v>0</v>
      </c>
      <c r="AT42" s="197">
        <v>0</v>
      </c>
      <c r="AU42" s="197">
        <v>0</v>
      </c>
      <c r="AV42" s="66">
        <v>0</v>
      </c>
      <c r="AW42" s="58">
        <f t="shared" si="16"/>
        <v>10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58">
        <f t="shared" si="6"/>
        <v>18</v>
      </c>
    </row>
    <row r="43" spans="1:59" s="1" customFormat="1" x14ac:dyDescent="0.25">
      <c r="A43" s="295"/>
      <c r="B43" s="289" t="s">
        <v>161</v>
      </c>
      <c r="C43" s="290" t="s">
        <v>70</v>
      </c>
      <c r="D43" s="119" t="s">
        <v>58</v>
      </c>
      <c r="E43" s="138">
        <f>E45</f>
        <v>0</v>
      </c>
      <c r="F43" s="138">
        <f t="shared" ref="F43:T43" si="47">F45</f>
        <v>0</v>
      </c>
      <c r="G43" s="138">
        <f t="shared" si="47"/>
        <v>0</v>
      </c>
      <c r="H43" s="138">
        <f t="shared" si="47"/>
        <v>0</v>
      </c>
      <c r="I43" s="138">
        <f t="shared" si="47"/>
        <v>0</v>
      </c>
      <c r="J43" s="138">
        <f t="shared" si="47"/>
        <v>0</v>
      </c>
      <c r="K43" s="138">
        <f t="shared" si="47"/>
        <v>0</v>
      </c>
      <c r="L43" s="138">
        <f t="shared" si="47"/>
        <v>0</v>
      </c>
      <c r="M43" s="138">
        <f t="shared" si="47"/>
        <v>0</v>
      </c>
      <c r="N43" s="138">
        <f t="shared" si="47"/>
        <v>0</v>
      </c>
      <c r="O43" s="138">
        <f t="shared" si="47"/>
        <v>0</v>
      </c>
      <c r="P43" s="138">
        <f t="shared" si="47"/>
        <v>0</v>
      </c>
      <c r="Q43" s="138">
        <f t="shared" si="47"/>
        <v>0</v>
      </c>
      <c r="R43" s="138">
        <f t="shared" si="47"/>
        <v>0</v>
      </c>
      <c r="S43" s="138">
        <f t="shared" si="47"/>
        <v>0</v>
      </c>
      <c r="T43" s="138">
        <f t="shared" si="47"/>
        <v>0</v>
      </c>
      <c r="U43" s="138">
        <v>0</v>
      </c>
      <c r="V43" s="138">
        <f t="shared" si="24"/>
        <v>0</v>
      </c>
      <c r="W43" s="119">
        <v>0</v>
      </c>
      <c r="X43" s="119">
        <v>0</v>
      </c>
      <c r="Y43" s="138">
        <f>Y45</f>
        <v>1</v>
      </c>
      <c r="Z43" s="155">
        <f t="shared" ref="Z43:AU43" si="48">Z45</f>
        <v>1</v>
      </c>
      <c r="AA43" s="155">
        <f t="shared" si="48"/>
        <v>1</v>
      </c>
      <c r="AB43" s="155">
        <f t="shared" si="48"/>
        <v>1</v>
      </c>
      <c r="AC43" s="155">
        <f t="shared" si="48"/>
        <v>1</v>
      </c>
      <c r="AD43" s="155">
        <f t="shared" si="48"/>
        <v>1</v>
      </c>
      <c r="AE43" s="155">
        <f t="shared" si="48"/>
        <v>1</v>
      </c>
      <c r="AF43" s="155">
        <f t="shared" si="48"/>
        <v>1</v>
      </c>
      <c r="AG43" s="155">
        <f t="shared" si="48"/>
        <v>1</v>
      </c>
      <c r="AH43" s="155">
        <f t="shared" si="48"/>
        <v>1</v>
      </c>
      <c r="AI43" s="155">
        <f t="shared" si="48"/>
        <v>2</v>
      </c>
      <c r="AJ43" s="155">
        <f t="shared" si="48"/>
        <v>2</v>
      </c>
      <c r="AK43" s="155">
        <f t="shared" si="48"/>
        <v>2</v>
      </c>
      <c r="AL43" s="155">
        <f t="shared" si="48"/>
        <v>2</v>
      </c>
      <c r="AM43" s="155">
        <f t="shared" si="48"/>
        <v>2</v>
      </c>
      <c r="AN43" s="155">
        <f t="shared" si="48"/>
        <v>2</v>
      </c>
      <c r="AO43" s="155">
        <f t="shared" si="48"/>
        <v>2</v>
      </c>
      <c r="AP43" s="155">
        <f t="shared" si="48"/>
        <v>2</v>
      </c>
      <c r="AQ43" s="155">
        <f t="shared" si="48"/>
        <v>2</v>
      </c>
      <c r="AR43" s="155">
        <f t="shared" si="48"/>
        <v>2</v>
      </c>
      <c r="AS43" s="155">
        <f t="shared" si="48"/>
        <v>2</v>
      </c>
      <c r="AT43" s="155">
        <f t="shared" si="48"/>
        <v>2</v>
      </c>
      <c r="AU43" s="155">
        <f t="shared" si="48"/>
        <v>2</v>
      </c>
      <c r="AV43" s="119">
        <v>0</v>
      </c>
      <c r="AW43" s="138">
        <f t="shared" si="16"/>
        <v>36</v>
      </c>
      <c r="AX43" s="119">
        <v>0</v>
      </c>
      <c r="AY43" s="119">
        <v>0</v>
      </c>
      <c r="AZ43" s="119">
        <v>0</v>
      </c>
      <c r="BA43" s="119">
        <v>0</v>
      </c>
      <c r="BB43" s="119">
        <v>0</v>
      </c>
      <c r="BC43" s="119">
        <v>0</v>
      </c>
      <c r="BD43" s="119">
        <v>0</v>
      </c>
      <c r="BE43" s="119">
        <v>0</v>
      </c>
      <c r="BF43" s="119">
        <v>0</v>
      </c>
      <c r="BG43" s="138">
        <f t="shared" si="6"/>
        <v>36</v>
      </c>
    </row>
    <row r="44" spans="1:59" s="1" customFormat="1" x14ac:dyDescent="0.25">
      <c r="A44" s="295"/>
      <c r="B44" s="289"/>
      <c r="C44" s="291"/>
      <c r="D44" s="119" t="s">
        <v>59</v>
      </c>
      <c r="E44" s="138">
        <f>E46</f>
        <v>0</v>
      </c>
      <c r="F44" s="138">
        <f t="shared" ref="F44:T44" si="49">F46</f>
        <v>0</v>
      </c>
      <c r="G44" s="138">
        <f t="shared" si="49"/>
        <v>0</v>
      </c>
      <c r="H44" s="138">
        <f t="shared" si="49"/>
        <v>0</v>
      </c>
      <c r="I44" s="138">
        <f t="shared" si="49"/>
        <v>0</v>
      </c>
      <c r="J44" s="138">
        <f t="shared" si="49"/>
        <v>0</v>
      </c>
      <c r="K44" s="138">
        <f t="shared" si="49"/>
        <v>0</v>
      </c>
      <c r="L44" s="138">
        <f t="shared" si="49"/>
        <v>0</v>
      </c>
      <c r="M44" s="138">
        <f t="shared" si="49"/>
        <v>0</v>
      </c>
      <c r="N44" s="138">
        <f t="shared" si="49"/>
        <v>0</v>
      </c>
      <c r="O44" s="138">
        <f t="shared" si="49"/>
        <v>0</v>
      </c>
      <c r="P44" s="138">
        <f t="shared" si="49"/>
        <v>0</v>
      </c>
      <c r="Q44" s="138">
        <f t="shared" si="49"/>
        <v>0</v>
      </c>
      <c r="R44" s="138">
        <f t="shared" si="49"/>
        <v>0</v>
      </c>
      <c r="S44" s="138">
        <f t="shared" si="49"/>
        <v>0</v>
      </c>
      <c r="T44" s="138">
        <f t="shared" si="49"/>
        <v>0</v>
      </c>
      <c r="U44" s="138">
        <v>0</v>
      </c>
      <c r="V44" s="138">
        <f t="shared" si="24"/>
        <v>0</v>
      </c>
      <c r="W44" s="119">
        <v>0</v>
      </c>
      <c r="X44" s="119">
        <v>0</v>
      </c>
      <c r="Y44" s="138">
        <f>Y46</f>
        <v>0.5</v>
      </c>
      <c r="Z44" s="155">
        <f t="shared" ref="Z44:AU44" si="50">Z46</f>
        <v>0.5</v>
      </c>
      <c r="AA44" s="155">
        <f t="shared" si="50"/>
        <v>0.5</v>
      </c>
      <c r="AB44" s="155">
        <f t="shared" si="50"/>
        <v>0.5</v>
      </c>
      <c r="AC44" s="155">
        <f t="shared" si="50"/>
        <v>0.5</v>
      </c>
      <c r="AD44" s="155">
        <f t="shared" si="50"/>
        <v>0.5</v>
      </c>
      <c r="AE44" s="155">
        <f t="shared" si="50"/>
        <v>0.5</v>
      </c>
      <c r="AF44" s="155">
        <f t="shared" si="50"/>
        <v>0.5</v>
      </c>
      <c r="AG44" s="155">
        <f t="shared" si="50"/>
        <v>0.5</v>
      </c>
      <c r="AH44" s="155">
        <f t="shared" si="50"/>
        <v>0.5</v>
      </c>
      <c r="AI44" s="155">
        <f t="shared" si="50"/>
        <v>1</v>
      </c>
      <c r="AJ44" s="155">
        <f t="shared" si="50"/>
        <v>1</v>
      </c>
      <c r="AK44" s="155">
        <f t="shared" si="50"/>
        <v>1</v>
      </c>
      <c r="AL44" s="155">
        <f t="shared" si="50"/>
        <v>1</v>
      </c>
      <c r="AM44" s="155">
        <f t="shared" si="50"/>
        <v>1</v>
      </c>
      <c r="AN44" s="155">
        <f t="shared" si="50"/>
        <v>1</v>
      </c>
      <c r="AO44" s="155">
        <f t="shared" si="50"/>
        <v>1</v>
      </c>
      <c r="AP44" s="155">
        <f t="shared" si="50"/>
        <v>1</v>
      </c>
      <c r="AQ44" s="155">
        <f t="shared" si="50"/>
        <v>1</v>
      </c>
      <c r="AR44" s="155">
        <f t="shared" si="50"/>
        <v>1</v>
      </c>
      <c r="AS44" s="155">
        <f t="shared" si="50"/>
        <v>1</v>
      </c>
      <c r="AT44" s="155">
        <f t="shared" si="50"/>
        <v>1</v>
      </c>
      <c r="AU44" s="155">
        <f t="shared" si="50"/>
        <v>1</v>
      </c>
      <c r="AV44" s="119">
        <v>0</v>
      </c>
      <c r="AW44" s="138">
        <f t="shared" si="16"/>
        <v>18</v>
      </c>
      <c r="AX44" s="119">
        <v>0</v>
      </c>
      <c r="AY44" s="119">
        <v>0</v>
      </c>
      <c r="AZ44" s="119">
        <v>0</v>
      </c>
      <c r="BA44" s="119">
        <v>0</v>
      </c>
      <c r="BB44" s="119">
        <v>0</v>
      </c>
      <c r="BC44" s="119">
        <v>0</v>
      </c>
      <c r="BD44" s="119">
        <v>0</v>
      </c>
      <c r="BE44" s="119">
        <v>0</v>
      </c>
      <c r="BF44" s="119">
        <v>0</v>
      </c>
      <c r="BG44" s="138">
        <f t="shared" si="6"/>
        <v>18</v>
      </c>
    </row>
    <row r="45" spans="1:59" s="1" customFormat="1" x14ac:dyDescent="0.25">
      <c r="A45" s="295"/>
      <c r="B45" s="292" t="s">
        <v>166</v>
      </c>
      <c r="C45" s="277" t="s">
        <v>263</v>
      </c>
      <c r="D45" s="57" t="s">
        <v>58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66">
        <v>0</v>
      </c>
      <c r="V45" s="58">
        <f t="shared" si="24"/>
        <v>0</v>
      </c>
      <c r="W45" s="20">
        <v>0</v>
      </c>
      <c r="X45" s="20">
        <v>0</v>
      </c>
      <c r="Y45" s="40">
        <v>1</v>
      </c>
      <c r="Z45" s="40">
        <v>1</v>
      </c>
      <c r="AA45" s="40">
        <v>1</v>
      </c>
      <c r="AB45" s="40">
        <v>1</v>
      </c>
      <c r="AC45" s="40">
        <v>1</v>
      </c>
      <c r="AD45" s="40">
        <v>1</v>
      </c>
      <c r="AE45" s="40">
        <v>1</v>
      </c>
      <c r="AF45" s="40">
        <v>1</v>
      </c>
      <c r="AG45" s="40">
        <v>1</v>
      </c>
      <c r="AH45" s="40">
        <v>1</v>
      </c>
      <c r="AI45" s="40">
        <v>2</v>
      </c>
      <c r="AJ45" s="40">
        <v>2</v>
      </c>
      <c r="AK45" s="40">
        <v>2</v>
      </c>
      <c r="AL45" s="40">
        <v>2</v>
      </c>
      <c r="AM45" s="40">
        <v>2</v>
      </c>
      <c r="AN45" s="40">
        <v>2</v>
      </c>
      <c r="AO45" s="40">
        <v>2</v>
      </c>
      <c r="AP45" s="40">
        <v>2</v>
      </c>
      <c r="AQ45" s="40">
        <v>2</v>
      </c>
      <c r="AR45" s="40">
        <v>2</v>
      </c>
      <c r="AS45" s="40">
        <v>2</v>
      </c>
      <c r="AT45" s="40">
        <v>2</v>
      </c>
      <c r="AU45" s="40">
        <v>2</v>
      </c>
      <c r="AV45" s="66">
        <v>0</v>
      </c>
      <c r="AW45" s="58">
        <f t="shared" si="16"/>
        <v>36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58">
        <f t="shared" si="6"/>
        <v>36</v>
      </c>
    </row>
    <row r="46" spans="1:59" s="1" customFormat="1" x14ac:dyDescent="0.25">
      <c r="A46" s="295"/>
      <c r="B46" s="292"/>
      <c r="C46" s="278"/>
      <c r="D46" s="57" t="s">
        <v>59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66">
        <v>0</v>
      </c>
      <c r="V46" s="58">
        <f t="shared" si="24"/>
        <v>0</v>
      </c>
      <c r="W46" s="20">
        <v>0</v>
      </c>
      <c r="X46" s="20">
        <v>0</v>
      </c>
      <c r="Y46" s="92">
        <f>Y45/2</f>
        <v>0.5</v>
      </c>
      <c r="Z46" s="92">
        <f t="shared" ref="Z46:AU46" si="51">Z45/2</f>
        <v>0.5</v>
      </c>
      <c r="AA46" s="92">
        <f t="shared" si="51"/>
        <v>0.5</v>
      </c>
      <c r="AB46" s="92">
        <f t="shared" si="51"/>
        <v>0.5</v>
      </c>
      <c r="AC46" s="92">
        <f t="shared" si="51"/>
        <v>0.5</v>
      </c>
      <c r="AD46" s="92">
        <f t="shared" si="51"/>
        <v>0.5</v>
      </c>
      <c r="AE46" s="92">
        <f t="shared" si="51"/>
        <v>0.5</v>
      </c>
      <c r="AF46" s="92">
        <f t="shared" si="51"/>
        <v>0.5</v>
      </c>
      <c r="AG46" s="92">
        <f t="shared" si="51"/>
        <v>0.5</v>
      </c>
      <c r="AH46" s="92">
        <f t="shared" si="51"/>
        <v>0.5</v>
      </c>
      <c r="AI46" s="92">
        <f t="shared" si="51"/>
        <v>1</v>
      </c>
      <c r="AJ46" s="92">
        <f t="shared" si="51"/>
        <v>1</v>
      </c>
      <c r="AK46" s="92">
        <f t="shared" si="51"/>
        <v>1</v>
      </c>
      <c r="AL46" s="92">
        <f t="shared" si="51"/>
        <v>1</v>
      </c>
      <c r="AM46" s="92">
        <f t="shared" si="51"/>
        <v>1</v>
      </c>
      <c r="AN46" s="92">
        <f t="shared" si="51"/>
        <v>1</v>
      </c>
      <c r="AO46" s="92">
        <f t="shared" si="51"/>
        <v>1</v>
      </c>
      <c r="AP46" s="92">
        <f t="shared" si="51"/>
        <v>1</v>
      </c>
      <c r="AQ46" s="92">
        <f t="shared" si="51"/>
        <v>1</v>
      </c>
      <c r="AR46" s="92">
        <f t="shared" si="51"/>
        <v>1</v>
      </c>
      <c r="AS46" s="92">
        <f t="shared" si="51"/>
        <v>1</v>
      </c>
      <c r="AT46" s="92">
        <f t="shared" si="51"/>
        <v>1</v>
      </c>
      <c r="AU46" s="92">
        <f t="shared" si="51"/>
        <v>1</v>
      </c>
      <c r="AV46" s="66">
        <v>0</v>
      </c>
      <c r="AW46" s="58">
        <f t="shared" si="16"/>
        <v>18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58">
        <f t="shared" si="6"/>
        <v>18</v>
      </c>
    </row>
    <row r="47" spans="1:59" s="1" customFormat="1" x14ac:dyDescent="0.25">
      <c r="A47" s="295"/>
      <c r="B47" s="289" t="s">
        <v>81</v>
      </c>
      <c r="C47" s="287" t="s">
        <v>82</v>
      </c>
      <c r="D47" s="119" t="s">
        <v>58</v>
      </c>
      <c r="E47" s="138">
        <f>E49</f>
        <v>6</v>
      </c>
      <c r="F47" s="138">
        <f t="shared" ref="F47:T47" si="52">F49</f>
        <v>6</v>
      </c>
      <c r="G47" s="138">
        <f t="shared" si="52"/>
        <v>6</v>
      </c>
      <c r="H47" s="138">
        <f t="shared" si="52"/>
        <v>6</v>
      </c>
      <c r="I47" s="138">
        <f t="shared" si="52"/>
        <v>6</v>
      </c>
      <c r="J47" s="138">
        <f t="shared" si="52"/>
        <v>6</v>
      </c>
      <c r="K47" s="138">
        <f t="shared" si="52"/>
        <v>6</v>
      </c>
      <c r="L47" s="138">
        <f t="shared" si="52"/>
        <v>6</v>
      </c>
      <c r="M47" s="138">
        <f t="shared" si="52"/>
        <v>6</v>
      </c>
      <c r="N47" s="138">
        <f t="shared" si="52"/>
        <v>6</v>
      </c>
      <c r="O47" s="138">
        <f t="shared" si="52"/>
        <v>6</v>
      </c>
      <c r="P47" s="138">
        <f t="shared" si="52"/>
        <v>6</v>
      </c>
      <c r="Q47" s="138">
        <f t="shared" si="52"/>
        <v>6</v>
      </c>
      <c r="R47" s="138">
        <f t="shared" si="52"/>
        <v>6</v>
      </c>
      <c r="S47" s="138">
        <f t="shared" si="52"/>
        <v>6</v>
      </c>
      <c r="T47" s="138">
        <f t="shared" si="52"/>
        <v>6</v>
      </c>
      <c r="U47" s="138">
        <v>0</v>
      </c>
      <c r="V47" s="138">
        <f t="shared" si="24"/>
        <v>96</v>
      </c>
      <c r="W47" s="119">
        <v>0</v>
      </c>
      <c r="X47" s="119">
        <v>0</v>
      </c>
      <c r="Y47" s="138">
        <f>Y49</f>
        <v>6</v>
      </c>
      <c r="Z47" s="169">
        <f t="shared" ref="Z47:AU47" si="53">Z49</f>
        <v>6</v>
      </c>
      <c r="AA47" s="169">
        <f t="shared" si="53"/>
        <v>6</v>
      </c>
      <c r="AB47" s="169">
        <f t="shared" si="53"/>
        <v>6</v>
      </c>
      <c r="AC47" s="169">
        <f t="shared" si="53"/>
        <v>6</v>
      </c>
      <c r="AD47" s="169">
        <f t="shared" si="53"/>
        <v>6</v>
      </c>
      <c r="AE47" s="169">
        <f t="shared" si="53"/>
        <v>6</v>
      </c>
      <c r="AF47" s="169">
        <f t="shared" si="53"/>
        <v>6</v>
      </c>
      <c r="AG47" s="169">
        <f t="shared" si="53"/>
        <v>6</v>
      </c>
      <c r="AH47" s="169">
        <f t="shared" si="53"/>
        <v>6</v>
      </c>
      <c r="AI47" s="169">
        <f t="shared" si="53"/>
        <v>6</v>
      </c>
      <c r="AJ47" s="169">
        <f t="shared" si="53"/>
        <v>6</v>
      </c>
      <c r="AK47" s="169">
        <f t="shared" si="53"/>
        <v>6</v>
      </c>
      <c r="AL47" s="169">
        <f t="shared" si="53"/>
        <v>6</v>
      </c>
      <c r="AM47" s="169">
        <f t="shared" si="53"/>
        <v>6</v>
      </c>
      <c r="AN47" s="169">
        <f t="shared" si="53"/>
        <v>6</v>
      </c>
      <c r="AO47" s="169">
        <f t="shared" si="53"/>
        <v>6</v>
      </c>
      <c r="AP47" s="169">
        <f t="shared" si="53"/>
        <v>6</v>
      </c>
      <c r="AQ47" s="169">
        <f t="shared" si="53"/>
        <v>6</v>
      </c>
      <c r="AR47" s="169">
        <f t="shared" si="53"/>
        <v>7</v>
      </c>
      <c r="AS47" s="169">
        <f t="shared" si="53"/>
        <v>7</v>
      </c>
      <c r="AT47" s="169">
        <f t="shared" si="53"/>
        <v>7</v>
      </c>
      <c r="AU47" s="169">
        <f t="shared" si="53"/>
        <v>7</v>
      </c>
      <c r="AV47" s="119">
        <v>0</v>
      </c>
      <c r="AW47" s="138">
        <f t="shared" si="16"/>
        <v>142</v>
      </c>
      <c r="AX47" s="119">
        <v>0</v>
      </c>
      <c r="AY47" s="119">
        <v>0</v>
      </c>
      <c r="AZ47" s="119">
        <v>0</v>
      </c>
      <c r="BA47" s="119">
        <v>0</v>
      </c>
      <c r="BB47" s="119">
        <v>0</v>
      </c>
      <c r="BC47" s="119">
        <v>0</v>
      </c>
      <c r="BD47" s="119">
        <v>0</v>
      </c>
      <c r="BE47" s="119">
        <v>0</v>
      </c>
      <c r="BF47" s="119">
        <v>0</v>
      </c>
      <c r="BG47" s="138">
        <f t="shared" si="6"/>
        <v>238</v>
      </c>
    </row>
    <row r="48" spans="1:59" s="1" customFormat="1" x14ac:dyDescent="0.25">
      <c r="A48" s="295"/>
      <c r="B48" s="289"/>
      <c r="C48" s="288"/>
      <c r="D48" s="119" t="s">
        <v>59</v>
      </c>
      <c r="E48" s="119">
        <f>E50</f>
        <v>3</v>
      </c>
      <c r="F48" s="119">
        <f t="shared" ref="F48:T48" si="54">F50</f>
        <v>3</v>
      </c>
      <c r="G48" s="119">
        <f t="shared" si="54"/>
        <v>3</v>
      </c>
      <c r="H48" s="119">
        <f t="shared" si="54"/>
        <v>3</v>
      </c>
      <c r="I48" s="119">
        <f t="shared" si="54"/>
        <v>3</v>
      </c>
      <c r="J48" s="119">
        <f t="shared" si="54"/>
        <v>3</v>
      </c>
      <c r="K48" s="119">
        <f t="shared" si="54"/>
        <v>3</v>
      </c>
      <c r="L48" s="119">
        <f t="shared" si="54"/>
        <v>3</v>
      </c>
      <c r="M48" s="119">
        <f t="shared" si="54"/>
        <v>3</v>
      </c>
      <c r="N48" s="119">
        <f t="shared" si="54"/>
        <v>3</v>
      </c>
      <c r="O48" s="119">
        <f t="shared" si="54"/>
        <v>3</v>
      </c>
      <c r="P48" s="119">
        <f t="shared" si="54"/>
        <v>3</v>
      </c>
      <c r="Q48" s="119">
        <f t="shared" si="54"/>
        <v>3</v>
      </c>
      <c r="R48" s="119">
        <f t="shared" si="54"/>
        <v>3</v>
      </c>
      <c r="S48" s="119">
        <f t="shared" si="54"/>
        <v>3</v>
      </c>
      <c r="T48" s="119">
        <f t="shared" si="54"/>
        <v>3</v>
      </c>
      <c r="U48" s="138">
        <v>0</v>
      </c>
      <c r="V48" s="138">
        <f t="shared" si="24"/>
        <v>48</v>
      </c>
      <c r="W48" s="119">
        <v>0</v>
      </c>
      <c r="X48" s="119">
        <v>0</v>
      </c>
      <c r="Y48" s="138">
        <f>Y50</f>
        <v>3</v>
      </c>
      <c r="Z48" s="169">
        <f t="shared" ref="Z48:AU48" si="55">Z50</f>
        <v>3</v>
      </c>
      <c r="AA48" s="169">
        <f t="shared" si="55"/>
        <v>3</v>
      </c>
      <c r="AB48" s="169">
        <f t="shared" si="55"/>
        <v>3</v>
      </c>
      <c r="AC48" s="169">
        <f t="shared" si="55"/>
        <v>3</v>
      </c>
      <c r="AD48" s="169">
        <f t="shared" si="55"/>
        <v>3</v>
      </c>
      <c r="AE48" s="169">
        <f t="shared" si="55"/>
        <v>3</v>
      </c>
      <c r="AF48" s="169">
        <f t="shared" si="55"/>
        <v>3</v>
      </c>
      <c r="AG48" s="169">
        <f t="shared" si="55"/>
        <v>3</v>
      </c>
      <c r="AH48" s="169">
        <f t="shared" si="55"/>
        <v>3</v>
      </c>
      <c r="AI48" s="169">
        <f t="shared" si="55"/>
        <v>3</v>
      </c>
      <c r="AJ48" s="169">
        <f t="shared" si="55"/>
        <v>3</v>
      </c>
      <c r="AK48" s="169">
        <f t="shared" si="55"/>
        <v>3</v>
      </c>
      <c r="AL48" s="169">
        <f t="shared" si="55"/>
        <v>3</v>
      </c>
      <c r="AM48" s="169">
        <f t="shared" si="55"/>
        <v>3</v>
      </c>
      <c r="AN48" s="169">
        <f t="shared" si="55"/>
        <v>3</v>
      </c>
      <c r="AO48" s="169">
        <f t="shared" si="55"/>
        <v>3</v>
      </c>
      <c r="AP48" s="169">
        <f t="shared" si="55"/>
        <v>3</v>
      </c>
      <c r="AQ48" s="169">
        <f t="shared" si="55"/>
        <v>3</v>
      </c>
      <c r="AR48" s="169">
        <f t="shared" si="55"/>
        <v>3.5</v>
      </c>
      <c r="AS48" s="169">
        <f t="shared" si="55"/>
        <v>3.5</v>
      </c>
      <c r="AT48" s="169">
        <f t="shared" si="55"/>
        <v>3.5</v>
      </c>
      <c r="AU48" s="169">
        <f t="shared" si="55"/>
        <v>3</v>
      </c>
      <c r="AV48" s="119">
        <v>0</v>
      </c>
      <c r="AW48" s="138">
        <f t="shared" si="16"/>
        <v>70.5</v>
      </c>
      <c r="AX48" s="119">
        <v>0</v>
      </c>
      <c r="AY48" s="119">
        <v>0</v>
      </c>
      <c r="AZ48" s="119">
        <v>0</v>
      </c>
      <c r="BA48" s="119">
        <v>0</v>
      </c>
      <c r="BB48" s="119">
        <v>0</v>
      </c>
      <c r="BC48" s="119">
        <v>0</v>
      </c>
      <c r="BD48" s="119">
        <v>0</v>
      </c>
      <c r="BE48" s="119">
        <v>0</v>
      </c>
      <c r="BF48" s="119">
        <v>0</v>
      </c>
      <c r="BG48" s="138">
        <f t="shared" si="6"/>
        <v>118.5</v>
      </c>
    </row>
    <row r="49" spans="1:59" s="1" customFormat="1" x14ac:dyDescent="0.25">
      <c r="A49" s="295"/>
      <c r="B49" s="281" t="s">
        <v>83</v>
      </c>
      <c r="C49" s="279" t="s">
        <v>84</v>
      </c>
      <c r="D49" s="136" t="s">
        <v>58</v>
      </c>
      <c r="E49" s="7">
        <f>E57+E59+E61</f>
        <v>6</v>
      </c>
      <c r="F49" s="196">
        <f t="shared" ref="F49:T49" si="56">F57+F59+F61</f>
        <v>6</v>
      </c>
      <c r="G49" s="196">
        <f t="shared" si="56"/>
        <v>6</v>
      </c>
      <c r="H49" s="196">
        <f t="shared" si="56"/>
        <v>6</v>
      </c>
      <c r="I49" s="196">
        <f t="shared" si="56"/>
        <v>6</v>
      </c>
      <c r="J49" s="196">
        <f t="shared" si="56"/>
        <v>6</v>
      </c>
      <c r="K49" s="196">
        <f t="shared" si="56"/>
        <v>6</v>
      </c>
      <c r="L49" s="196">
        <f t="shared" si="56"/>
        <v>6</v>
      </c>
      <c r="M49" s="196">
        <f t="shared" si="56"/>
        <v>6</v>
      </c>
      <c r="N49" s="196">
        <f t="shared" si="56"/>
        <v>6</v>
      </c>
      <c r="O49" s="196">
        <f t="shared" si="56"/>
        <v>6</v>
      </c>
      <c r="P49" s="196">
        <f t="shared" si="56"/>
        <v>6</v>
      </c>
      <c r="Q49" s="196">
        <f t="shared" si="56"/>
        <v>6</v>
      </c>
      <c r="R49" s="196">
        <f t="shared" si="56"/>
        <v>6</v>
      </c>
      <c r="S49" s="196">
        <f t="shared" si="56"/>
        <v>6</v>
      </c>
      <c r="T49" s="196">
        <f t="shared" si="56"/>
        <v>6</v>
      </c>
      <c r="U49" s="7">
        <v>0</v>
      </c>
      <c r="V49" s="58">
        <f t="shared" si="24"/>
        <v>96</v>
      </c>
      <c r="W49" s="22">
        <v>0</v>
      </c>
      <c r="X49" s="22">
        <v>0</v>
      </c>
      <c r="Y49" s="7">
        <f>Y51+Y53+Y55+Y61</f>
        <v>6</v>
      </c>
      <c r="Z49" s="196">
        <f t="shared" ref="Z49:AU49" si="57">Z51+Z53+Z55+Z61</f>
        <v>6</v>
      </c>
      <c r="AA49" s="196">
        <f t="shared" si="57"/>
        <v>6</v>
      </c>
      <c r="AB49" s="196">
        <f t="shared" si="57"/>
        <v>6</v>
      </c>
      <c r="AC49" s="196">
        <f t="shared" si="57"/>
        <v>6</v>
      </c>
      <c r="AD49" s="196">
        <f t="shared" si="57"/>
        <v>6</v>
      </c>
      <c r="AE49" s="196">
        <f t="shared" si="57"/>
        <v>6</v>
      </c>
      <c r="AF49" s="196">
        <f t="shared" si="57"/>
        <v>6</v>
      </c>
      <c r="AG49" s="196">
        <f t="shared" si="57"/>
        <v>6</v>
      </c>
      <c r="AH49" s="196">
        <f t="shared" si="57"/>
        <v>6</v>
      </c>
      <c r="AI49" s="196">
        <f t="shared" si="57"/>
        <v>6</v>
      </c>
      <c r="AJ49" s="196">
        <f t="shared" si="57"/>
        <v>6</v>
      </c>
      <c r="AK49" s="196">
        <f t="shared" si="57"/>
        <v>6</v>
      </c>
      <c r="AL49" s="196">
        <f t="shared" si="57"/>
        <v>6</v>
      </c>
      <c r="AM49" s="196">
        <f t="shared" si="57"/>
        <v>6</v>
      </c>
      <c r="AN49" s="196">
        <f t="shared" si="57"/>
        <v>6</v>
      </c>
      <c r="AO49" s="196">
        <f t="shared" si="57"/>
        <v>6</v>
      </c>
      <c r="AP49" s="196">
        <f t="shared" si="57"/>
        <v>6</v>
      </c>
      <c r="AQ49" s="196">
        <f t="shared" si="57"/>
        <v>6</v>
      </c>
      <c r="AR49" s="196">
        <f t="shared" si="57"/>
        <v>7</v>
      </c>
      <c r="AS49" s="196">
        <f t="shared" si="57"/>
        <v>7</v>
      </c>
      <c r="AT49" s="196">
        <f t="shared" si="57"/>
        <v>7</v>
      </c>
      <c r="AU49" s="196">
        <f t="shared" si="57"/>
        <v>7</v>
      </c>
      <c r="AV49" s="157">
        <f t="shared" ref="AV49" si="58">AV51+AV53</f>
        <v>0</v>
      </c>
      <c r="AW49" s="58">
        <f t="shared" si="16"/>
        <v>142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58">
        <f t="shared" si="6"/>
        <v>238</v>
      </c>
    </row>
    <row r="50" spans="1:59" s="1" customFormat="1" x14ac:dyDescent="0.25">
      <c r="A50" s="295"/>
      <c r="B50" s="281"/>
      <c r="C50" s="280"/>
      <c r="D50" s="136" t="s">
        <v>59</v>
      </c>
      <c r="E50" s="136">
        <f>E58+E60+E62</f>
        <v>3</v>
      </c>
      <c r="F50" s="171">
        <f t="shared" ref="F50:T50" si="59">F58+F60+F62</f>
        <v>3</v>
      </c>
      <c r="G50" s="171">
        <f t="shared" si="59"/>
        <v>3</v>
      </c>
      <c r="H50" s="171">
        <f t="shared" si="59"/>
        <v>3</v>
      </c>
      <c r="I50" s="171">
        <f t="shared" si="59"/>
        <v>3</v>
      </c>
      <c r="J50" s="171">
        <f t="shared" si="59"/>
        <v>3</v>
      </c>
      <c r="K50" s="171">
        <f t="shared" si="59"/>
        <v>3</v>
      </c>
      <c r="L50" s="171">
        <f t="shared" si="59"/>
        <v>3</v>
      </c>
      <c r="M50" s="171">
        <f t="shared" si="59"/>
        <v>3</v>
      </c>
      <c r="N50" s="171">
        <f t="shared" si="59"/>
        <v>3</v>
      </c>
      <c r="O50" s="171">
        <f t="shared" si="59"/>
        <v>3</v>
      </c>
      <c r="P50" s="171">
        <f t="shared" si="59"/>
        <v>3</v>
      </c>
      <c r="Q50" s="171">
        <f t="shared" si="59"/>
        <v>3</v>
      </c>
      <c r="R50" s="171">
        <f t="shared" si="59"/>
        <v>3</v>
      </c>
      <c r="S50" s="171">
        <f t="shared" si="59"/>
        <v>3</v>
      </c>
      <c r="T50" s="171">
        <f t="shared" si="59"/>
        <v>3</v>
      </c>
      <c r="U50" s="7">
        <v>0</v>
      </c>
      <c r="V50" s="58">
        <f t="shared" si="24"/>
        <v>48</v>
      </c>
      <c r="W50" s="22">
        <v>0</v>
      </c>
      <c r="X50" s="22">
        <v>0</v>
      </c>
      <c r="Y50" s="7">
        <f>Y52+Y54+Y56+Y62</f>
        <v>3</v>
      </c>
      <c r="Z50" s="196">
        <f t="shared" ref="Z50:AU50" si="60">Z52+Z54+Z56+Z62</f>
        <v>3</v>
      </c>
      <c r="AA50" s="196">
        <f t="shared" si="60"/>
        <v>3</v>
      </c>
      <c r="AB50" s="196">
        <f t="shared" si="60"/>
        <v>3</v>
      </c>
      <c r="AC50" s="196">
        <f t="shared" si="60"/>
        <v>3</v>
      </c>
      <c r="AD50" s="196">
        <f t="shared" si="60"/>
        <v>3</v>
      </c>
      <c r="AE50" s="196">
        <f t="shared" si="60"/>
        <v>3</v>
      </c>
      <c r="AF50" s="196">
        <f t="shared" si="60"/>
        <v>3</v>
      </c>
      <c r="AG50" s="196">
        <f t="shared" si="60"/>
        <v>3</v>
      </c>
      <c r="AH50" s="196">
        <f t="shared" si="60"/>
        <v>3</v>
      </c>
      <c r="AI50" s="196">
        <f t="shared" si="60"/>
        <v>3</v>
      </c>
      <c r="AJ50" s="196">
        <f t="shared" si="60"/>
        <v>3</v>
      </c>
      <c r="AK50" s="196">
        <f t="shared" si="60"/>
        <v>3</v>
      </c>
      <c r="AL50" s="196">
        <f t="shared" si="60"/>
        <v>3</v>
      </c>
      <c r="AM50" s="196">
        <f t="shared" si="60"/>
        <v>3</v>
      </c>
      <c r="AN50" s="196">
        <f t="shared" si="60"/>
        <v>3</v>
      </c>
      <c r="AO50" s="196">
        <f t="shared" si="60"/>
        <v>3</v>
      </c>
      <c r="AP50" s="196">
        <f t="shared" si="60"/>
        <v>3</v>
      </c>
      <c r="AQ50" s="196">
        <f t="shared" si="60"/>
        <v>3</v>
      </c>
      <c r="AR50" s="196">
        <f t="shared" si="60"/>
        <v>3.5</v>
      </c>
      <c r="AS50" s="196">
        <f t="shared" si="60"/>
        <v>3.5</v>
      </c>
      <c r="AT50" s="196">
        <f t="shared" si="60"/>
        <v>3.5</v>
      </c>
      <c r="AU50" s="196">
        <f t="shared" si="60"/>
        <v>3</v>
      </c>
      <c r="AV50" s="22">
        <v>0</v>
      </c>
      <c r="AW50" s="58">
        <f t="shared" si="16"/>
        <v>70.5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58">
        <f t="shared" si="6"/>
        <v>118.5</v>
      </c>
    </row>
    <row r="51" spans="1:59" s="1" customFormat="1" x14ac:dyDescent="0.25">
      <c r="A51" s="295"/>
      <c r="B51" s="282" t="s">
        <v>85</v>
      </c>
      <c r="C51" s="283" t="s">
        <v>180</v>
      </c>
      <c r="D51" s="57" t="s">
        <v>58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66">
        <v>0</v>
      </c>
      <c r="V51" s="58">
        <f t="shared" si="24"/>
        <v>0</v>
      </c>
      <c r="W51" s="20">
        <v>0</v>
      </c>
      <c r="X51" s="20">
        <v>0</v>
      </c>
      <c r="Y51" s="40">
        <v>2</v>
      </c>
      <c r="Z51" s="40">
        <v>2</v>
      </c>
      <c r="AA51" s="40">
        <v>2</v>
      </c>
      <c r="AB51" s="40">
        <v>2</v>
      </c>
      <c r="AC51" s="40">
        <v>2</v>
      </c>
      <c r="AD51" s="40">
        <v>2</v>
      </c>
      <c r="AE51" s="40">
        <v>2</v>
      </c>
      <c r="AF51" s="40">
        <v>2</v>
      </c>
      <c r="AG51" s="40">
        <v>2</v>
      </c>
      <c r="AH51" s="40">
        <v>2</v>
      </c>
      <c r="AI51" s="40">
        <v>2</v>
      </c>
      <c r="AJ51" s="40">
        <v>2</v>
      </c>
      <c r="AK51" s="40">
        <v>2</v>
      </c>
      <c r="AL51" s="40">
        <v>2</v>
      </c>
      <c r="AM51" s="40">
        <v>2</v>
      </c>
      <c r="AN51" s="40">
        <v>2</v>
      </c>
      <c r="AO51" s="40">
        <v>2</v>
      </c>
      <c r="AP51" s="40">
        <v>2</v>
      </c>
      <c r="AQ51" s="40">
        <v>2</v>
      </c>
      <c r="AR51" s="40">
        <v>2</v>
      </c>
      <c r="AS51" s="40">
        <v>2</v>
      </c>
      <c r="AT51" s="40">
        <v>2</v>
      </c>
      <c r="AU51" s="40">
        <v>2</v>
      </c>
      <c r="AV51" s="66">
        <v>0</v>
      </c>
      <c r="AW51" s="58">
        <f t="shared" si="16"/>
        <v>46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58">
        <f t="shared" si="6"/>
        <v>46</v>
      </c>
    </row>
    <row r="52" spans="1:59" s="1" customFormat="1" x14ac:dyDescent="0.25">
      <c r="A52" s="295"/>
      <c r="B52" s="282"/>
      <c r="C52" s="284"/>
      <c r="D52" s="57" t="s">
        <v>59</v>
      </c>
      <c r="E52" s="92">
        <f>E51/2</f>
        <v>0</v>
      </c>
      <c r="F52" s="92">
        <f t="shared" ref="F52:T52" si="61">F51/2</f>
        <v>0</v>
      </c>
      <c r="G52" s="92">
        <f t="shared" si="61"/>
        <v>0</v>
      </c>
      <c r="H52" s="92">
        <f t="shared" si="61"/>
        <v>0</v>
      </c>
      <c r="I52" s="92">
        <f t="shared" si="61"/>
        <v>0</v>
      </c>
      <c r="J52" s="92">
        <f t="shared" si="61"/>
        <v>0</v>
      </c>
      <c r="K52" s="92">
        <f t="shared" si="61"/>
        <v>0</v>
      </c>
      <c r="L52" s="92">
        <f t="shared" si="61"/>
        <v>0</v>
      </c>
      <c r="M52" s="92">
        <f t="shared" si="61"/>
        <v>0</v>
      </c>
      <c r="N52" s="92">
        <f t="shared" si="61"/>
        <v>0</v>
      </c>
      <c r="O52" s="92">
        <f t="shared" si="61"/>
        <v>0</v>
      </c>
      <c r="P52" s="92">
        <f t="shared" si="61"/>
        <v>0</v>
      </c>
      <c r="Q52" s="92">
        <f t="shared" si="61"/>
        <v>0</v>
      </c>
      <c r="R52" s="92">
        <f t="shared" si="61"/>
        <v>0</v>
      </c>
      <c r="S52" s="92">
        <f t="shared" si="61"/>
        <v>0</v>
      </c>
      <c r="T52" s="92">
        <f t="shared" si="61"/>
        <v>0</v>
      </c>
      <c r="U52" s="66">
        <v>0</v>
      </c>
      <c r="V52" s="58">
        <f t="shared" si="24"/>
        <v>0</v>
      </c>
      <c r="W52" s="20">
        <v>0</v>
      </c>
      <c r="X52" s="20">
        <v>0</v>
      </c>
      <c r="Y52" s="92">
        <f>Y51/2</f>
        <v>1</v>
      </c>
      <c r="Z52" s="92">
        <f t="shared" ref="Z52:AU52" si="62">Z51/2</f>
        <v>1</v>
      </c>
      <c r="AA52" s="92">
        <f t="shared" si="62"/>
        <v>1</v>
      </c>
      <c r="AB52" s="92">
        <f t="shared" si="62"/>
        <v>1</v>
      </c>
      <c r="AC52" s="92">
        <f t="shared" si="62"/>
        <v>1</v>
      </c>
      <c r="AD52" s="92">
        <f t="shared" si="62"/>
        <v>1</v>
      </c>
      <c r="AE52" s="92">
        <f t="shared" si="62"/>
        <v>1</v>
      </c>
      <c r="AF52" s="92">
        <f t="shared" si="62"/>
        <v>1</v>
      </c>
      <c r="AG52" s="92">
        <f t="shared" si="62"/>
        <v>1</v>
      </c>
      <c r="AH52" s="92">
        <f t="shared" si="62"/>
        <v>1</v>
      </c>
      <c r="AI52" s="92">
        <f t="shared" si="62"/>
        <v>1</v>
      </c>
      <c r="AJ52" s="92">
        <f t="shared" si="62"/>
        <v>1</v>
      </c>
      <c r="AK52" s="92">
        <f t="shared" si="62"/>
        <v>1</v>
      </c>
      <c r="AL52" s="92">
        <f t="shared" si="62"/>
        <v>1</v>
      </c>
      <c r="AM52" s="92">
        <f t="shared" si="62"/>
        <v>1</v>
      </c>
      <c r="AN52" s="92">
        <f t="shared" si="62"/>
        <v>1</v>
      </c>
      <c r="AO52" s="92">
        <f t="shared" si="62"/>
        <v>1</v>
      </c>
      <c r="AP52" s="92">
        <f t="shared" si="62"/>
        <v>1</v>
      </c>
      <c r="AQ52" s="92">
        <f t="shared" si="62"/>
        <v>1</v>
      </c>
      <c r="AR52" s="92">
        <f t="shared" si="62"/>
        <v>1</v>
      </c>
      <c r="AS52" s="92">
        <f t="shared" si="62"/>
        <v>1</v>
      </c>
      <c r="AT52" s="92">
        <f t="shared" si="62"/>
        <v>1</v>
      </c>
      <c r="AU52" s="92">
        <f t="shared" si="62"/>
        <v>1</v>
      </c>
      <c r="AV52" s="66">
        <v>0</v>
      </c>
      <c r="AW52" s="58">
        <f t="shared" si="16"/>
        <v>23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58">
        <f t="shared" si="6"/>
        <v>23</v>
      </c>
    </row>
    <row r="53" spans="1:59" s="1" customFormat="1" x14ac:dyDescent="0.25">
      <c r="A53" s="295"/>
      <c r="B53" s="282" t="s">
        <v>99</v>
      </c>
      <c r="C53" s="285" t="s">
        <v>181</v>
      </c>
      <c r="D53" s="57" t="s">
        <v>58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66">
        <v>0</v>
      </c>
      <c r="V53" s="58">
        <f t="shared" si="24"/>
        <v>0</v>
      </c>
      <c r="W53" s="20">
        <v>0</v>
      </c>
      <c r="X53" s="20">
        <v>0</v>
      </c>
      <c r="Y53" s="40">
        <v>1</v>
      </c>
      <c r="Z53" s="40">
        <v>1</v>
      </c>
      <c r="AA53" s="40">
        <v>1</v>
      </c>
      <c r="AB53" s="40">
        <v>1</v>
      </c>
      <c r="AC53" s="40">
        <v>1</v>
      </c>
      <c r="AD53" s="40">
        <v>1</v>
      </c>
      <c r="AE53" s="40">
        <v>1</v>
      </c>
      <c r="AF53" s="40">
        <v>1</v>
      </c>
      <c r="AG53" s="40">
        <v>1</v>
      </c>
      <c r="AH53" s="40">
        <v>1</v>
      </c>
      <c r="AI53" s="40">
        <v>1</v>
      </c>
      <c r="AJ53" s="40">
        <v>1</v>
      </c>
      <c r="AK53" s="40">
        <v>1</v>
      </c>
      <c r="AL53" s="40">
        <v>1</v>
      </c>
      <c r="AM53" s="40">
        <v>1</v>
      </c>
      <c r="AN53" s="40">
        <v>1</v>
      </c>
      <c r="AO53" s="40">
        <v>1</v>
      </c>
      <c r="AP53" s="40">
        <v>1</v>
      </c>
      <c r="AQ53" s="202">
        <v>1</v>
      </c>
      <c r="AR53" s="202">
        <v>2</v>
      </c>
      <c r="AS53" s="202">
        <v>2</v>
      </c>
      <c r="AT53" s="202">
        <v>2</v>
      </c>
      <c r="AU53" s="202">
        <v>2</v>
      </c>
      <c r="AV53" s="66">
        <v>0</v>
      </c>
      <c r="AW53" s="58">
        <f t="shared" si="16"/>
        <v>27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58">
        <f t="shared" si="6"/>
        <v>27</v>
      </c>
    </row>
    <row r="54" spans="1:59" s="1" customFormat="1" x14ac:dyDescent="0.25">
      <c r="A54" s="295"/>
      <c r="B54" s="282"/>
      <c r="C54" s="286"/>
      <c r="D54" s="57" t="s">
        <v>59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66">
        <v>0</v>
      </c>
      <c r="V54" s="58">
        <f t="shared" si="24"/>
        <v>0</v>
      </c>
      <c r="W54" s="20">
        <v>0</v>
      </c>
      <c r="X54" s="20">
        <v>0</v>
      </c>
      <c r="Y54" s="92">
        <v>0.5</v>
      </c>
      <c r="Z54" s="92">
        <v>0.5</v>
      </c>
      <c r="AA54" s="92">
        <v>0.5</v>
      </c>
      <c r="AB54" s="92">
        <v>0.5</v>
      </c>
      <c r="AC54" s="92">
        <v>0.5</v>
      </c>
      <c r="AD54" s="92">
        <v>0.5</v>
      </c>
      <c r="AE54" s="92">
        <v>0.5</v>
      </c>
      <c r="AF54" s="92">
        <v>0.5</v>
      </c>
      <c r="AG54" s="92">
        <v>0.5</v>
      </c>
      <c r="AH54" s="92">
        <v>0.5</v>
      </c>
      <c r="AI54" s="92">
        <v>0.5</v>
      </c>
      <c r="AJ54" s="92">
        <v>0.5</v>
      </c>
      <c r="AK54" s="92">
        <v>0.5</v>
      </c>
      <c r="AL54" s="92">
        <v>0.5</v>
      </c>
      <c r="AM54" s="92">
        <v>0.5</v>
      </c>
      <c r="AN54" s="92">
        <v>0.5</v>
      </c>
      <c r="AO54" s="92">
        <v>0.5</v>
      </c>
      <c r="AP54" s="92">
        <v>0.5</v>
      </c>
      <c r="AQ54" s="92">
        <v>0.5</v>
      </c>
      <c r="AR54" s="92">
        <v>1</v>
      </c>
      <c r="AS54" s="92">
        <v>1</v>
      </c>
      <c r="AT54" s="92">
        <v>1</v>
      </c>
      <c r="AU54" s="92">
        <v>1</v>
      </c>
      <c r="AV54" s="66">
        <v>0</v>
      </c>
      <c r="AW54" s="58">
        <f t="shared" si="16"/>
        <v>13.5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20">
        <v>0</v>
      </c>
      <c r="BF54" s="20">
        <v>0</v>
      </c>
      <c r="BG54" s="58">
        <f t="shared" si="6"/>
        <v>13.5</v>
      </c>
    </row>
    <row r="55" spans="1:59" s="1" customFormat="1" x14ac:dyDescent="0.25">
      <c r="A55" s="295"/>
      <c r="B55" s="282" t="s">
        <v>86</v>
      </c>
      <c r="C55" s="285" t="s">
        <v>182</v>
      </c>
      <c r="D55" s="102" t="s">
        <v>58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66">
        <v>0</v>
      </c>
      <c r="V55" s="107">
        <f t="shared" si="24"/>
        <v>0</v>
      </c>
      <c r="W55" s="20">
        <v>0</v>
      </c>
      <c r="X55" s="20">
        <v>0</v>
      </c>
      <c r="Y55" s="40">
        <v>2</v>
      </c>
      <c r="Z55" s="40">
        <v>2</v>
      </c>
      <c r="AA55" s="40">
        <v>2</v>
      </c>
      <c r="AB55" s="40">
        <v>2</v>
      </c>
      <c r="AC55" s="40">
        <v>2</v>
      </c>
      <c r="AD55" s="40">
        <v>2</v>
      </c>
      <c r="AE55" s="40">
        <v>2</v>
      </c>
      <c r="AF55" s="40">
        <v>2</v>
      </c>
      <c r="AG55" s="40">
        <v>2</v>
      </c>
      <c r="AH55" s="40">
        <v>2</v>
      </c>
      <c r="AI55" s="40">
        <v>2</v>
      </c>
      <c r="AJ55" s="40">
        <v>2</v>
      </c>
      <c r="AK55" s="40">
        <v>2</v>
      </c>
      <c r="AL55" s="40">
        <v>2</v>
      </c>
      <c r="AM55" s="40">
        <v>2</v>
      </c>
      <c r="AN55" s="40">
        <v>2</v>
      </c>
      <c r="AO55" s="40">
        <v>2</v>
      </c>
      <c r="AP55" s="40">
        <v>2</v>
      </c>
      <c r="AQ55" s="40">
        <v>2</v>
      </c>
      <c r="AR55" s="40">
        <v>2</v>
      </c>
      <c r="AS55" s="40">
        <v>2</v>
      </c>
      <c r="AT55" s="40">
        <v>2</v>
      </c>
      <c r="AU55" s="40">
        <v>2</v>
      </c>
      <c r="AV55" s="66">
        <v>0</v>
      </c>
      <c r="AW55" s="107">
        <f t="shared" si="16"/>
        <v>46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137">
        <f t="shared" si="6"/>
        <v>46</v>
      </c>
    </row>
    <row r="56" spans="1:59" s="1" customFormat="1" x14ac:dyDescent="0.25">
      <c r="A56" s="295"/>
      <c r="B56" s="282"/>
      <c r="C56" s="286"/>
      <c r="D56" s="102" t="s">
        <v>59</v>
      </c>
      <c r="E56" s="92">
        <f>E55/2</f>
        <v>0</v>
      </c>
      <c r="F56" s="92">
        <f t="shared" ref="F56:T56" si="63">F55/2</f>
        <v>0</v>
      </c>
      <c r="G56" s="92">
        <f t="shared" si="63"/>
        <v>0</v>
      </c>
      <c r="H56" s="92">
        <f t="shared" si="63"/>
        <v>0</v>
      </c>
      <c r="I56" s="92">
        <f t="shared" si="63"/>
        <v>0</v>
      </c>
      <c r="J56" s="92">
        <f t="shared" si="63"/>
        <v>0</v>
      </c>
      <c r="K56" s="92">
        <f t="shared" si="63"/>
        <v>0</v>
      </c>
      <c r="L56" s="92">
        <f t="shared" si="63"/>
        <v>0</v>
      </c>
      <c r="M56" s="92">
        <f t="shared" si="63"/>
        <v>0</v>
      </c>
      <c r="N56" s="92">
        <f t="shared" si="63"/>
        <v>0</v>
      </c>
      <c r="O56" s="92">
        <f t="shared" si="63"/>
        <v>0</v>
      </c>
      <c r="P56" s="92">
        <f t="shared" si="63"/>
        <v>0</v>
      </c>
      <c r="Q56" s="92">
        <f t="shared" si="63"/>
        <v>0</v>
      </c>
      <c r="R56" s="92">
        <f t="shared" si="63"/>
        <v>0</v>
      </c>
      <c r="S56" s="92">
        <f t="shared" si="63"/>
        <v>0</v>
      </c>
      <c r="T56" s="92">
        <f t="shared" si="63"/>
        <v>0</v>
      </c>
      <c r="U56" s="66">
        <v>0</v>
      </c>
      <c r="V56" s="107">
        <f t="shared" si="24"/>
        <v>0</v>
      </c>
      <c r="W56" s="20">
        <v>0</v>
      </c>
      <c r="X56" s="20">
        <v>0</v>
      </c>
      <c r="Y56" s="92">
        <f>Y55/2</f>
        <v>1</v>
      </c>
      <c r="Z56" s="92">
        <f t="shared" ref="Z56:AU56" si="64">Z55/2</f>
        <v>1</v>
      </c>
      <c r="AA56" s="92">
        <f t="shared" si="64"/>
        <v>1</v>
      </c>
      <c r="AB56" s="92">
        <f t="shared" si="64"/>
        <v>1</v>
      </c>
      <c r="AC56" s="92">
        <f t="shared" si="64"/>
        <v>1</v>
      </c>
      <c r="AD56" s="92">
        <f t="shared" si="64"/>
        <v>1</v>
      </c>
      <c r="AE56" s="92">
        <f t="shared" si="64"/>
        <v>1</v>
      </c>
      <c r="AF56" s="92">
        <f t="shared" si="64"/>
        <v>1</v>
      </c>
      <c r="AG56" s="92">
        <f t="shared" si="64"/>
        <v>1</v>
      </c>
      <c r="AH56" s="92">
        <f t="shared" si="64"/>
        <v>1</v>
      </c>
      <c r="AI56" s="92">
        <f t="shared" si="64"/>
        <v>1</v>
      </c>
      <c r="AJ56" s="92">
        <f t="shared" si="64"/>
        <v>1</v>
      </c>
      <c r="AK56" s="92">
        <f t="shared" si="64"/>
        <v>1</v>
      </c>
      <c r="AL56" s="92">
        <f t="shared" si="64"/>
        <v>1</v>
      </c>
      <c r="AM56" s="92">
        <f t="shared" si="64"/>
        <v>1</v>
      </c>
      <c r="AN56" s="92">
        <f t="shared" si="64"/>
        <v>1</v>
      </c>
      <c r="AO56" s="92">
        <f t="shared" si="64"/>
        <v>1</v>
      </c>
      <c r="AP56" s="92">
        <f t="shared" si="64"/>
        <v>1</v>
      </c>
      <c r="AQ56" s="92">
        <f t="shared" si="64"/>
        <v>1</v>
      </c>
      <c r="AR56" s="92">
        <f t="shared" si="64"/>
        <v>1</v>
      </c>
      <c r="AS56" s="92">
        <f t="shared" si="64"/>
        <v>1</v>
      </c>
      <c r="AT56" s="92">
        <f t="shared" si="64"/>
        <v>1</v>
      </c>
      <c r="AU56" s="92">
        <f t="shared" si="64"/>
        <v>1</v>
      </c>
      <c r="AV56" s="66">
        <v>0</v>
      </c>
      <c r="AW56" s="107">
        <f t="shared" si="16"/>
        <v>23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137">
        <f t="shared" si="6"/>
        <v>23</v>
      </c>
    </row>
    <row r="57" spans="1:59" s="1" customFormat="1" x14ac:dyDescent="0.25">
      <c r="A57" s="295"/>
      <c r="B57" s="282" t="s">
        <v>88</v>
      </c>
      <c r="C57" s="285" t="s">
        <v>197</v>
      </c>
      <c r="D57" s="168" t="s">
        <v>58</v>
      </c>
      <c r="E57" s="40">
        <v>3</v>
      </c>
      <c r="F57" s="40">
        <v>3</v>
      </c>
      <c r="G57" s="40">
        <v>3</v>
      </c>
      <c r="H57" s="40">
        <v>3</v>
      </c>
      <c r="I57" s="40">
        <v>3</v>
      </c>
      <c r="J57" s="40">
        <v>3</v>
      </c>
      <c r="K57" s="40">
        <v>3</v>
      </c>
      <c r="L57" s="40">
        <v>3</v>
      </c>
      <c r="M57" s="40">
        <v>3</v>
      </c>
      <c r="N57" s="40">
        <v>3</v>
      </c>
      <c r="O57" s="40">
        <v>3</v>
      </c>
      <c r="P57" s="202">
        <v>3</v>
      </c>
      <c r="Q57" s="202">
        <v>2</v>
      </c>
      <c r="R57" s="40">
        <v>2</v>
      </c>
      <c r="S57" s="40">
        <v>2</v>
      </c>
      <c r="T57" s="40">
        <v>2</v>
      </c>
      <c r="U57" s="66">
        <v>0</v>
      </c>
      <c r="V57" s="137">
        <f t="shared" si="24"/>
        <v>44</v>
      </c>
      <c r="W57" s="20">
        <v>0</v>
      </c>
      <c r="X57" s="2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66">
        <v>0</v>
      </c>
      <c r="AW57" s="137">
        <f t="shared" si="16"/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137">
        <f t="shared" si="6"/>
        <v>44</v>
      </c>
    </row>
    <row r="58" spans="1:59" s="1" customFormat="1" x14ac:dyDescent="0.25">
      <c r="A58" s="295"/>
      <c r="B58" s="282"/>
      <c r="C58" s="286"/>
      <c r="D58" s="168" t="s">
        <v>59</v>
      </c>
      <c r="E58" s="92">
        <v>1.5</v>
      </c>
      <c r="F58" s="92">
        <v>1.5</v>
      </c>
      <c r="G58" s="92">
        <v>1.5</v>
      </c>
      <c r="H58" s="92">
        <v>1.5</v>
      </c>
      <c r="I58" s="92">
        <v>1.5</v>
      </c>
      <c r="J58" s="92">
        <v>1.5</v>
      </c>
      <c r="K58" s="92">
        <v>1.5</v>
      </c>
      <c r="L58" s="92">
        <v>1.5</v>
      </c>
      <c r="M58" s="92">
        <v>1.5</v>
      </c>
      <c r="N58" s="92">
        <v>1.5</v>
      </c>
      <c r="O58" s="92">
        <v>1.5</v>
      </c>
      <c r="P58" s="92">
        <v>1.5</v>
      </c>
      <c r="Q58" s="92">
        <v>1</v>
      </c>
      <c r="R58" s="92">
        <v>1</v>
      </c>
      <c r="S58" s="92">
        <v>1</v>
      </c>
      <c r="T58" s="92">
        <v>1</v>
      </c>
      <c r="U58" s="66">
        <v>0</v>
      </c>
      <c r="V58" s="137">
        <f t="shared" si="24"/>
        <v>22</v>
      </c>
      <c r="W58" s="20">
        <v>0</v>
      </c>
      <c r="X58" s="20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2">
        <v>0</v>
      </c>
      <c r="AO58" s="92">
        <v>0</v>
      </c>
      <c r="AP58" s="92">
        <v>0</v>
      </c>
      <c r="AQ58" s="92">
        <v>0</v>
      </c>
      <c r="AR58" s="92">
        <v>0</v>
      </c>
      <c r="AS58" s="92">
        <v>0</v>
      </c>
      <c r="AT58" s="92">
        <v>0</v>
      </c>
      <c r="AU58" s="92">
        <v>0</v>
      </c>
      <c r="AV58" s="66">
        <v>0</v>
      </c>
      <c r="AW58" s="137">
        <f t="shared" si="16"/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137">
        <f t="shared" si="6"/>
        <v>22</v>
      </c>
    </row>
    <row r="59" spans="1:59" s="1" customFormat="1" x14ac:dyDescent="0.25">
      <c r="A59" s="295"/>
      <c r="B59" s="273" t="s">
        <v>124</v>
      </c>
      <c r="C59" s="277" t="s">
        <v>183</v>
      </c>
      <c r="D59" s="102" t="s">
        <v>58</v>
      </c>
      <c r="E59" s="40">
        <v>2</v>
      </c>
      <c r="F59" s="40">
        <v>2</v>
      </c>
      <c r="G59" s="40">
        <v>2</v>
      </c>
      <c r="H59" s="40">
        <v>2</v>
      </c>
      <c r="I59" s="40">
        <v>2</v>
      </c>
      <c r="J59" s="40">
        <v>2</v>
      </c>
      <c r="K59" s="40">
        <v>2</v>
      </c>
      <c r="L59" s="40">
        <v>2</v>
      </c>
      <c r="M59" s="40">
        <v>2</v>
      </c>
      <c r="N59" s="40">
        <v>2</v>
      </c>
      <c r="O59" s="40">
        <v>2</v>
      </c>
      <c r="P59" s="202">
        <v>2</v>
      </c>
      <c r="Q59" s="202">
        <v>3</v>
      </c>
      <c r="R59" s="40">
        <v>3</v>
      </c>
      <c r="S59" s="40">
        <v>3</v>
      </c>
      <c r="T59" s="40">
        <v>3</v>
      </c>
      <c r="U59" s="66">
        <v>0</v>
      </c>
      <c r="V59" s="107">
        <f t="shared" si="24"/>
        <v>36</v>
      </c>
      <c r="W59" s="20">
        <v>0</v>
      </c>
      <c r="X59" s="2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0</v>
      </c>
      <c r="AV59" s="66">
        <v>0</v>
      </c>
      <c r="AW59" s="107">
        <f t="shared" si="16"/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137">
        <f t="shared" si="6"/>
        <v>36</v>
      </c>
    </row>
    <row r="60" spans="1:59" s="1" customFormat="1" x14ac:dyDescent="0.25">
      <c r="A60" s="295"/>
      <c r="B60" s="274"/>
      <c r="C60" s="278"/>
      <c r="D60" s="102" t="s">
        <v>59</v>
      </c>
      <c r="E60" s="92">
        <f>E59/2</f>
        <v>1</v>
      </c>
      <c r="F60" s="92">
        <f t="shared" ref="F60:T60" si="65">F59/2</f>
        <v>1</v>
      </c>
      <c r="G60" s="92">
        <f t="shared" si="65"/>
        <v>1</v>
      </c>
      <c r="H60" s="92">
        <f t="shared" si="65"/>
        <v>1</v>
      </c>
      <c r="I60" s="92">
        <f t="shared" si="65"/>
        <v>1</v>
      </c>
      <c r="J60" s="92">
        <f t="shared" si="65"/>
        <v>1</v>
      </c>
      <c r="K60" s="92">
        <f t="shared" si="65"/>
        <v>1</v>
      </c>
      <c r="L60" s="92">
        <f t="shared" si="65"/>
        <v>1</v>
      </c>
      <c r="M60" s="92">
        <f t="shared" si="65"/>
        <v>1</v>
      </c>
      <c r="N60" s="92">
        <f t="shared" si="65"/>
        <v>1</v>
      </c>
      <c r="O60" s="92">
        <f t="shared" si="65"/>
        <v>1</v>
      </c>
      <c r="P60" s="92">
        <f t="shared" si="65"/>
        <v>1</v>
      </c>
      <c r="Q60" s="92">
        <f t="shared" si="65"/>
        <v>1.5</v>
      </c>
      <c r="R60" s="92">
        <f t="shared" si="65"/>
        <v>1.5</v>
      </c>
      <c r="S60" s="92">
        <f t="shared" si="65"/>
        <v>1.5</v>
      </c>
      <c r="T60" s="92">
        <f t="shared" si="65"/>
        <v>1.5</v>
      </c>
      <c r="U60" s="66">
        <v>0</v>
      </c>
      <c r="V60" s="107">
        <f t="shared" si="24"/>
        <v>18</v>
      </c>
      <c r="W60" s="20">
        <v>0</v>
      </c>
      <c r="X60" s="20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2">
        <v>0</v>
      </c>
      <c r="AO60" s="92">
        <v>0</v>
      </c>
      <c r="AP60" s="92">
        <v>0</v>
      </c>
      <c r="AQ60" s="92">
        <v>0</v>
      </c>
      <c r="AR60" s="92">
        <v>0</v>
      </c>
      <c r="AS60" s="92">
        <v>0</v>
      </c>
      <c r="AT60" s="92">
        <v>0</v>
      </c>
      <c r="AU60" s="92">
        <v>0</v>
      </c>
      <c r="AV60" s="66">
        <v>0</v>
      </c>
      <c r="AW60" s="107">
        <f t="shared" si="16"/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137">
        <f t="shared" si="6"/>
        <v>18</v>
      </c>
    </row>
    <row r="61" spans="1:59" s="1" customFormat="1" x14ac:dyDescent="0.25">
      <c r="A61" s="295"/>
      <c r="B61" s="273" t="s">
        <v>252</v>
      </c>
      <c r="C61" s="275" t="s">
        <v>253</v>
      </c>
      <c r="D61" s="197" t="s">
        <v>58</v>
      </c>
      <c r="E61" s="40">
        <v>1</v>
      </c>
      <c r="F61" s="40">
        <v>1</v>
      </c>
      <c r="G61" s="40">
        <v>1</v>
      </c>
      <c r="H61" s="40">
        <v>1</v>
      </c>
      <c r="I61" s="40">
        <v>1</v>
      </c>
      <c r="J61" s="40">
        <v>1</v>
      </c>
      <c r="K61" s="40">
        <v>1</v>
      </c>
      <c r="L61" s="40">
        <v>1</v>
      </c>
      <c r="M61" s="40">
        <v>1</v>
      </c>
      <c r="N61" s="40">
        <v>1</v>
      </c>
      <c r="O61" s="40">
        <v>1</v>
      </c>
      <c r="P61" s="40">
        <v>1</v>
      </c>
      <c r="Q61" s="40">
        <v>1</v>
      </c>
      <c r="R61" s="40">
        <v>1</v>
      </c>
      <c r="S61" s="40">
        <v>1</v>
      </c>
      <c r="T61" s="40">
        <v>1</v>
      </c>
      <c r="U61" s="66">
        <v>0</v>
      </c>
      <c r="V61" s="137">
        <f t="shared" si="24"/>
        <v>16</v>
      </c>
      <c r="W61" s="20">
        <v>0</v>
      </c>
      <c r="X61" s="20">
        <v>0</v>
      </c>
      <c r="Y61" s="40">
        <v>1</v>
      </c>
      <c r="Z61" s="40">
        <v>1</v>
      </c>
      <c r="AA61" s="40">
        <v>1</v>
      </c>
      <c r="AB61" s="40">
        <v>1</v>
      </c>
      <c r="AC61" s="40">
        <v>1</v>
      </c>
      <c r="AD61" s="40">
        <v>1</v>
      </c>
      <c r="AE61" s="40">
        <v>1</v>
      </c>
      <c r="AF61" s="40">
        <v>1</v>
      </c>
      <c r="AG61" s="40">
        <v>1</v>
      </c>
      <c r="AH61" s="40">
        <v>1</v>
      </c>
      <c r="AI61" s="40">
        <v>1</v>
      </c>
      <c r="AJ61" s="40">
        <v>1</v>
      </c>
      <c r="AK61" s="40">
        <v>1</v>
      </c>
      <c r="AL61" s="40">
        <v>1</v>
      </c>
      <c r="AM61" s="40">
        <v>1</v>
      </c>
      <c r="AN61" s="40">
        <v>1</v>
      </c>
      <c r="AO61" s="40">
        <v>1</v>
      </c>
      <c r="AP61" s="40">
        <v>1</v>
      </c>
      <c r="AQ61" s="40">
        <v>1</v>
      </c>
      <c r="AR61" s="40">
        <v>1</v>
      </c>
      <c r="AS61" s="40">
        <v>1</v>
      </c>
      <c r="AT61" s="40">
        <v>1</v>
      </c>
      <c r="AU61" s="40">
        <v>1</v>
      </c>
      <c r="AV61" s="66">
        <v>0</v>
      </c>
      <c r="AW61" s="137">
        <f t="shared" si="16"/>
        <v>23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137">
        <f t="shared" si="6"/>
        <v>39</v>
      </c>
    </row>
    <row r="62" spans="1:59" s="1" customFormat="1" x14ac:dyDescent="0.25">
      <c r="A62" s="295"/>
      <c r="B62" s="274"/>
      <c r="C62" s="276"/>
      <c r="D62" s="197" t="s">
        <v>59</v>
      </c>
      <c r="E62" s="92">
        <v>0.5</v>
      </c>
      <c r="F62" s="92">
        <v>0.5</v>
      </c>
      <c r="G62" s="92">
        <v>0.5</v>
      </c>
      <c r="H62" s="92">
        <v>0.5</v>
      </c>
      <c r="I62" s="92">
        <v>0.5</v>
      </c>
      <c r="J62" s="92">
        <v>0.5</v>
      </c>
      <c r="K62" s="92">
        <v>0.5</v>
      </c>
      <c r="L62" s="92">
        <v>0.5</v>
      </c>
      <c r="M62" s="92">
        <v>0.5</v>
      </c>
      <c r="N62" s="92">
        <v>0.5</v>
      </c>
      <c r="O62" s="92">
        <v>0.5</v>
      </c>
      <c r="P62" s="92">
        <v>0.5</v>
      </c>
      <c r="Q62" s="92">
        <v>0.5</v>
      </c>
      <c r="R62" s="92">
        <v>0.5</v>
      </c>
      <c r="S62" s="92">
        <v>0.5</v>
      </c>
      <c r="T62" s="92">
        <v>0.5</v>
      </c>
      <c r="U62" s="66">
        <v>0</v>
      </c>
      <c r="V62" s="137">
        <f t="shared" si="24"/>
        <v>8</v>
      </c>
      <c r="W62" s="20">
        <v>0</v>
      </c>
      <c r="X62" s="20">
        <v>0</v>
      </c>
      <c r="Y62" s="92">
        <v>0.5</v>
      </c>
      <c r="Z62" s="92">
        <v>0.5</v>
      </c>
      <c r="AA62" s="92">
        <v>0.5</v>
      </c>
      <c r="AB62" s="92">
        <v>0.5</v>
      </c>
      <c r="AC62" s="92">
        <v>0.5</v>
      </c>
      <c r="AD62" s="92">
        <v>0.5</v>
      </c>
      <c r="AE62" s="92">
        <v>0.5</v>
      </c>
      <c r="AF62" s="92">
        <v>0.5</v>
      </c>
      <c r="AG62" s="92">
        <v>0.5</v>
      </c>
      <c r="AH62" s="92">
        <v>0.5</v>
      </c>
      <c r="AI62" s="92">
        <v>0.5</v>
      </c>
      <c r="AJ62" s="92">
        <v>0.5</v>
      </c>
      <c r="AK62" s="92">
        <v>0.5</v>
      </c>
      <c r="AL62" s="92">
        <v>0.5</v>
      </c>
      <c r="AM62" s="92">
        <v>0.5</v>
      </c>
      <c r="AN62" s="92">
        <v>0.5</v>
      </c>
      <c r="AO62" s="92">
        <v>0.5</v>
      </c>
      <c r="AP62" s="92">
        <v>0.5</v>
      </c>
      <c r="AQ62" s="92">
        <v>0.5</v>
      </c>
      <c r="AR62" s="92">
        <v>0.5</v>
      </c>
      <c r="AS62" s="92">
        <v>0.5</v>
      </c>
      <c r="AT62" s="92">
        <v>0.5</v>
      </c>
      <c r="AU62" s="92">
        <v>0</v>
      </c>
      <c r="AV62" s="66">
        <v>0</v>
      </c>
      <c r="AW62" s="137">
        <f t="shared" si="16"/>
        <v>11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137">
        <f t="shared" si="6"/>
        <v>19</v>
      </c>
    </row>
    <row r="63" spans="1:59" x14ac:dyDescent="0.25">
      <c r="A63" s="295"/>
      <c r="B63" s="256" t="s">
        <v>60</v>
      </c>
      <c r="C63" s="101"/>
      <c r="D63" s="256"/>
      <c r="E63" s="13">
        <f t="shared" ref="E63:T63" si="66">E9+E43+E47</f>
        <v>36</v>
      </c>
      <c r="F63" s="85">
        <f t="shared" si="66"/>
        <v>36</v>
      </c>
      <c r="G63" s="85">
        <f t="shared" si="66"/>
        <v>36</v>
      </c>
      <c r="H63" s="85">
        <f t="shared" si="66"/>
        <v>36</v>
      </c>
      <c r="I63" s="85">
        <f t="shared" si="66"/>
        <v>36</v>
      </c>
      <c r="J63" s="85">
        <f t="shared" si="66"/>
        <v>36</v>
      </c>
      <c r="K63" s="85">
        <f t="shared" si="66"/>
        <v>36</v>
      </c>
      <c r="L63" s="85">
        <f t="shared" si="66"/>
        <v>36</v>
      </c>
      <c r="M63" s="85">
        <f t="shared" si="66"/>
        <v>36</v>
      </c>
      <c r="N63" s="85">
        <f t="shared" si="66"/>
        <v>36</v>
      </c>
      <c r="O63" s="85">
        <f t="shared" si="66"/>
        <v>36</v>
      </c>
      <c r="P63" s="85">
        <f t="shared" si="66"/>
        <v>36</v>
      </c>
      <c r="Q63" s="85">
        <f t="shared" si="66"/>
        <v>36</v>
      </c>
      <c r="R63" s="85">
        <f t="shared" si="66"/>
        <v>36</v>
      </c>
      <c r="S63" s="85">
        <f t="shared" si="66"/>
        <v>36</v>
      </c>
      <c r="T63" s="85">
        <f t="shared" si="66"/>
        <v>36</v>
      </c>
      <c r="U63" s="58">
        <f>U9+U43</f>
        <v>0</v>
      </c>
      <c r="V63" s="13">
        <f>SUM(E63:T63)</f>
        <v>576</v>
      </c>
      <c r="W63" s="22">
        <v>0</v>
      </c>
      <c r="X63" s="22">
        <v>0</v>
      </c>
      <c r="Y63" s="13">
        <f t="shared" ref="Y63:AU63" si="67">Y9+Y43+Y47</f>
        <v>36</v>
      </c>
      <c r="Z63" s="137">
        <f t="shared" si="67"/>
        <v>36</v>
      </c>
      <c r="AA63" s="137">
        <f t="shared" si="67"/>
        <v>36</v>
      </c>
      <c r="AB63" s="137">
        <f t="shared" si="67"/>
        <v>36</v>
      </c>
      <c r="AC63" s="137">
        <f t="shared" si="67"/>
        <v>36</v>
      </c>
      <c r="AD63" s="137">
        <f t="shared" si="67"/>
        <v>36</v>
      </c>
      <c r="AE63" s="137">
        <f t="shared" si="67"/>
        <v>36</v>
      </c>
      <c r="AF63" s="137">
        <f t="shared" si="67"/>
        <v>36</v>
      </c>
      <c r="AG63" s="137">
        <f t="shared" si="67"/>
        <v>36</v>
      </c>
      <c r="AH63" s="137">
        <f t="shared" si="67"/>
        <v>36</v>
      </c>
      <c r="AI63" s="137">
        <f t="shared" si="67"/>
        <v>36</v>
      </c>
      <c r="AJ63" s="137">
        <f t="shared" si="67"/>
        <v>36</v>
      </c>
      <c r="AK63" s="137">
        <f t="shared" si="67"/>
        <v>36</v>
      </c>
      <c r="AL63" s="137">
        <f t="shared" si="67"/>
        <v>36</v>
      </c>
      <c r="AM63" s="137">
        <f t="shared" si="67"/>
        <v>36</v>
      </c>
      <c r="AN63" s="137">
        <f t="shared" si="67"/>
        <v>36</v>
      </c>
      <c r="AO63" s="137">
        <f t="shared" si="67"/>
        <v>36</v>
      </c>
      <c r="AP63" s="137">
        <f t="shared" si="67"/>
        <v>36</v>
      </c>
      <c r="AQ63" s="137">
        <f t="shared" si="67"/>
        <v>36</v>
      </c>
      <c r="AR63" s="137">
        <f t="shared" si="67"/>
        <v>36</v>
      </c>
      <c r="AS63" s="137">
        <f t="shared" si="67"/>
        <v>36</v>
      </c>
      <c r="AT63" s="137">
        <f t="shared" si="67"/>
        <v>36</v>
      </c>
      <c r="AU63" s="137">
        <f t="shared" si="67"/>
        <v>36</v>
      </c>
      <c r="AV63" s="22">
        <v>0</v>
      </c>
      <c r="AW63" s="58">
        <f>SUM(Y63:AV63)</f>
        <v>828</v>
      </c>
      <c r="AX63" s="22">
        <f t="shared" ref="AX63:BF63" si="68">AX65+AX85</f>
        <v>0</v>
      </c>
      <c r="AY63" s="22">
        <f t="shared" si="68"/>
        <v>0</v>
      </c>
      <c r="AZ63" s="22">
        <f t="shared" si="68"/>
        <v>0</v>
      </c>
      <c r="BA63" s="22">
        <f t="shared" si="68"/>
        <v>0</v>
      </c>
      <c r="BB63" s="22">
        <f t="shared" si="68"/>
        <v>0</v>
      </c>
      <c r="BC63" s="22">
        <f t="shared" si="68"/>
        <v>0</v>
      </c>
      <c r="BD63" s="22">
        <f t="shared" si="68"/>
        <v>0</v>
      </c>
      <c r="BE63" s="22">
        <f t="shared" si="68"/>
        <v>0</v>
      </c>
      <c r="BF63" s="22">
        <f t="shared" si="68"/>
        <v>0</v>
      </c>
      <c r="BG63" s="137">
        <f t="shared" si="6"/>
        <v>1404</v>
      </c>
    </row>
    <row r="64" spans="1:59" x14ac:dyDescent="0.25">
      <c r="A64" s="295"/>
      <c r="B64" s="256" t="s">
        <v>61</v>
      </c>
      <c r="C64" s="101"/>
      <c r="D64" s="256"/>
      <c r="E64" s="67">
        <f t="shared" ref="E64:T64" si="69">E44+E10+E48</f>
        <v>18</v>
      </c>
      <c r="F64" s="67">
        <f t="shared" si="69"/>
        <v>18</v>
      </c>
      <c r="G64" s="67">
        <f t="shared" si="69"/>
        <v>18</v>
      </c>
      <c r="H64" s="67">
        <f t="shared" si="69"/>
        <v>18</v>
      </c>
      <c r="I64" s="67">
        <f t="shared" si="69"/>
        <v>18</v>
      </c>
      <c r="J64" s="67">
        <f t="shared" si="69"/>
        <v>18</v>
      </c>
      <c r="K64" s="67">
        <f t="shared" si="69"/>
        <v>18</v>
      </c>
      <c r="L64" s="67">
        <f t="shared" si="69"/>
        <v>18</v>
      </c>
      <c r="M64" s="67">
        <f t="shared" si="69"/>
        <v>18</v>
      </c>
      <c r="N64" s="67">
        <f t="shared" si="69"/>
        <v>18</v>
      </c>
      <c r="O64" s="67">
        <f t="shared" si="69"/>
        <v>18</v>
      </c>
      <c r="P64" s="67">
        <f t="shared" si="69"/>
        <v>18</v>
      </c>
      <c r="Q64" s="67">
        <f t="shared" si="69"/>
        <v>18</v>
      </c>
      <c r="R64" s="67">
        <f t="shared" si="69"/>
        <v>18</v>
      </c>
      <c r="S64" s="67">
        <f t="shared" si="69"/>
        <v>18</v>
      </c>
      <c r="T64" s="67">
        <f t="shared" si="69"/>
        <v>18</v>
      </c>
      <c r="U64" s="58">
        <f>U10+U44</f>
        <v>0</v>
      </c>
      <c r="V64" s="58">
        <f t="shared" ref="V64" si="70">SUM(E64:T64)</f>
        <v>288</v>
      </c>
      <c r="W64" s="22">
        <v>0</v>
      </c>
      <c r="X64" s="22">
        <v>0</v>
      </c>
      <c r="Y64" s="67">
        <f t="shared" ref="Y64:AU64" si="71">Y10+Y44+Y48</f>
        <v>18</v>
      </c>
      <c r="Z64" s="67">
        <f t="shared" si="71"/>
        <v>18</v>
      </c>
      <c r="AA64" s="67">
        <f t="shared" si="71"/>
        <v>18</v>
      </c>
      <c r="AB64" s="67">
        <f t="shared" si="71"/>
        <v>18</v>
      </c>
      <c r="AC64" s="67">
        <f t="shared" si="71"/>
        <v>18</v>
      </c>
      <c r="AD64" s="67">
        <f t="shared" si="71"/>
        <v>18</v>
      </c>
      <c r="AE64" s="67">
        <f t="shared" si="71"/>
        <v>18</v>
      </c>
      <c r="AF64" s="67">
        <f t="shared" si="71"/>
        <v>18</v>
      </c>
      <c r="AG64" s="67">
        <f t="shared" si="71"/>
        <v>18</v>
      </c>
      <c r="AH64" s="67">
        <f t="shared" si="71"/>
        <v>18</v>
      </c>
      <c r="AI64" s="67">
        <f t="shared" si="71"/>
        <v>18</v>
      </c>
      <c r="AJ64" s="67">
        <f t="shared" si="71"/>
        <v>18</v>
      </c>
      <c r="AK64" s="67">
        <f t="shared" si="71"/>
        <v>18</v>
      </c>
      <c r="AL64" s="67">
        <f t="shared" si="71"/>
        <v>18</v>
      </c>
      <c r="AM64" s="67">
        <f t="shared" si="71"/>
        <v>18</v>
      </c>
      <c r="AN64" s="67">
        <f t="shared" si="71"/>
        <v>18</v>
      </c>
      <c r="AO64" s="67">
        <f t="shared" si="71"/>
        <v>18</v>
      </c>
      <c r="AP64" s="67">
        <f t="shared" si="71"/>
        <v>18</v>
      </c>
      <c r="AQ64" s="67">
        <f t="shared" si="71"/>
        <v>18</v>
      </c>
      <c r="AR64" s="67">
        <f t="shared" si="71"/>
        <v>18</v>
      </c>
      <c r="AS64" s="67">
        <f t="shared" si="71"/>
        <v>18</v>
      </c>
      <c r="AT64" s="67">
        <f t="shared" si="71"/>
        <v>18</v>
      </c>
      <c r="AU64" s="67">
        <f t="shared" si="71"/>
        <v>18</v>
      </c>
      <c r="AV64" s="22">
        <v>0</v>
      </c>
      <c r="AW64" s="58">
        <f t="shared" si="16"/>
        <v>414</v>
      </c>
      <c r="AX64" s="22">
        <f t="shared" ref="AX64:BF64" si="72">AX66+AX86</f>
        <v>0</v>
      </c>
      <c r="AY64" s="22">
        <f t="shared" si="72"/>
        <v>0</v>
      </c>
      <c r="AZ64" s="22">
        <f t="shared" si="72"/>
        <v>0</v>
      </c>
      <c r="BA64" s="22">
        <f t="shared" si="72"/>
        <v>0</v>
      </c>
      <c r="BB64" s="22">
        <f t="shared" si="72"/>
        <v>0</v>
      </c>
      <c r="BC64" s="22">
        <f t="shared" si="72"/>
        <v>0</v>
      </c>
      <c r="BD64" s="22">
        <f t="shared" si="72"/>
        <v>0</v>
      </c>
      <c r="BE64" s="22">
        <f t="shared" si="72"/>
        <v>0</v>
      </c>
      <c r="BF64" s="22">
        <f t="shared" si="72"/>
        <v>0</v>
      </c>
      <c r="BG64" s="58">
        <f t="shared" si="6"/>
        <v>702</v>
      </c>
    </row>
    <row r="65" spans="1:59" x14ac:dyDescent="0.25">
      <c r="A65" s="295"/>
      <c r="B65" s="312" t="s">
        <v>62</v>
      </c>
      <c r="C65" s="312"/>
      <c r="D65" s="312"/>
      <c r="E65" s="21">
        <f>E63+E64</f>
        <v>54</v>
      </c>
      <c r="F65" s="21">
        <f t="shared" ref="F65:AU65" si="73">F63+F64</f>
        <v>54</v>
      </c>
      <c r="G65" s="21">
        <f t="shared" si="73"/>
        <v>54</v>
      </c>
      <c r="H65" s="21">
        <f t="shared" si="73"/>
        <v>54</v>
      </c>
      <c r="I65" s="21">
        <f t="shared" si="73"/>
        <v>54</v>
      </c>
      <c r="J65" s="21">
        <f t="shared" si="73"/>
        <v>54</v>
      </c>
      <c r="K65" s="21">
        <f t="shared" si="73"/>
        <v>54</v>
      </c>
      <c r="L65" s="21">
        <f t="shared" si="73"/>
        <v>54</v>
      </c>
      <c r="M65" s="21">
        <f t="shared" si="73"/>
        <v>54</v>
      </c>
      <c r="N65" s="21">
        <f t="shared" si="73"/>
        <v>54</v>
      </c>
      <c r="O65" s="21">
        <f t="shared" si="73"/>
        <v>54</v>
      </c>
      <c r="P65" s="21">
        <f t="shared" si="73"/>
        <v>54</v>
      </c>
      <c r="Q65" s="21">
        <f t="shared" si="73"/>
        <v>54</v>
      </c>
      <c r="R65" s="21">
        <f t="shared" si="73"/>
        <v>54</v>
      </c>
      <c r="S65" s="21">
        <f t="shared" si="73"/>
        <v>54</v>
      </c>
      <c r="T65" s="21">
        <f t="shared" si="73"/>
        <v>54</v>
      </c>
      <c r="U65" s="58">
        <f>U11+U45</f>
        <v>0</v>
      </c>
      <c r="V65" s="21">
        <f>SUM(E65:U65)</f>
        <v>864</v>
      </c>
      <c r="W65" s="22">
        <v>0</v>
      </c>
      <c r="X65" s="22">
        <v>0</v>
      </c>
      <c r="Y65" s="21">
        <f t="shared" si="73"/>
        <v>54</v>
      </c>
      <c r="Z65" s="21">
        <f t="shared" si="73"/>
        <v>54</v>
      </c>
      <c r="AA65" s="21">
        <f t="shared" si="73"/>
        <v>54</v>
      </c>
      <c r="AB65" s="21">
        <f t="shared" si="73"/>
        <v>54</v>
      </c>
      <c r="AC65" s="21">
        <f t="shared" si="73"/>
        <v>54</v>
      </c>
      <c r="AD65" s="21">
        <f t="shared" si="73"/>
        <v>54</v>
      </c>
      <c r="AE65" s="21">
        <f t="shared" si="73"/>
        <v>54</v>
      </c>
      <c r="AF65" s="21">
        <f t="shared" si="73"/>
        <v>54</v>
      </c>
      <c r="AG65" s="21">
        <f t="shared" si="73"/>
        <v>54</v>
      </c>
      <c r="AH65" s="21">
        <f t="shared" si="73"/>
        <v>54</v>
      </c>
      <c r="AI65" s="21">
        <f t="shared" si="73"/>
        <v>54</v>
      </c>
      <c r="AJ65" s="21">
        <f t="shared" si="73"/>
        <v>54</v>
      </c>
      <c r="AK65" s="21">
        <f t="shared" si="73"/>
        <v>54</v>
      </c>
      <c r="AL65" s="21">
        <f t="shared" si="73"/>
        <v>54</v>
      </c>
      <c r="AM65" s="21">
        <f t="shared" si="73"/>
        <v>54</v>
      </c>
      <c r="AN65" s="21">
        <f t="shared" si="73"/>
        <v>54</v>
      </c>
      <c r="AO65" s="21">
        <f t="shared" si="73"/>
        <v>54</v>
      </c>
      <c r="AP65" s="21">
        <f t="shared" si="73"/>
        <v>54</v>
      </c>
      <c r="AQ65" s="21">
        <f t="shared" si="73"/>
        <v>54</v>
      </c>
      <c r="AR65" s="21">
        <f t="shared" si="73"/>
        <v>54</v>
      </c>
      <c r="AS65" s="21">
        <f t="shared" si="73"/>
        <v>54</v>
      </c>
      <c r="AT65" s="21">
        <f t="shared" si="73"/>
        <v>54</v>
      </c>
      <c r="AU65" s="21">
        <f t="shared" si="73"/>
        <v>54</v>
      </c>
      <c r="AV65" s="22">
        <v>0</v>
      </c>
      <c r="AW65" s="58">
        <f t="shared" si="16"/>
        <v>1242</v>
      </c>
      <c r="AX65" s="22">
        <f t="shared" ref="AX65:BF65" si="74">AX67+AX87</f>
        <v>0</v>
      </c>
      <c r="AY65" s="22">
        <f t="shared" si="74"/>
        <v>0</v>
      </c>
      <c r="AZ65" s="22">
        <f t="shared" si="74"/>
        <v>0</v>
      </c>
      <c r="BA65" s="22">
        <f t="shared" si="74"/>
        <v>0</v>
      </c>
      <c r="BB65" s="22">
        <f t="shared" si="74"/>
        <v>0</v>
      </c>
      <c r="BC65" s="22">
        <f t="shared" si="74"/>
        <v>0</v>
      </c>
      <c r="BD65" s="22">
        <f t="shared" si="74"/>
        <v>0</v>
      </c>
      <c r="BE65" s="22">
        <f t="shared" si="74"/>
        <v>0</v>
      </c>
      <c r="BF65" s="22">
        <f t="shared" si="74"/>
        <v>0</v>
      </c>
      <c r="BG65" s="21">
        <f>V65+AW65</f>
        <v>2106</v>
      </c>
    </row>
    <row r="67" spans="1:59" x14ac:dyDescent="0.25">
      <c r="B67" s="33"/>
      <c r="C67" s="34" t="s">
        <v>127</v>
      </c>
    </row>
    <row r="68" spans="1:59" x14ac:dyDescent="0.25">
      <c r="B68" s="30"/>
      <c r="C68" s="34" t="s">
        <v>128</v>
      </c>
    </row>
  </sheetData>
  <mergeCells count="91">
    <mergeCell ref="B39:B40"/>
    <mergeCell ref="C33:C34"/>
    <mergeCell ref="B35:B36"/>
    <mergeCell ref="C35:C36"/>
    <mergeCell ref="B37:B38"/>
    <mergeCell ref="C37:C38"/>
    <mergeCell ref="A3:A8"/>
    <mergeCell ref="C31:C32"/>
    <mergeCell ref="A9:A65"/>
    <mergeCell ref="B65:D65"/>
    <mergeCell ref="B29:B30"/>
    <mergeCell ref="B31:B32"/>
    <mergeCell ref="B27:B28"/>
    <mergeCell ref="B25:B26"/>
    <mergeCell ref="C23:C24"/>
    <mergeCell ref="B47:B48"/>
    <mergeCell ref="B11:B12"/>
    <mergeCell ref="C11:C12"/>
    <mergeCell ref="B41:B42"/>
    <mergeCell ref="C41:C42"/>
    <mergeCell ref="C25:C26"/>
    <mergeCell ref="C27:C28"/>
    <mergeCell ref="AW3:AW4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C17:C18"/>
    <mergeCell ref="X3:Z3"/>
    <mergeCell ref="AA3:AA4"/>
    <mergeCell ref="AB3:AD3"/>
    <mergeCell ref="AE3:AE4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B57:B58"/>
    <mergeCell ref="C57:C58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53:B54"/>
    <mergeCell ref="C53:C54"/>
    <mergeCell ref="B33:B34"/>
    <mergeCell ref="B61:B62"/>
    <mergeCell ref="C61:C62"/>
    <mergeCell ref="B59:B60"/>
    <mergeCell ref="C59:C60"/>
    <mergeCell ref="C39:C40"/>
    <mergeCell ref="B49:B50"/>
    <mergeCell ref="C49:C50"/>
    <mergeCell ref="B51:B52"/>
    <mergeCell ref="C51:C52"/>
    <mergeCell ref="B55:B56"/>
    <mergeCell ref="C55:C56"/>
    <mergeCell ref="C47:C48"/>
    <mergeCell ref="B43:B44"/>
    <mergeCell ref="C43:C44"/>
    <mergeCell ref="B45:B46"/>
    <mergeCell ref="C45:C46"/>
  </mergeCells>
  <pageMargins left="0.11811023622047245" right="0.11811023622047245" top="0.35433070866141736" bottom="0.35433070866141736" header="0.11811023622047245" footer="0.11811023622047245"/>
  <pageSetup paperSize="9" scale="82" fitToWidth="0" orientation="landscape" verticalDpi="300" r:id="rId1"/>
  <rowBreaks count="1" manualBreakCount="1">
    <brk id="38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9"/>
  <sheetViews>
    <sheetView zoomScaleNormal="100" zoomScaleSheetLayoutView="80" workbookViewId="0">
      <pane xSplit="3" ySplit="2" topLeftCell="T24" activePane="bottomRight" state="frozen"/>
      <selection pane="topRight" activeCell="D1" sqref="D1"/>
      <selection pane="bottomLeft" activeCell="A3" sqref="A3"/>
      <selection pane="bottomRight" activeCell="R5" sqref="R5:AR5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4" width="4.85546875" style="233" customWidth="1"/>
    <col min="15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233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6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305" t="s">
        <v>0</v>
      </c>
      <c r="B1" s="305"/>
      <c r="C1" s="305"/>
      <c r="D1" s="305"/>
      <c r="E1" s="305"/>
      <c r="F1" s="305"/>
      <c r="G1" s="305"/>
      <c r="H1" s="2"/>
      <c r="I1" s="2"/>
      <c r="J1" s="2"/>
      <c r="K1" s="2"/>
      <c r="L1" s="2"/>
      <c r="M1" s="2"/>
      <c r="N1" s="22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20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20"/>
      <c r="N2" s="22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21"/>
      <c r="AF2" s="220"/>
      <c r="AG2" s="2"/>
      <c r="AH2" s="220"/>
      <c r="AI2" s="220"/>
      <c r="AJ2" s="2"/>
      <c r="AK2" s="2"/>
      <c r="AL2" s="2"/>
      <c r="AM2" s="221"/>
      <c r="AN2" s="221"/>
      <c r="AO2" s="220"/>
      <c r="AP2" s="2"/>
      <c r="AQ2" s="220"/>
      <c r="AR2" s="220"/>
      <c r="AS2" s="220"/>
      <c r="AT2" s="220"/>
      <c r="AU2" s="2"/>
      <c r="AV2" s="2"/>
      <c r="AW2" s="2"/>
      <c r="AX2" s="22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95" t="s">
        <v>1</v>
      </c>
      <c r="B3" s="295" t="s">
        <v>2</v>
      </c>
      <c r="C3" s="296" t="s">
        <v>3</v>
      </c>
      <c r="D3" s="297" t="s">
        <v>4</v>
      </c>
      <c r="E3" s="298" t="s">
        <v>5</v>
      </c>
      <c r="F3" s="298"/>
      <c r="G3" s="298"/>
      <c r="H3" s="298"/>
      <c r="I3" s="295" t="s">
        <v>280</v>
      </c>
      <c r="J3" s="298" t="s">
        <v>7</v>
      </c>
      <c r="K3" s="298"/>
      <c r="L3" s="298"/>
      <c r="M3" s="295" t="s">
        <v>8</v>
      </c>
      <c r="N3" s="298" t="s">
        <v>9</v>
      </c>
      <c r="O3" s="298"/>
      <c r="P3" s="298"/>
      <c r="Q3" s="298"/>
      <c r="R3" s="298" t="s">
        <v>10</v>
      </c>
      <c r="S3" s="298"/>
      <c r="T3" s="298"/>
      <c r="U3" s="298"/>
      <c r="V3" s="293" t="s">
        <v>281</v>
      </c>
      <c r="W3" s="295" t="s">
        <v>11</v>
      </c>
      <c r="X3" s="298" t="s">
        <v>12</v>
      </c>
      <c r="Y3" s="298"/>
      <c r="Z3" s="298"/>
      <c r="AA3" s="295" t="s">
        <v>282</v>
      </c>
      <c r="AB3" s="298" t="s">
        <v>14</v>
      </c>
      <c r="AC3" s="298"/>
      <c r="AD3" s="298"/>
      <c r="AE3" s="295" t="s">
        <v>283</v>
      </c>
      <c r="AF3" s="298" t="s">
        <v>16</v>
      </c>
      <c r="AG3" s="298"/>
      <c r="AH3" s="298"/>
      <c r="AI3" s="298"/>
      <c r="AJ3" s="322" t="s">
        <v>17</v>
      </c>
      <c r="AK3" s="323" t="s">
        <v>18</v>
      </c>
      <c r="AL3" s="323"/>
      <c r="AM3" s="323"/>
      <c r="AN3" s="322" t="s">
        <v>19</v>
      </c>
      <c r="AO3" s="301" t="s">
        <v>20</v>
      </c>
      <c r="AP3" s="302"/>
      <c r="AQ3" s="302"/>
      <c r="AR3" s="303"/>
      <c r="AS3" s="301" t="s">
        <v>21</v>
      </c>
      <c r="AT3" s="302"/>
      <c r="AU3" s="302"/>
      <c r="AV3" s="303"/>
      <c r="AW3" s="295" t="s">
        <v>22</v>
      </c>
      <c r="AX3" s="293" t="s">
        <v>284</v>
      </c>
      <c r="AY3" s="298" t="s">
        <v>23</v>
      </c>
      <c r="AZ3" s="298"/>
      <c r="BA3" s="298"/>
      <c r="BB3" s="304" t="s">
        <v>24</v>
      </c>
      <c r="BC3" s="298" t="s">
        <v>25</v>
      </c>
      <c r="BD3" s="298"/>
      <c r="BE3" s="298"/>
      <c r="BF3" s="298"/>
      <c r="BG3" s="300" t="s">
        <v>26</v>
      </c>
    </row>
    <row r="4" spans="1:59" s="5" customFormat="1" ht="66.75" customHeight="1" x14ac:dyDescent="0.25">
      <c r="A4" s="295"/>
      <c r="B4" s="295"/>
      <c r="C4" s="296"/>
      <c r="D4" s="297"/>
      <c r="E4" s="6" t="s">
        <v>38</v>
      </c>
      <c r="F4" s="6" t="s">
        <v>39</v>
      </c>
      <c r="G4" s="6" t="s">
        <v>29</v>
      </c>
      <c r="H4" s="6" t="s">
        <v>30</v>
      </c>
      <c r="I4" s="295"/>
      <c r="J4" s="6" t="s">
        <v>31</v>
      </c>
      <c r="K4" s="6" t="s">
        <v>32</v>
      </c>
      <c r="L4" s="6" t="s">
        <v>33</v>
      </c>
      <c r="M4" s="295"/>
      <c r="N4" s="272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294"/>
      <c r="W4" s="295"/>
      <c r="X4" s="6" t="s">
        <v>40</v>
      </c>
      <c r="Y4" s="6" t="s">
        <v>41</v>
      </c>
      <c r="Z4" s="6" t="s">
        <v>42</v>
      </c>
      <c r="AA4" s="295"/>
      <c r="AB4" s="6" t="s">
        <v>43</v>
      </c>
      <c r="AC4" s="6" t="s">
        <v>44</v>
      </c>
      <c r="AD4" s="6" t="s">
        <v>45</v>
      </c>
      <c r="AE4" s="295"/>
      <c r="AF4" s="272" t="s">
        <v>43</v>
      </c>
      <c r="AG4" s="6" t="s">
        <v>44</v>
      </c>
      <c r="AH4" s="6" t="s">
        <v>45</v>
      </c>
      <c r="AI4" s="223" t="s">
        <v>46</v>
      </c>
      <c r="AJ4" s="322"/>
      <c r="AK4" s="223" t="s">
        <v>31</v>
      </c>
      <c r="AL4" s="223" t="s">
        <v>32</v>
      </c>
      <c r="AM4" s="223" t="s">
        <v>33</v>
      </c>
      <c r="AN4" s="322"/>
      <c r="AO4" s="223" t="s">
        <v>47</v>
      </c>
      <c r="AP4" s="223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295"/>
      <c r="AX4" s="294"/>
      <c r="AY4" s="6" t="s">
        <v>31</v>
      </c>
      <c r="AZ4" s="6" t="s">
        <v>32</v>
      </c>
      <c r="BA4" s="6" t="s">
        <v>33</v>
      </c>
      <c r="BB4" s="295"/>
      <c r="BC4" s="6" t="s">
        <v>34</v>
      </c>
      <c r="BD4" s="6" t="s">
        <v>35</v>
      </c>
      <c r="BE4" s="6" t="s">
        <v>36</v>
      </c>
      <c r="BF4" s="6" t="s">
        <v>37</v>
      </c>
      <c r="BG4" s="300"/>
    </row>
    <row r="5" spans="1:59" s="5" customFormat="1" x14ac:dyDescent="0.25">
      <c r="A5" s="295"/>
      <c r="B5" s="295"/>
      <c r="C5" s="296"/>
      <c r="D5" s="297"/>
      <c r="E5" s="298" t="s">
        <v>52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 t="s">
        <v>53</v>
      </c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 t="s">
        <v>53</v>
      </c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300"/>
    </row>
    <row r="6" spans="1:59" s="5" customFormat="1" x14ac:dyDescent="0.25">
      <c r="A6" s="295"/>
      <c r="B6" s="295"/>
      <c r="C6" s="296"/>
      <c r="D6" s="297"/>
      <c r="E6" s="211">
        <v>35</v>
      </c>
      <c r="F6" s="211">
        <v>36</v>
      </c>
      <c r="G6" s="211">
        <v>37</v>
      </c>
      <c r="H6" s="211">
        <v>38</v>
      </c>
      <c r="I6" s="211">
        <v>39</v>
      </c>
      <c r="J6" s="211">
        <v>40</v>
      </c>
      <c r="K6" s="211">
        <v>41</v>
      </c>
      <c r="L6" s="211">
        <v>42</v>
      </c>
      <c r="M6" s="224">
        <v>43</v>
      </c>
      <c r="N6" s="224">
        <v>44</v>
      </c>
      <c r="O6" s="211">
        <v>45</v>
      </c>
      <c r="P6" s="211">
        <v>46</v>
      </c>
      <c r="Q6" s="211">
        <v>47</v>
      </c>
      <c r="R6" s="211">
        <v>48</v>
      </c>
      <c r="S6" s="211">
        <v>49</v>
      </c>
      <c r="T6" s="211">
        <v>50</v>
      </c>
      <c r="U6" s="211">
        <v>51</v>
      </c>
      <c r="V6" s="204"/>
      <c r="W6" s="211">
        <v>52</v>
      </c>
      <c r="X6" s="211">
        <v>1</v>
      </c>
      <c r="Y6" s="211">
        <v>2</v>
      </c>
      <c r="Z6" s="211">
        <v>3</v>
      </c>
      <c r="AA6" s="211">
        <v>4</v>
      </c>
      <c r="AB6" s="211">
        <v>5</v>
      </c>
      <c r="AC6" s="211">
        <v>6</v>
      </c>
      <c r="AD6" s="211">
        <v>7</v>
      </c>
      <c r="AE6" s="40">
        <v>8</v>
      </c>
      <c r="AF6" s="224">
        <v>9</v>
      </c>
      <c r="AG6" s="211">
        <v>10</v>
      </c>
      <c r="AH6" s="224">
        <v>11</v>
      </c>
      <c r="AI6" s="224">
        <v>12</v>
      </c>
      <c r="AJ6" s="211">
        <v>13</v>
      </c>
      <c r="AK6" s="211">
        <v>14</v>
      </c>
      <c r="AL6" s="211">
        <v>15</v>
      </c>
      <c r="AM6" s="40">
        <v>16</v>
      </c>
      <c r="AN6" s="40">
        <v>17</v>
      </c>
      <c r="AO6" s="224">
        <v>18</v>
      </c>
      <c r="AP6" s="211">
        <v>19</v>
      </c>
      <c r="AQ6" s="224">
        <v>20</v>
      </c>
      <c r="AR6" s="224">
        <v>21</v>
      </c>
      <c r="AS6" s="224">
        <v>22</v>
      </c>
      <c r="AT6" s="224">
        <v>23</v>
      </c>
      <c r="AU6" s="211">
        <v>24</v>
      </c>
      <c r="AV6" s="211">
        <v>25</v>
      </c>
      <c r="AW6" s="10"/>
      <c r="AX6" s="211">
        <v>26</v>
      </c>
      <c r="AY6" s="211">
        <v>27</v>
      </c>
      <c r="AZ6" s="211">
        <v>28</v>
      </c>
      <c r="BA6" s="211">
        <v>29</v>
      </c>
      <c r="BB6" s="211">
        <v>30</v>
      </c>
      <c r="BC6" s="211">
        <v>31</v>
      </c>
      <c r="BD6" s="211">
        <v>32</v>
      </c>
      <c r="BE6" s="211">
        <v>33</v>
      </c>
      <c r="BF6" s="211">
        <v>34</v>
      </c>
      <c r="BG6" s="300"/>
    </row>
    <row r="7" spans="1:59" s="5" customFormat="1" x14ac:dyDescent="0.25">
      <c r="A7" s="295"/>
      <c r="B7" s="295"/>
      <c r="C7" s="296"/>
      <c r="D7" s="297"/>
      <c r="E7" s="298" t="s">
        <v>54</v>
      </c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1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 t="s">
        <v>54</v>
      </c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3"/>
      <c r="BG7" s="300"/>
    </row>
    <row r="8" spans="1:59" s="5" customFormat="1" x14ac:dyDescent="0.25">
      <c r="A8" s="295"/>
      <c r="B8" s="295"/>
      <c r="C8" s="296"/>
      <c r="D8" s="297"/>
      <c r="E8" s="211">
        <v>1</v>
      </c>
      <c r="F8" s="211">
        <v>2</v>
      </c>
      <c r="G8" s="211">
        <v>3</v>
      </c>
      <c r="H8" s="211">
        <v>4</v>
      </c>
      <c r="I8" s="211">
        <v>5</v>
      </c>
      <c r="J8" s="211">
        <v>6</v>
      </c>
      <c r="K8" s="211">
        <v>7</v>
      </c>
      <c r="L8" s="211">
        <v>8</v>
      </c>
      <c r="M8" s="224">
        <v>9</v>
      </c>
      <c r="N8" s="224">
        <v>10</v>
      </c>
      <c r="O8" s="211">
        <v>11</v>
      </c>
      <c r="P8" s="211">
        <v>12</v>
      </c>
      <c r="Q8" s="211">
        <v>13</v>
      </c>
      <c r="R8" s="211">
        <v>14</v>
      </c>
      <c r="S8" s="211">
        <v>15</v>
      </c>
      <c r="T8" s="211">
        <v>16</v>
      </c>
      <c r="U8" s="211">
        <v>17</v>
      </c>
      <c r="V8" s="204"/>
      <c r="W8" s="211">
        <v>18</v>
      </c>
      <c r="X8" s="211">
        <v>19</v>
      </c>
      <c r="Y8" s="211">
        <v>20</v>
      </c>
      <c r="Z8" s="211">
        <v>21</v>
      </c>
      <c r="AA8" s="211">
        <v>22</v>
      </c>
      <c r="AB8" s="211">
        <v>23</v>
      </c>
      <c r="AC8" s="211">
        <v>24</v>
      </c>
      <c r="AD8" s="211">
        <v>25</v>
      </c>
      <c r="AE8" s="40">
        <v>26</v>
      </c>
      <c r="AF8" s="224">
        <v>27</v>
      </c>
      <c r="AG8" s="211">
        <v>28</v>
      </c>
      <c r="AH8" s="224">
        <v>29</v>
      </c>
      <c r="AI8" s="224">
        <v>30</v>
      </c>
      <c r="AJ8" s="211">
        <v>31</v>
      </c>
      <c r="AK8" s="211">
        <v>32</v>
      </c>
      <c r="AL8" s="211">
        <v>33</v>
      </c>
      <c r="AM8" s="40">
        <v>34</v>
      </c>
      <c r="AN8" s="40">
        <v>35</v>
      </c>
      <c r="AO8" s="224">
        <v>36</v>
      </c>
      <c r="AP8" s="211">
        <v>37</v>
      </c>
      <c r="AQ8" s="224">
        <v>38</v>
      </c>
      <c r="AR8" s="224">
        <v>39</v>
      </c>
      <c r="AS8" s="224">
        <v>40</v>
      </c>
      <c r="AT8" s="224">
        <v>41</v>
      </c>
      <c r="AU8" s="211">
        <v>42</v>
      </c>
      <c r="AV8" s="211">
        <v>43</v>
      </c>
      <c r="AW8" s="10">
        <v>44</v>
      </c>
      <c r="AX8" s="211"/>
      <c r="AY8" s="211">
        <v>45</v>
      </c>
      <c r="AZ8" s="211">
        <v>46</v>
      </c>
      <c r="BA8" s="211">
        <v>47</v>
      </c>
      <c r="BB8" s="211">
        <v>48</v>
      </c>
      <c r="BC8" s="211">
        <v>49</v>
      </c>
      <c r="BD8" s="211">
        <v>50</v>
      </c>
      <c r="BE8" s="211">
        <v>51</v>
      </c>
      <c r="BF8" s="211">
        <v>52</v>
      </c>
      <c r="BG8" s="300"/>
    </row>
    <row r="9" spans="1:59" ht="15" customHeight="1" x14ac:dyDescent="0.25">
      <c r="A9" s="295" t="s">
        <v>68</v>
      </c>
      <c r="B9" s="289" t="s">
        <v>56</v>
      </c>
      <c r="C9" s="311" t="s">
        <v>136</v>
      </c>
      <c r="D9" s="119" t="s">
        <v>58</v>
      </c>
      <c r="E9" s="209">
        <f>E11+E17</f>
        <v>11</v>
      </c>
      <c r="F9" s="209">
        <f t="shared" ref="F9:T10" si="0">F11+F17</f>
        <v>11</v>
      </c>
      <c r="G9" s="209">
        <f t="shared" si="0"/>
        <v>11</v>
      </c>
      <c r="H9" s="209">
        <f t="shared" si="0"/>
        <v>11</v>
      </c>
      <c r="I9" s="209">
        <f t="shared" si="0"/>
        <v>11</v>
      </c>
      <c r="J9" s="209">
        <f t="shared" si="0"/>
        <v>11</v>
      </c>
      <c r="K9" s="209">
        <f t="shared" si="0"/>
        <v>11</v>
      </c>
      <c r="L9" s="209">
        <f t="shared" si="0"/>
        <v>11</v>
      </c>
      <c r="M9" s="121">
        <f t="shared" si="0"/>
        <v>11</v>
      </c>
      <c r="N9" s="121">
        <f t="shared" si="0"/>
        <v>11</v>
      </c>
      <c r="O9" s="209">
        <f t="shared" si="0"/>
        <v>12</v>
      </c>
      <c r="P9" s="209">
        <f t="shared" si="0"/>
        <v>12</v>
      </c>
      <c r="Q9" s="209">
        <f t="shared" si="0"/>
        <v>12</v>
      </c>
      <c r="R9" s="209">
        <f t="shared" si="0"/>
        <v>12</v>
      </c>
      <c r="S9" s="209">
        <f t="shared" si="0"/>
        <v>12</v>
      </c>
      <c r="T9" s="209">
        <f t="shared" si="0"/>
        <v>12</v>
      </c>
      <c r="U9" s="119">
        <v>0</v>
      </c>
      <c r="V9" s="209">
        <f>SUM(E9:U9)</f>
        <v>182</v>
      </c>
      <c r="W9" s="119">
        <v>0</v>
      </c>
      <c r="X9" s="119">
        <v>0</v>
      </c>
      <c r="Y9" s="209">
        <f>Y11+Y17</f>
        <v>0</v>
      </c>
      <c r="Z9" s="209">
        <f t="shared" ref="Z9:AW10" si="1">Z11+Z17</f>
        <v>5</v>
      </c>
      <c r="AA9" s="209">
        <f t="shared" si="1"/>
        <v>5</v>
      </c>
      <c r="AB9" s="209">
        <f t="shared" si="1"/>
        <v>5</v>
      </c>
      <c r="AC9" s="209">
        <f t="shared" si="1"/>
        <v>5</v>
      </c>
      <c r="AD9" s="209">
        <f t="shared" si="1"/>
        <v>5</v>
      </c>
      <c r="AE9" s="218">
        <f t="shared" ref="AE9:AF9" si="2">AE11+AE17</f>
        <v>5</v>
      </c>
      <c r="AF9" s="121">
        <f t="shared" si="2"/>
        <v>5</v>
      </c>
      <c r="AG9" s="209">
        <f t="shared" si="1"/>
        <v>5</v>
      </c>
      <c r="AH9" s="121">
        <f t="shared" si="1"/>
        <v>4</v>
      </c>
      <c r="AI9" s="121">
        <f t="shared" si="1"/>
        <v>4</v>
      </c>
      <c r="AJ9" s="209">
        <f t="shared" si="1"/>
        <v>4</v>
      </c>
      <c r="AK9" s="209">
        <f t="shared" si="1"/>
        <v>4</v>
      </c>
      <c r="AL9" s="209">
        <f t="shared" si="1"/>
        <v>4</v>
      </c>
      <c r="AM9" s="218">
        <f t="shared" ref="AM9:AO9" si="3">AM11+AM17</f>
        <v>4</v>
      </c>
      <c r="AN9" s="218">
        <f t="shared" si="3"/>
        <v>4</v>
      </c>
      <c r="AO9" s="218">
        <f t="shared" si="3"/>
        <v>4</v>
      </c>
      <c r="AP9" s="209">
        <f t="shared" si="1"/>
        <v>4</v>
      </c>
      <c r="AQ9" s="121">
        <f t="shared" si="1"/>
        <v>4</v>
      </c>
      <c r="AR9" s="121">
        <f t="shared" si="1"/>
        <v>4</v>
      </c>
      <c r="AS9" s="121">
        <f t="shared" si="1"/>
        <v>4</v>
      </c>
      <c r="AT9" s="121">
        <f t="shared" si="1"/>
        <v>4</v>
      </c>
      <c r="AU9" s="209">
        <f t="shared" si="1"/>
        <v>0</v>
      </c>
      <c r="AV9" s="209">
        <f t="shared" si="1"/>
        <v>0</v>
      </c>
      <c r="AW9" s="209">
        <f t="shared" si="1"/>
        <v>0</v>
      </c>
      <c r="AX9" s="209">
        <f>SUM(Y9:AT9)</f>
        <v>92</v>
      </c>
      <c r="AY9" s="119">
        <v>0</v>
      </c>
      <c r="AZ9" s="119">
        <v>0</v>
      </c>
      <c r="BA9" s="119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209">
        <f>V9+AX9</f>
        <v>274</v>
      </c>
    </row>
    <row r="10" spans="1:59" x14ac:dyDescent="0.25">
      <c r="A10" s="295"/>
      <c r="B10" s="289"/>
      <c r="C10" s="311"/>
      <c r="D10" s="119" t="s">
        <v>59</v>
      </c>
      <c r="E10" s="119">
        <f>E12+E18</f>
        <v>5.5</v>
      </c>
      <c r="F10" s="119">
        <f t="shared" si="0"/>
        <v>5.5</v>
      </c>
      <c r="G10" s="119">
        <f t="shared" si="0"/>
        <v>5.5</v>
      </c>
      <c r="H10" s="119">
        <f t="shared" si="0"/>
        <v>5.5</v>
      </c>
      <c r="I10" s="119">
        <f t="shared" si="0"/>
        <v>5.5</v>
      </c>
      <c r="J10" s="119">
        <f t="shared" si="0"/>
        <v>5.5</v>
      </c>
      <c r="K10" s="119">
        <f t="shared" si="0"/>
        <v>5.5</v>
      </c>
      <c r="L10" s="119">
        <f t="shared" si="0"/>
        <v>5.5</v>
      </c>
      <c r="M10" s="122">
        <f t="shared" si="0"/>
        <v>6</v>
      </c>
      <c r="N10" s="122">
        <f t="shared" si="0"/>
        <v>5</v>
      </c>
      <c r="O10" s="119">
        <f t="shared" si="0"/>
        <v>6</v>
      </c>
      <c r="P10" s="119">
        <f t="shared" si="0"/>
        <v>6</v>
      </c>
      <c r="Q10" s="119">
        <f t="shared" si="0"/>
        <v>6</v>
      </c>
      <c r="R10" s="119">
        <f t="shared" si="0"/>
        <v>6</v>
      </c>
      <c r="S10" s="119">
        <f t="shared" si="0"/>
        <v>6</v>
      </c>
      <c r="T10" s="119">
        <f t="shared" si="0"/>
        <v>6</v>
      </c>
      <c r="U10" s="119">
        <v>0</v>
      </c>
      <c r="V10" s="209">
        <f t="shared" ref="V10:V73" si="4">SUM(E10:U10)</f>
        <v>91</v>
      </c>
      <c r="W10" s="119">
        <v>0</v>
      </c>
      <c r="X10" s="119">
        <v>0</v>
      </c>
      <c r="Y10" s="209">
        <f>Y12+Y18</f>
        <v>0</v>
      </c>
      <c r="Z10" s="209">
        <f t="shared" si="1"/>
        <v>2.5</v>
      </c>
      <c r="AA10" s="209">
        <f t="shared" si="1"/>
        <v>2.5</v>
      </c>
      <c r="AB10" s="209">
        <f t="shared" si="1"/>
        <v>2.5</v>
      </c>
      <c r="AC10" s="209">
        <f t="shared" si="1"/>
        <v>2.5</v>
      </c>
      <c r="AD10" s="209">
        <f t="shared" si="1"/>
        <v>2.5</v>
      </c>
      <c r="AE10" s="218">
        <f t="shared" ref="AE10:AF10" si="5">AE12+AE18</f>
        <v>2.5</v>
      </c>
      <c r="AF10" s="121">
        <f t="shared" si="5"/>
        <v>2</v>
      </c>
      <c r="AG10" s="209">
        <f t="shared" si="1"/>
        <v>2.5</v>
      </c>
      <c r="AH10" s="121">
        <f t="shared" si="1"/>
        <v>2</v>
      </c>
      <c r="AI10" s="121">
        <f t="shared" si="1"/>
        <v>2</v>
      </c>
      <c r="AJ10" s="209">
        <f t="shared" si="1"/>
        <v>2</v>
      </c>
      <c r="AK10" s="209">
        <f t="shared" si="1"/>
        <v>2</v>
      </c>
      <c r="AL10" s="209">
        <f t="shared" si="1"/>
        <v>2</v>
      </c>
      <c r="AM10" s="218">
        <f t="shared" ref="AM10:AO10" si="6">AM12+AM18</f>
        <v>2</v>
      </c>
      <c r="AN10" s="218">
        <f t="shared" si="6"/>
        <v>2</v>
      </c>
      <c r="AO10" s="218">
        <f t="shared" si="6"/>
        <v>2</v>
      </c>
      <c r="AP10" s="209">
        <f t="shared" si="1"/>
        <v>2</v>
      </c>
      <c r="AQ10" s="121">
        <f t="shared" si="1"/>
        <v>2</v>
      </c>
      <c r="AR10" s="121">
        <f t="shared" si="1"/>
        <v>2</v>
      </c>
      <c r="AS10" s="121">
        <f t="shared" si="1"/>
        <v>2</v>
      </c>
      <c r="AT10" s="121">
        <f t="shared" si="1"/>
        <v>2</v>
      </c>
      <c r="AU10" s="209">
        <f t="shared" si="1"/>
        <v>0</v>
      </c>
      <c r="AV10" s="209">
        <f t="shared" si="1"/>
        <v>0</v>
      </c>
      <c r="AW10" s="209">
        <f t="shared" si="1"/>
        <v>0</v>
      </c>
      <c r="AX10" s="209">
        <f t="shared" ref="AX10:AX38" si="7">SUM(Y10:AT10)</f>
        <v>45.5</v>
      </c>
      <c r="AY10" s="119">
        <v>0</v>
      </c>
      <c r="AZ10" s="119">
        <v>0</v>
      </c>
      <c r="BA10" s="119">
        <v>0</v>
      </c>
      <c r="BB10" s="119">
        <v>0</v>
      </c>
      <c r="BC10" s="119">
        <v>0</v>
      </c>
      <c r="BD10" s="119">
        <v>0</v>
      </c>
      <c r="BE10" s="119">
        <v>0</v>
      </c>
      <c r="BF10" s="119">
        <v>0</v>
      </c>
      <c r="BG10" s="209">
        <f t="shared" ref="BG10:BG72" si="8">V10+AX10</f>
        <v>136.5</v>
      </c>
    </row>
    <row r="11" spans="1:59" x14ac:dyDescent="0.25">
      <c r="A11" s="295"/>
      <c r="B11" s="313" t="s">
        <v>148</v>
      </c>
      <c r="C11" s="315" t="s">
        <v>137</v>
      </c>
      <c r="D11" s="59" t="s">
        <v>58</v>
      </c>
      <c r="E11" s="137">
        <f>E13+E15</f>
        <v>4</v>
      </c>
      <c r="F11" s="137">
        <f t="shared" ref="F11:T12" si="9">F13+F15</f>
        <v>4</v>
      </c>
      <c r="G11" s="137">
        <f t="shared" si="9"/>
        <v>4</v>
      </c>
      <c r="H11" s="137">
        <f t="shared" si="9"/>
        <v>4</v>
      </c>
      <c r="I11" s="137">
        <f t="shared" si="9"/>
        <v>4</v>
      </c>
      <c r="J11" s="137">
        <f t="shared" si="9"/>
        <v>4</v>
      </c>
      <c r="K11" s="137">
        <f t="shared" si="9"/>
        <v>4</v>
      </c>
      <c r="L11" s="137">
        <f t="shared" si="9"/>
        <v>4</v>
      </c>
      <c r="M11" s="11">
        <f t="shared" si="9"/>
        <v>3</v>
      </c>
      <c r="N11" s="11">
        <f t="shared" si="9"/>
        <v>4</v>
      </c>
      <c r="O11" s="137">
        <f t="shared" si="9"/>
        <v>5</v>
      </c>
      <c r="P11" s="137">
        <f t="shared" si="9"/>
        <v>5</v>
      </c>
      <c r="Q11" s="137">
        <f t="shared" si="9"/>
        <v>5</v>
      </c>
      <c r="R11" s="137">
        <f t="shared" si="9"/>
        <v>5</v>
      </c>
      <c r="S11" s="137">
        <f t="shared" si="9"/>
        <v>5</v>
      </c>
      <c r="T11" s="137">
        <f t="shared" si="9"/>
        <v>5</v>
      </c>
      <c r="U11" s="171">
        <v>0</v>
      </c>
      <c r="V11" s="209">
        <f t="shared" si="4"/>
        <v>69</v>
      </c>
      <c r="W11" s="171">
        <v>0</v>
      </c>
      <c r="X11" s="171">
        <v>0</v>
      </c>
      <c r="Y11" s="137">
        <f>Y13</f>
        <v>0</v>
      </c>
      <c r="Z11" s="137">
        <f t="shared" ref="Z11:AT12" si="10">Z13</f>
        <v>0</v>
      </c>
      <c r="AA11" s="137">
        <f t="shared" si="10"/>
        <v>0</v>
      </c>
      <c r="AB11" s="137">
        <f t="shared" si="10"/>
        <v>0</v>
      </c>
      <c r="AC11" s="137">
        <f t="shared" si="10"/>
        <v>0</v>
      </c>
      <c r="AD11" s="137">
        <f t="shared" si="10"/>
        <v>0</v>
      </c>
      <c r="AE11" s="137">
        <f t="shared" ref="AE11:AF11" si="11">AE13</f>
        <v>0</v>
      </c>
      <c r="AF11" s="11">
        <f t="shared" si="11"/>
        <v>0</v>
      </c>
      <c r="AG11" s="137">
        <f t="shared" si="10"/>
        <v>0</v>
      </c>
      <c r="AH11" s="11">
        <f t="shared" si="10"/>
        <v>0</v>
      </c>
      <c r="AI11" s="11">
        <f t="shared" si="10"/>
        <v>0</v>
      </c>
      <c r="AJ11" s="137">
        <f t="shared" si="10"/>
        <v>0</v>
      </c>
      <c r="AK11" s="137">
        <f t="shared" si="10"/>
        <v>0</v>
      </c>
      <c r="AL11" s="137">
        <f t="shared" si="10"/>
        <v>0</v>
      </c>
      <c r="AM11" s="137">
        <f t="shared" ref="AM11:AO11" si="12">AM13</f>
        <v>0</v>
      </c>
      <c r="AN11" s="137">
        <f t="shared" si="12"/>
        <v>0</v>
      </c>
      <c r="AO11" s="137">
        <f t="shared" si="12"/>
        <v>0</v>
      </c>
      <c r="AP11" s="137">
        <f t="shared" si="10"/>
        <v>0</v>
      </c>
      <c r="AQ11" s="11">
        <f t="shared" si="10"/>
        <v>0</v>
      </c>
      <c r="AR11" s="11">
        <f t="shared" si="10"/>
        <v>0</v>
      </c>
      <c r="AS11" s="11">
        <f t="shared" si="10"/>
        <v>0</v>
      </c>
      <c r="AT11" s="11">
        <f t="shared" si="10"/>
        <v>0</v>
      </c>
      <c r="AU11" s="204">
        <v>0</v>
      </c>
      <c r="AV11" s="204">
        <v>0</v>
      </c>
      <c r="AW11" s="204">
        <v>0</v>
      </c>
      <c r="AX11" s="214">
        <f t="shared" si="7"/>
        <v>0</v>
      </c>
      <c r="AY11" s="171">
        <v>0</v>
      </c>
      <c r="AZ11" s="171">
        <v>0</v>
      </c>
      <c r="BA11" s="171">
        <v>0</v>
      </c>
      <c r="BB11" s="171">
        <v>0</v>
      </c>
      <c r="BC11" s="171">
        <v>0</v>
      </c>
      <c r="BD11" s="171">
        <v>0</v>
      </c>
      <c r="BE11" s="171">
        <v>0</v>
      </c>
      <c r="BF11" s="171">
        <v>0</v>
      </c>
      <c r="BG11" s="137">
        <f t="shared" si="8"/>
        <v>69</v>
      </c>
    </row>
    <row r="12" spans="1:59" x14ac:dyDescent="0.25">
      <c r="A12" s="295"/>
      <c r="B12" s="314"/>
      <c r="C12" s="316"/>
      <c r="D12" s="59" t="s">
        <v>59</v>
      </c>
      <c r="E12" s="59">
        <f>E14+E16</f>
        <v>2</v>
      </c>
      <c r="F12" s="59">
        <f t="shared" si="9"/>
        <v>2</v>
      </c>
      <c r="G12" s="59">
        <f t="shared" si="9"/>
        <v>2</v>
      </c>
      <c r="H12" s="59">
        <f t="shared" si="9"/>
        <v>2</v>
      </c>
      <c r="I12" s="59">
        <f t="shared" si="9"/>
        <v>2</v>
      </c>
      <c r="J12" s="59">
        <f t="shared" si="9"/>
        <v>2</v>
      </c>
      <c r="K12" s="59">
        <f t="shared" si="9"/>
        <v>2</v>
      </c>
      <c r="L12" s="59">
        <f t="shared" si="9"/>
        <v>2</v>
      </c>
      <c r="M12" s="225">
        <f t="shared" si="9"/>
        <v>1.5</v>
      </c>
      <c r="N12" s="225">
        <f t="shared" si="9"/>
        <v>2</v>
      </c>
      <c r="O12" s="59">
        <f t="shared" si="9"/>
        <v>2.5</v>
      </c>
      <c r="P12" s="59">
        <f t="shared" si="9"/>
        <v>2.5</v>
      </c>
      <c r="Q12" s="59">
        <f t="shared" si="9"/>
        <v>2.5</v>
      </c>
      <c r="R12" s="59">
        <f t="shared" si="9"/>
        <v>2.5</v>
      </c>
      <c r="S12" s="59">
        <f t="shared" si="9"/>
        <v>2.5</v>
      </c>
      <c r="T12" s="59">
        <f t="shared" si="9"/>
        <v>2.5</v>
      </c>
      <c r="U12" s="171">
        <v>0</v>
      </c>
      <c r="V12" s="209">
        <f t="shared" si="4"/>
        <v>34.5</v>
      </c>
      <c r="W12" s="171">
        <v>0</v>
      </c>
      <c r="X12" s="171">
        <v>0</v>
      </c>
      <c r="Y12" s="137">
        <f>Y14</f>
        <v>0</v>
      </c>
      <c r="Z12" s="137">
        <f t="shared" si="10"/>
        <v>0</v>
      </c>
      <c r="AA12" s="137">
        <f t="shared" si="10"/>
        <v>0</v>
      </c>
      <c r="AB12" s="137">
        <f t="shared" si="10"/>
        <v>0</v>
      </c>
      <c r="AC12" s="137">
        <f t="shared" si="10"/>
        <v>0</v>
      </c>
      <c r="AD12" s="137">
        <f t="shared" si="10"/>
        <v>0</v>
      </c>
      <c r="AE12" s="137">
        <f t="shared" ref="AE12:AF12" si="13">AE14</f>
        <v>0</v>
      </c>
      <c r="AF12" s="11">
        <f t="shared" si="13"/>
        <v>0</v>
      </c>
      <c r="AG12" s="137">
        <f t="shared" si="10"/>
        <v>0</v>
      </c>
      <c r="AH12" s="11">
        <f t="shared" si="10"/>
        <v>0</v>
      </c>
      <c r="AI12" s="11">
        <f t="shared" si="10"/>
        <v>0</v>
      </c>
      <c r="AJ12" s="137">
        <f t="shared" si="10"/>
        <v>0</v>
      </c>
      <c r="AK12" s="137">
        <f t="shared" si="10"/>
        <v>0</v>
      </c>
      <c r="AL12" s="137">
        <f t="shared" si="10"/>
        <v>0</v>
      </c>
      <c r="AM12" s="137">
        <f t="shared" ref="AM12:AO12" si="14">AM14</f>
        <v>0</v>
      </c>
      <c r="AN12" s="137">
        <f t="shared" si="14"/>
        <v>0</v>
      </c>
      <c r="AO12" s="137">
        <f t="shared" si="14"/>
        <v>0</v>
      </c>
      <c r="AP12" s="137">
        <f t="shared" si="10"/>
        <v>0</v>
      </c>
      <c r="AQ12" s="11">
        <f t="shared" si="10"/>
        <v>0</v>
      </c>
      <c r="AR12" s="11">
        <f t="shared" si="10"/>
        <v>0</v>
      </c>
      <c r="AS12" s="11">
        <f t="shared" si="10"/>
        <v>0</v>
      </c>
      <c r="AT12" s="11">
        <f t="shared" si="10"/>
        <v>0</v>
      </c>
      <c r="AU12" s="204">
        <v>0</v>
      </c>
      <c r="AV12" s="204">
        <v>0</v>
      </c>
      <c r="AW12" s="204">
        <v>0</v>
      </c>
      <c r="AX12" s="214">
        <f t="shared" si="7"/>
        <v>0</v>
      </c>
      <c r="AY12" s="171">
        <v>0</v>
      </c>
      <c r="AZ12" s="171">
        <v>0</v>
      </c>
      <c r="BA12" s="171">
        <v>0</v>
      </c>
      <c r="BB12" s="171">
        <v>0</v>
      </c>
      <c r="BC12" s="171">
        <v>0</v>
      </c>
      <c r="BD12" s="171">
        <v>0</v>
      </c>
      <c r="BE12" s="171">
        <v>0</v>
      </c>
      <c r="BF12" s="171">
        <v>0</v>
      </c>
      <c r="BG12" s="137">
        <f t="shared" si="8"/>
        <v>34.5</v>
      </c>
    </row>
    <row r="13" spans="1:59" ht="15" customHeight="1" x14ac:dyDescent="0.25">
      <c r="A13" s="295"/>
      <c r="B13" s="308" t="s">
        <v>150</v>
      </c>
      <c r="C13" s="283" t="s">
        <v>141</v>
      </c>
      <c r="D13" s="205" t="s">
        <v>58</v>
      </c>
      <c r="E13" s="211">
        <v>2</v>
      </c>
      <c r="F13" s="211">
        <v>2</v>
      </c>
      <c r="G13" s="211">
        <v>2</v>
      </c>
      <c r="H13" s="211">
        <v>2</v>
      </c>
      <c r="I13" s="211">
        <v>2</v>
      </c>
      <c r="J13" s="211">
        <v>2</v>
      </c>
      <c r="K13" s="211">
        <v>2</v>
      </c>
      <c r="L13" s="211">
        <v>2</v>
      </c>
      <c r="M13" s="241">
        <v>2</v>
      </c>
      <c r="N13" s="241">
        <v>3</v>
      </c>
      <c r="O13" s="211">
        <v>3</v>
      </c>
      <c r="P13" s="211">
        <v>3</v>
      </c>
      <c r="Q13" s="211">
        <v>3</v>
      </c>
      <c r="R13" s="211">
        <v>3</v>
      </c>
      <c r="S13" s="211">
        <v>3</v>
      </c>
      <c r="T13" s="211">
        <v>3</v>
      </c>
      <c r="U13" s="66">
        <v>0</v>
      </c>
      <c r="V13" s="209">
        <f t="shared" si="4"/>
        <v>39</v>
      </c>
      <c r="W13" s="20">
        <v>0</v>
      </c>
      <c r="X13" s="20">
        <v>0</v>
      </c>
      <c r="Y13" s="36">
        <v>0</v>
      </c>
      <c r="Z13" s="211">
        <v>0</v>
      </c>
      <c r="AA13" s="211">
        <v>0</v>
      </c>
      <c r="AB13" s="211">
        <v>0</v>
      </c>
      <c r="AC13" s="211">
        <v>0</v>
      </c>
      <c r="AD13" s="211">
        <v>0</v>
      </c>
      <c r="AE13" s="40">
        <v>0</v>
      </c>
      <c r="AF13" s="224">
        <v>0</v>
      </c>
      <c r="AG13" s="211">
        <v>0</v>
      </c>
      <c r="AH13" s="224">
        <v>0</v>
      </c>
      <c r="AI13" s="224">
        <v>0</v>
      </c>
      <c r="AJ13" s="211">
        <v>0</v>
      </c>
      <c r="AK13" s="211">
        <v>0</v>
      </c>
      <c r="AL13" s="211">
        <v>0</v>
      </c>
      <c r="AM13" s="40">
        <v>0</v>
      </c>
      <c r="AN13" s="40">
        <v>0</v>
      </c>
      <c r="AO13" s="224">
        <v>0</v>
      </c>
      <c r="AP13" s="211">
        <v>0</v>
      </c>
      <c r="AQ13" s="224">
        <v>0</v>
      </c>
      <c r="AR13" s="224">
        <v>0</v>
      </c>
      <c r="AS13" s="26">
        <v>0</v>
      </c>
      <c r="AT13" s="26">
        <v>0</v>
      </c>
      <c r="AU13" s="29">
        <v>0</v>
      </c>
      <c r="AV13" s="29">
        <v>0</v>
      </c>
      <c r="AW13" s="82">
        <v>0</v>
      </c>
      <c r="AX13" s="214">
        <f>SUM(Y13:AW13)</f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137">
        <f t="shared" si="8"/>
        <v>39</v>
      </c>
    </row>
    <row r="14" spans="1:59" x14ac:dyDescent="0.25">
      <c r="A14" s="295"/>
      <c r="B14" s="309"/>
      <c r="C14" s="284"/>
      <c r="D14" s="205" t="s">
        <v>59</v>
      </c>
      <c r="E14" s="205">
        <f>E13/2</f>
        <v>1</v>
      </c>
      <c r="F14" s="205">
        <f t="shared" ref="F14:T14" si="15">F13/2</f>
        <v>1</v>
      </c>
      <c r="G14" s="205">
        <f t="shared" si="15"/>
        <v>1</v>
      </c>
      <c r="H14" s="205">
        <f t="shared" si="15"/>
        <v>1</v>
      </c>
      <c r="I14" s="205">
        <f t="shared" si="15"/>
        <v>1</v>
      </c>
      <c r="J14" s="205">
        <f t="shared" si="15"/>
        <v>1</v>
      </c>
      <c r="K14" s="205">
        <f t="shared" si="15"/>
        <v>1</v>
      </c>
      <c r="L14" s="205">
        <f t="shared" si="15"/>
        <v>1</v>
      </c>
      <c r="M14" s="226">
        <f>M13/2</f>
        <v>1</v>
      </c>
      <c r="N14" s="226">
        <v>1.5</v>
      </c>
      <c r="O14" s="205">
        <f t="shared" si="15"/>
        <v>1.5</v>
      </c>
      <c r="P14" s="205">
        <f t="shared" si="15"/>
        <v>1.5</v>
      </c>
      <c r="Q14" s="205">
        <f t="shared" si="15"/>
        <v>1.5</v>
      </c>
      <c r="R14" s="205">
        <f t="shared" si="15"/>
        <v>1.5</v>
      </c>
      <c r="S14" s="205">
        <f t="shared" si="15"/>
        <v>1.5</v>
      </c>
      <c r="T14" s="205">
        <f t="shared" si="15"/>
        <v>1.5</v>
      </c>
      <c r="U14" s="66">
        <v>0</v>
      </c>
      <c r="V14" s="209">
        <f t="shared" si="4"/>
        <v>19.5</v>
      </c>
      <c r="W14" s="20">
        <v>0</v>
      </c>
      <c r="X14" s="20">
        <v>0</v>
      </c>
      <c r="Y14" s="23">
        <v>0</v>
      </c>
      <c r="Z14" s="205">
        <f t="shared" ref="Z14:AR14" si="16">Z13/2</f>
        <v>0</v>
      </c>
      <c r="AA14" s="205">
        <f t="shared" si="16"/>
        <v>0</v>
      </c>
      <c r="AB14" s="205">
        <f t="shared" si="16"/>
        <v>0</v>
      </c>
      <c r="AC14" s="205">
        <f t="shared" si="16"/>
        <v>0</v>
      </c>
      <c r="AD14" s="205">
        <f t="shared" si="16"/>
        <v>0</v>
      </c>
      <c r="AE14" s="92">
        <f t="shared" si="16"/>
        <v>0</v>
      </c>
      <c r="AF14" s="226">
        <f t="shared" si="16"/>
        <v>0</v>
      </c>
      <c r="AG14" s="205">
        <f t="shared" si="16"/>
        <v>0</v>
      </c>
      <c r="AH14" s="226">
        <f t="shared" si="16"/>
        <v>0</v>
      </c>
      <c r="AI14" s="226">
        <f t="shared" si="16"/>
        <v>0</v>
      </c>
      <c r="AJ14" s="205">
        <f t="shared" si="16"/>
        <v>0</v>
      </c>
      <c r="AK14" s="205">
        <f t="shared" si="16"/>
        <v>0</v>
      </c>
      <c r="AL14" s="205">
        <f t="shared" si="16"/>
        <v>0</v>
      </c>
      <c r="AM14" s="92">
        <f t="shared" si="16"/>
        <v>0</v>
      </c>
      <c r="AN14" s="92">
        <f t="shared" si="16"/>
        <v>0</v>
      </c>
      <c r="AO14" s="226">
        <f t="shared" si="16"/>
        <v>0</v>
      </c>
      <c r="AP14" s="205">
        <f t="shared" si="16"/>
        <v>0</v>
      </c>
      <c r="AQ14" s="226">
        <f t="shared" si="16"/>
        <v>0</v>
      </c>
      <c r="AR14" s="226">
        <f t="shared" si="16"/>
        <v>0</v>
      </c>
      <c r="AS14" s="26">
        <v>0</v>
      </c>
      <c r="AT14" s="26">
        <v>0</v>
      </c>
      <c r="AU14" s="29">
        <v>0</v>
      </c>
      <c r="AV14" s="29">
        <v>0</v>
      </c>
      <c r="AW14" s="82">
        <v>0</v>
      </c>
      <c r="AX14" s="214">
        <f t="shared" si="7"/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137">
        <f t="shared" si="8"/>
        <v>19.5</v>
      </c>
    </row>
    <row r="15" spans="1:59" x14ac:dyDescent="0.25">
      <c r="A15" s="295"/>
      <c r="B15" s="308" t="s">
        <v>154</v>
      </c>
      <c r="C15" s="310" t="s">
        <v>179</v>
      </c>
      <c r="D15" s="205" t="s">
        <v>58</v>
      </c>
      <c r="E15" s="211">
        <v>2</v>
      </c>
      <c r="F15" s="211">
        <v>2</v>
      </c>
      <c r="G15" s="211">
        <v>2</v>
      </c>
      <c r="H15" s="211">
        <v>2</v>
      </c>
      <c r="I15" s="211">
        <v>2</v>
      </c>
      <c r="J15" s="211">
        <v>2</v>
      </c>
      <c r="K15" s="211">
        <v>2</v>
      </c>
      <c r="L15" s="211">
        <v>2</v>
      </c>
      <c r="M15" s="224">
        <v>1</v>
      </c>
      <c r="N15" s="241">
        <v>1</v>
      </c>
      <c r="O15" s="202">
        <v>2</v>
      </c>
      <c r="P15" s="211">
        <v>2</v>
      </c>
      <c r="Q15" s="211">
        <v>2</v>
      </c>
      <c r="R15" s="211">
        <v>2</v>
      </c>
      <c r="S15" s="211">
        <v>2</v>
      </c>
      <c r="T15" s="211">
        <v>2</v>
      </c>
      <c r="U15" s="66">
        <v>0</v>
      </c>
      <c r="V15" s="209">
        <f t="shared" si="4"/>
        <v>30</v>
      </c>
      <c r="W15" s="20">
        <v>0</v>
      </c>
      <c r="X15" s="20">
        <v>0</v>
      </c>
      <c r="Y15" s="36">
        <v>0</v>
      </c>
      <c r="Z15" s="211">
        <v>0</v>
      </c>
      <c r="AA15" s="211">
        <v>0</v>
      </c>
      <c r="AB15" s="211">
        <v>0</v>
      </c>
      <c r="AC15" s="211">
        <v>0</v>
      </c>
      <c r="AD15" s="211">
        <v>0</v>
      </c>
      <c r="AE15" s="40">
        <v>0</v>
      </c>
      <c r="AF15" s="224">
        <v>0</v>
      </c>
      <c r="AG15" s="211">
        <v>0</v>
      </c>
      <c r="AH15" s="224">
        <v>0</v>
      </c>
      <c r="AI15" s="224">
        <v>0</v>
      </c>
      <c r="AJ15" s="211">
        <v>0</v>
      </c>
      <c r="AK15" s="211">
        <v>0</v>
      </c>
      <c r="AL15" s="211">
        <v>0</v>
      </c>
      <c r="AM15" s="40">
        <v>0</v>
      </c>
      <c r="AN15" s="40">
        <v>0</v>
      </c>
      <c r="AO15" s="224">
        <v>0</v>
      </c>
      <c r="AP15" s="211">
        <v>0</v>
      </c>
      <c r="AQ15" s="224">
        <v>0</v>
      </c>
      <c r="AR15" s="224">
        <v>0</v>
      </c>
      <c r="AS15" s="26">
        <v>0</v>
      </c>
      <c r="AT15" s="26">
        <v>0</v>
      </c>
      <c r="AU15" s="29">
        <v>0</v>
      </c>
      <c r="AV15" s="29">
        <v>0</v>
      </c>
      <c r="AW15" s="82">
        <v>0</v>
      </c>
      <c r="AX15" s="214">
        <f t="shared" si="7"/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137">
        <f t="shared" si="8"/>
        <v>30</v>
      </c>
    </row>
    <row r="16" spans="1:59" x14ac:dyDescent="0.25">
      <c r="A16" s="295"/>
      <c r="B16" s="309"/>
      <c r="C16" s="310"/>
      <c r="D16" s="205" t="s">
        <v>59</v>
      </c>
      <c r="E16" s="205">
        <f>E15/2</f>
        <v>1</v>
      </c>
      <c r="F16" s="205">
        <f t="shared" ref="F16:T16" si="17">F15/2</f>
        <v>1</v>
      </c>
      <c r="G16" s="205">
        <f t="shared" si="17"/>
        <v>1</v>
      </c>
      <c r="H16" s="205">
        <f t="shared" si="17"/>
        <v>1</v>
      </c>
      <c r="I16" s="205">
        <f t="shared" si="17"/>
        <v>1</v>
      </c>
      <c r="J16" s="205">
        <f t="shared" si="17"/>
        <v>1</v>
      </c>
      <c r="K16" s="211">
        <f t="shared" si="17"/>
        <v>1</v>
      </c>
      <c r="L16" s="211">
        <f t="shared" si="17"/>
        <v>1</v>
      </c>
      <c r="M16" s="224">
        <f t="shared" si="17"/>
        <v>0.5</v>
      </c>
      <c r="N16" s="224">
        <f t="shared" si="17"/>
        <v>0.5</v>
      </c>
      <c r="O16" s="205">
        <f t="shared" si="17"/>
        <v>1</v>
      </c>
      <c r="P16" s="205">
        <f t="shared" si="17"/>
        <v>1</v>
      </c>
      <c r="Q16" s="205">
        <f t="shared" si="17"/>
        <v>1</v>
      </c>
      <c r="R16" s="205">
        <f t="shared" si="17"/>
        <v>1</v>
      </c>
      <c r="S16" s="205">
        <f t="shared" si="17"/>
        <v>1</v>
      </c>
      <c r="T16" s="205">
        <f t="shared" si="17"/>
        <v>1</v>
      </c>
      <c r="U16" s="66">
        <v>0</v>
      </c>
      <c r="V16" s="209">
        <f t="shared" si="4"/>
        <v>15</v>
      </c>
      <c r="W16" s="20">
        <v>0</v>
      </c>
      <c r="X16" s="20">
        <v>0</v>
      </c>
      <c r="Y16" s="23">
        <v>0</v>
      </c>
      <c r="Z16" s="205">
        <f t="shared" ref="Z16:AR16" si="18">Z15/2</f>
        <v>0</v>
      </c>
      <c r="AA16" s="205">
        <f t="shared" si="18"/>
        <v>0</v>
      </c>
      <c r="AB16" s="205">
        <f t="shared" si="18"/>
        <v>0</v>
      </c>
      <c r="AC16" s="205">
        <f t="shared" si="18"/>
        <v>0</v>
      </c>
      <c r="AD16" s="205">
        <f t="shared" si="18"/>
        <v>0</v>
      </c>
      <c r="AE16" s="92">
        <f t="shared" si="18"/>
        <v>0</v>
      </c>
      <c r="AF16" s="226">
        <f t="shared" si="18"/>
        <v>0</v>
      </c>
      <c r="AG16" s="205">
        <f t="shared" si="18"/>
        <v>0</v>
      </c>
      <c r="AH16" s="226">
        <f t="shared" si="18"/>
        <v>0</v>
      </c>
      <c r="AI16" s="226">
        <f t="shared" si="18"/>
        <v>0</v>
      </c>
      <c r="AJ16" s="205">
        <f t="shared" si="18"/>
        <v>0</v>
      </c>
      <c r="AK16" s="205">
        <f t="shared" si="18"/>
        <v>0</v>
      </c>
      <c r="AL16" s="205">
        <f t="shared" si="18"/>
        <v>0</v>
      </c>
      <c r="AM16" s="92">
        <f t="shared" si="18"/>
        <v>0</v>
      </c>
      <c r="AN16" s="92">
        <f t="shared" si="18"/>
        <v>0</v>
      </c>
      <c r="AO16" s="226">
        <f t="shared" si="18"/>
        <v>0</v>
      </c>
      <c r="AP16" s="205">
        <f t="shared" si="18"/>
        <v>0</v>
      </c>
      <c r="AQ16" s="226">
        <f t="shared" si="18"/>
        <v>0</v>
      </c>
      <c r="AR16" s="226">
        <f t="shared" si="18"/>
        <v>0</v>
      </c>
      <c r="AS16" s="26">
        <v>0</v>
      </c>
      <c r="AT16" s="26">
        <v>0</v>
      </c>
      <c r="AU16" s="29">
        <v>0</v>
      </c>
      <c r="AV16" s="29">
        <v>0</v>
      </c>
      <c r="AW16" s="82">
        <v>0</v>
      </c>
      <c r="AX16" s="214">
        <f t="shared" si="7"/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137">
        <f t="shared" si="8"/>
        <v>15</v>
      </c>
    </row>
    <row r="17" spans="1:59" ht="15" customHeight="1" x14ac:dyDescent="0.25">
      <c r="A17" s="295"/>
      <c r="B17" s="313" t="s">
        <v>157</v>
      </c>
      <c r="C17" s="306" t="s">
        <v>140</v>
      </c>
      <c r="D17" s="171" t="s">
        <v>58</v>
      </c>
      <c r="E17" s="204">
        <f>E19+E21+E23</f>
        <v>7</v>
      </c>
      <c r="F17" s="204">
        <f t="shared" ref="F17:T18" si="19">F19+F21+F23</f>
        <v>7</v>
      </c>
      <c r="G17" s="204">
        <f t="shared" si="19"/>
        <v>7</v>
      </c>
      <c r="H17" s="204">
        <f t="shared" si="19"/>
        <v>7</v>
      </c>
      <c r="I17" s="204">
        <f t="shared" si="19"/>
        <v>7</v>
      </c>
      <c r="J17" s="204">
        <f t="shared" si="19"/>
        <v>7</v>
      </c>
      <c r="K17" s="204">
        <f t="shared" si="19"/>
        <v>7</v>
      </c>
      <c r="L17" s="204">
        <f t="shared" si="19"/>
        <v>7</v>
      </c>
      <c r="M17" s="75">
        <f t="shared" si="19"/>
        <v>8</v>
      </c>
      <c r="N17" s="75">
        <f t="shared" si="19"/>
        <v>7</v>
      </c>
      <c r="O17" s="204">
        <f t="shared" si="19"/>
        <v>7</v>
      </c>
      <c r="P17" s="204">
        <f t="shared" si="19"/>
        <v>7</v>
      </c>
      <c r="Q17" s="204">
        <f t="shared" si="19"/>
        <v>7</v>
      </c>
      <c r="R17" s="204">
        <f t="shared" si="19"/>
        <v>7</v>
      </c>
      <c r="S17" s="204">
        <f t="shared" si="19"/>
        <v>7</v>
      </c>
      <c r="T17" s="204">
        <f t="shared" si="19"/>
        <v>7</v>
      </c>
      <c r="U17" s="204">
        <v>0</v>
      </c>
      <c r="V17" s="209">
        <f t="shared" si="4"/>
        <v>113</v>
      </c>
      <c r="W17" s="20">
        <v>0</v>
      </c>
      <c r="X17" s="20">
        <v>0</v>
      </c>
      <c r="Y17" s="204">
        <v>0</v>
      </c>
      <c r="Z17" s="204">
        <f>Z19+Z21</f>
        <v>5</v>
      </c>
      <c r="AA17" s="204">
        <f t="shared" ref="AA17:AT18" si="20">AA19+AA21</f>
        <v>5</v>
      </c>
      <c r="AB17" s="204">
        <f t="shared" si="20"/>
        <v>5</v>
      </c>
      <c r="AC17" s="204">
        <f t="shared" si="20"/>
        <v>5</v>
      </c>
      <c r="AD17" s="204">
        <f t="shared" si="20"/>
        <v>5</v>
      </c>
      <c r="AE17" s="217">
        <f t="shared" ref="AE17" si="21">AE19+AE21</f>
        <v>5</v>
      </c>
      <c r="AF17" s="75">
        <f t="shared" si="20"/>
        <v>5</v>
      </c>
      <c r="AG17" s="204">
        <f t="shared" si="20"/>
        <v>5</v>
      </c>
      <c r="AH17" s="75">
        <f t="shared" si="20"/>
        <v>4</v>
      </c>
      <c r="AI17" s="75">
        <f t="shared" si="20"/>
        <v>4</v>
      </c>
      <c r="AJ17" s="204">
        <f t="shared" si="20"/>
        <v>4</v>
      </c>
      <c r="AK17" s="204">
        <f t="shared" si="20"/>
        <v>4</v>
      </c>
      <c r="AL17" s="204">
        <f t="shared" si="20"/>
        <v>4</v>
      </c>
      <c r="AM17" s="217">
        <f t="shared" ref="AM17:AO17" si="22">AM19+AM21</f>
        <v>4</v>
      </c>
      <c r="AN17" s="217">
        <f t="shared" si="22"/>
        <v>4</v>
      </c>
      <c r="AO17" s="217">
        <f t="shared" si="22"/>
        <v>4</v>
      </c>
      <c r="AP17" s="204">
        <f t="shared" si="20"/>
        <v>4</v>
      </c>
      <c r="AQ17" s="75">
        <f t="shared" si="20"/>
        <v>4</v>
      </c>
      <c r="AR17" s="75">
        <f t="shared" si="20"/>
        <v>4</v>
      </c>
      <c r="AS17" s="75">
        <f t="shared" si="20"/>
        <v>4</v>
      </c>
      <c r="AT17" s="75">
        <f t="shared" si="20"/>
        <v>4</v>
      </c>
      <c r="AU17" s="204">
        <f t="shared" ref="AU17:AW18" si="23">AU19</f>
        <v>0</v>
      </c>
      <c r="AV17" s="204">
        <f t="shared" si="23"/>
        <v>0</v>
      </c>
      <c r="AW17" s="204">
        <f t="shared" si="23"/>
        <v>0</v>
      </c>
      <c r="AX17" s="214">
        <f t="shared" si="7"/>
        <v>92</v>
      </c>
      <c r="AY17" s="171">
        <v>0</v>
      </c>
      <c r="AZ17" s="171">
        <v>0</v>
      </c>
      <c r="BA17" s="171">
        <v>0</v>
      </c>
      <c r="BB17" s="171">
        <v>0</v>
      </c>
      <c r="BC17" s="171">
        <v>0</v>
      </c>
      <c r="BD17" s="171">
        <v>0</v>
      </c>
      <c r="BE17" s="171">
        <v>0</v>
      </c>
      <c r="BF17" s="171">
        <v>0</v>
      </c>
      <c r="BG17" s="137">
        <f t="shared" si="8"/>
        <v>205</v>
      </c>
    </row>
    <row r="18" spans="1:59" x14ac:dyDescent="0.25">
      <c r="A18" s="295"/>
      <c r="B18" s="314"/>
      <c r="C18" s="307"/>
      <c r="D18" s="171" t="s">
        <v>59</v>
      </c>
      <c r="E18" s="171">
        <f>E20+E22+E24</f>
        <v>3.5</v>
      </c>
      <c r="F18" s="171">
        <f t="shared" si="19"/>
        <v>3.5</v>
      </c>
      <c r="G18" s="171">
        <f t="shared" si="19"/>
        <v>3.5</v>
      </c>
      <c r="H18" s="171">
        <f t="shared" si="19"/>
        <v>3.5</v>
      </c>
      <c r="I18" s="171">
        <f t="shared" si="19"/>
        <v>3.5</v>
      </c>
      <c r="J18" s="171">
        <f t="shared" si="19"/>
        <v>3.5</v>
      </c>
      <c r="K18" s="171">
        <f t="shared" si="19"/>
        <v>3.5</v>
      </c>
      <c r="L18" s="171">
        <f t="shared" si="19"/>
        <v>3.5</v>
      </c>
      <c r="M18" s="25">
        <f t="shared" si="19"/>
        <v>4.5</v>
      </c>
      <c r="N18" s="25">
        <f t="shared" si="19"/>
        <v>3</v>
      </c>
      <c r="O18" s="171">
        <f t="shared" si="19"/>
        <v>3.5</v>
      </c>
      <c r="P18" s="171">
        <f t="shared" si="19"/>
        <v>3.5</v>
      </c>
      <c r="Q18" s="171">
        <f t="shared" si="19"/>
        <v>3.5</v>
      </c>
      <c r="R18" s="171">
        <f t="shared" si="19"/>
        <v>3.5</v>
      </c>
      <c r="S18" s="171">
        <f t="shared" si="19"/>
        <v>3.5</v>
      </c>
      <c r="T18" s="171">
        <f t="shared" si="19"/>
        <v>3.5</v>
      </c>
      <c r="U18" s="204">
        <v>0</v>
      </c>
      <c r="V18" s="209">
        <f t="shared" si="4"/>
        <v>56.5</v>
      </c>
      <c r="W18" s="20">
        <v>0</v>
      </c>
      <c r="X18" s="20">
        <v>0</v>
      </c>
      <c r="Y18" s="171">
        <v>0</v>
      </c>
      <c r="Z18" s="171">
        <f>Z20+Z22</f>
        <v>2.5</v>
      </c>
      <c r="AA18" s="171">
        <f t="shared" si="20"/>
        <v>2.5</v>
      </c>
      <c r="AB18" s="171">
        <f t="shared" si="20"/>
        <v>2.5</v>
      </c>
      <c r="AC18" s="171">
        <f t="shared" si="20"/>
        <v>2.5</v>
      </c>
      <c r="AD18" s="171">
        <f t="shared" si="20"/>
        <v>2.5</v>
      </c>
      <c r="AE18" s="171">
        <f t="shared" ref="AE18" si="24">AE20+AE22</f>
        <v>2.5</v>
      </c>
      <c r="AF18" s="25">
        <f t="shared" si="20"/>
        <v>2</v>
      </c>
      <c r="AG18" s="171">
        <f t="shared" si="20"/>
        <v>2.5</v>
      </c>
      <c r="AH18" s="25">
        <f t="shared" si="20"/>
        <v>2</v>
      </c>
      <c r="AI18" s="25">
        <f t="shared" si="20"/>
        <v>2</v>
      </c>
      <c r="AJ18" s="171">
        <f t="shared" si="20"/>
        <v>2</v>
      </c>
      <c r="AK18" s="171">
        <f t="shared" si="20"/>
        <v>2</v>
      </c>
      <c r="AL18" s="171">
        <f t="shared" si="20"/>
        <v>2</v>
      </c>
      <c r="AM18" s="171">
        <f t="shared" ref="AM18:AO18" si="25">AM20+AM22</f>
        <v>2</v>
      </c>
      <c r="AN18" s="171">
        <f t="shared" si="25"/>
        <v>2</v>
      </c>
      <c r="AO18" s="171">
        <f t="shared" si="25"/>
        <v>2</v>
      </c>
      <c r="AP18" s="171">
        <f t="shared" si="20"/>
        <v>2</v>
      </c>
      <c r="AQ18" s="25">
        <f t="shared" si="20"/>
        <v>2</v>
      </c>
      <c r="AR18" s="25">
        <f t="shared" si="20"/>
        <v>2</v>
      </c>
      <c r="AS18" s="25">
        <f t="shared" si="20"/>
        <v>2</v>
      </c>
      <c r="AT18" s="25">
        <f t="shared" si="20"/>
        <v>2</v>
      </c>
      <c r="AU18" s="171">
        <f t="shared" si="23"/>
        <v>0</v>
      </c>
      <c r="AV18" s="171">
        <f t="shared" si="23"/>
        <v>0</v>
      </c>
      <c r="AW18" s="171">
        <f t="shared" si="23"/>
        <v>0</v>
      </c>
      <c r="AX18" s="214">
        <f t="shared" si="7"/>
        <v>45.5</v>
      </c>
      <c r="AY18" s="171">
        <v>0</v>
      </c>
      <c r="AZ18" s="171">
        <v>0</v>
      </c>
      <c r="BA18" s="171">
        <v>0</v>
      </c>
      <c r="BB18" s="171">
        <v>0</v>
      </c>
      <c r="BC18" s="171">
        <v>0</v>
      </c>
      <c r="BD18" s="171">
        <v>0</v>
      </c>
      <c r="BE18" s="171">
        <v>0</v>
      </c>
      <c r="BF18" s="171">
        <v>0</v>
      </c>
      <c r="BG18" s="137">
        <f t="shared" si="8"/>
        <v>102</v>
      </c>
    </row>
    <row r="19" spans="1:59" ht="15" customHeight="1" x14ac:dyDescent="0.25">
      <c r="A19" s="295"/>
      <c r="B19" s="299" t="s">
        <v>198</v>
      </c>
      <c r="C19" s="283" t="s">
        <v>242</v>
      </c>
      <c r="D19" s="205" t="s">
        <v>58</v>
      </c>
      <c r="E19" s="211">
        <v>2</v>
      </c>
      <c r="F19" s="211">
        <v>2</v>
      </c>
      <c r="G19" s="211">
        <v>2</v>
      </c>
      <c r="H19" s="211">
        <v>2</v>
      </c>
      <c r="I19" s="211">
        <v>2</v>
      </c>
      <c r="J19" s="205">
        <v>2</v>
      </c>
      <c r="K19" s="205">
        <v>2</v>
      </c>
      <c r="L19" s="205">
        <v>2</v>
      </c>
      <c r="M19" s="226">
        <v>2</v>
      </c>
      <c r="N19" s="226">
        <v>2</v>
      </c>
      <c r="O19" s="205">
        <v>2</v>
      </c>
      <c r="P19" s="211">
        <v>2</v>
      </c>
      <c r="Q19" s="211">
        <v>2</v>
      </c>
      <c r="R19" s="211">
        <v>2</v>
      </c>
      <c r="S19" s="211">
        <v>2</v>
      </c>
      <c r="T19" s="211">
        <v>2</v>
      </c>
      <c r="U19" s="66">
        <v>0</v>
      </c>
      <c r="V19" s="209">
        <f t="shared" si="4"/>
        <v>32</v>
      </c>
      <c r="W19" s="20">
        <v>0</v>
      </c>
      <c r="X19" s="20">
        <v>0</v>
      </c>
      <c r="Y19" s="36">
        <v>0</v>
      </c>
      <c r="Z19" s="211">
        <v>2</v>
      </c>
      <c r="AA19" s="211">
        <v>2</v>
      </c>
      <c r="AB19" s="211">
        <v>2</v>
      </c>
      <c r="AC19" s="211">
        <v>2</v>
      </c>
      <c r="AD19" s="211">
        <v>2</v>
      </c>
      <c r="AE19" s="40">
        <v>2</v>
      </c>
      <c r="AF19" s="224">
        <v>2</v>
      </c>
      <c r="AG19" s="211">
        <v>2</v>
      </c>
      <c r="AH19" s="224">
        <v>2</v>
      </c>
      <c r="AI19" s="224">
        <v>1</v>
      </c>
      <c r="AJ19" s="211">
        <v>1</v>
      </c>
      <c r="AK19" s="211">
        <v>1</v>
      </c>
      <c r="AL19" s="211">
        <v>1</v>
      </c>
      <c r="AM19" s="40">
        <v>1</v>
      </c>
      <c r="AN19" s="40">
        <v>1</v>
      </c>
      <c r="AO19" s="224">
        <v>1</v>
      </c>
      <c r="AP19" s="211">
        <v>1</v>
      </c>
      <c r="AQ19" s="224">
        <v>1</v>
      </c>
      <c r="AR19" s="224">
        <v>1</v>
      </c>
      <c r="AS19" s="224">
        <v>1</v>
      </c>
      <c r="AT19" s="224">
        <v>1</v>
      </c>
      <c r="AU19" s="29">
        <v>0</v>
      </c>
      <c r="AV19" s="29">
        <v>0</v>
      </c>
      <c r="AW19" s="82">
        <v>0</v>
      </c>
      <c r="AX19" s="214">
        <f t="shared" si="7"/>
        <v>30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137">
        <f t="shared" si="8"/>
        <v>62</v>
      </c>
    </row>
    <row r="20" spans="1:59" x14ac:dyDescent="0.25">
      <c r="A20" s="295"/>
      <c r="B20" s="299"/>
      <c r="C20" s="284"/>
      <c r="D20" s="205" t="s">
        <v>59</v>
      </c>
      <c r="E20" s="205">
        <f>E19/2</f>
        <v>1</v>
      </c>
      <c r="F20" s="205">
        <f t="shared" ref="F20:T20" si="26">F19/2</f>
        <v>1</v>
      </c>
      <c r="G20" s="205">
        <f t="shared" si="26"/>
        <v>1</v>
      </c>
      <c r="H20" s="205">
        <f t="shared" si="26"/>
        <v>1</v>
      </c>
      <c r="I20" s="205">
        <f t="shared" si="26"/>
        <v>1</v>
      </c>
      <c r="J20" s="40">
        <f t="shared" si="26"/>
        <v>1</v>
      </c>
      <c r="K20" s="40">
        <f t="shared" si="26"/>
        <v>1</v>
      </c>
      <c r="L20" s="40">
        <f t="shared" si="26"/>
        <v>1</v>
      </c>
      <c r="M20" s="227">
        <f t="shared" si="26"/>
        <v>1</v>
      </c>
      <c r="N20" s="227">
        <f t="shared" si="26"/>
        <v>1</v>
      </c>
      <c r="O20" s="40">
        <f t="shared" si="26"/>
        <v>1</v>
      </c>
      <c r="P20" s="205">
        <f t="shared" si="26"/>
        <v>1</v>
      </c>
      <c r="Q20" s="205">
        <f t="shared" si="26"/>
        <v>1</v>
      </c>
      <c r="R20" s="205">
        <f t="shared" si="26"/>
        <v>1</v>
      </c>
      <c r="S20" s="205">
        <f t="shared" si="26"/>
        <v>1</v>
      </c>
      <c r="T20" s="205">
        <f t="shared" si="26"/>
        <v>1</v>
      </c>
      <c r="U20" s="66">
        <v>0</v>
      </c>
      <c r="V20" s="209">
        <f t="shared" si="4"/>
        <v>16</v>
      </c>
      <c r="W20" s="20">
        <v>0</v>
      </c>
      <c r="X20" s="20">
        <v>0</v>
      </c>
      <c r="Y20" s="23">
        <v>0</v>
      </c>
      <c r="Z20" s="205">
        <f t="shared" ref="Z20:AT20" si="27">Z19/2</f>
        <v>1</v>
      </c>
      <c r="AA20" s="205">
        <f t="shared" si="27"/>
        <v>1</v>
      </c>
      <c r="AB20" s="205">
        <f t="shared" si="27"/>
        <v>1</v>
      </c>
      <c r="AC20" s="205">
        <f t="shared" si="27"/>
        <v>1</v>
      </c>
      <c r="AD20" s="205">
        <f t="shared" si="27"/>
        <v>1</v>
      </c>
      <c r="AE20" s="92">
        <f t="shared" si="27"/>
        <v>1</v>
      </c>
      <c r="AF20" s="226">
        <v>0.5</v>
      </c>
      <c r="AG20" s="205">
        <f t="shared" si="27"/>
        <v>1</v>
      </c>
      <c r="AH20" s="226">
        <f t="shared" si="27"/>
        <v>1</v>
      </c>
      <c r="AI20" s="226">
        <v>1</v>
      </c>
      <c r="AJ20" s="205">
        <f t="shared" si="27"/>
        <v>0.5</v>
      </c>
      <c r="AK20" s="205">
        <f t="shared" si="27"/>
        <v>0.5</v>
      </c>
      <c r="AL20" s="205">
        <f t="shared" si="27"/>
        <v>0.5</v>
      </c>
      <c r="AM20" s="92">
        <f t="shared" si="27"/>
        <v>0.5</v>
      </c>
      <c r="AN20" s="92">
        <f t="shared" si="27"/>
        <v>0.5</v>
      </c>
      <c r="AO20" s="226">
        <f t="shared" si="27"/>
        <v>0.5</v>
      </c>
      <c r="AP20" s="205">
        <f t="shared" si="27"/>
        <v>0.5</v>
      </c>
      <c r="AQ20" s="226">
        <f t="shared" si="27"/>
        <v>0.5</v>
      </c>
      <c r="AR20" s="226">
        <f t="shared" si="27"/>
        <v>0.5</v>
      </c>
      <c r="AS20" s="226">
        <v>0.5</v>
      </c>
      <c r="AT20" s="226">
        <f t="shared" si="27"/>
        <v>0.5</v>
      </c>
      <c r="AU20" s="29">
        <v>0</v>
      </c>
      <c r="AV20" s="29">
        <v>0</v>
      </c>
      <c r="AW20" s="82">
        <v>0</v>
      </c>
      <c r="AX20" s="214">
        <f t="shared" si="7"/>
        <v>15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137">
        <f t="shared" si="8"/>
        <v>31</v>
      </c>
    </row>
    <row r="21" spans="1:59" x14ac:dyDescent="0.25">
      <c r="A21" s="295"/>
      <c r="B21" s="321" t="s">
        <v>229</v>
      </c>
      <c r="C21" s="326" t="s">
        <v>241</v>
      </c>
      <c r="D21" s="92" t="s">
        <v>58</v>
      </c>
      <c r="E21" s="40">
        <v>2</v>
      </c>
      <c r="F21" s="40">
        <v>2</v>
      </c>
      <c r="G21" s="40">
        <v>2</v>
      </c>
      <c r="H21" s="40">
        <v>2</v>
      </c>
      <c r="I21" s="40">
        <v>2</v>
      </c>
      <c r="J21" s="92">
        <v>2</v>
      </c>
      <c r="K21" s="92">
        <v>2</v>
      </c>
      <c r="L21" s="92">
        <v>2</v>
      </c>
      <c r="M21" s="229">
        <v>2</v>
      </c>
      <c r="N21" s="229">
        <v>2</v>
      </c>
      <c r="O21" s="92">
        <v>2</v>
      </c>
      <c r="P21" s="40">
        <v>2</v>
      </c>
      <c r="Q21" s="40">
        <v>2</v>
      </c>
      <c r="R21" s="40">
        <v>2</v>
      </c>
      <c r="S21" s="40">
        <v>2</v>
      </c>
      <c r="T21" s="40">
        <v>2</v>
      </c>
      <c r="U21" s="66">
        <v>0</v>
      </c>
      <c r="V21" s="209">
        <f t="shared" si="4"/>
        <v>32</v>
      </c>
      <c r="W21" s="20">
        <v>0</v>
      </c>
      <c r="X21" s="20">
        <v>0</v>
      </c>
      <c r="Y21" s="23">
        <v>0</v>
      </c>
      <c r="Z21" s="40">
        <v>3</v>
      </c>
      <c r="AA21" s="40">
        <v>3</v>
      </c>
      <c r="AB21" s="40">
        <v>3</v>
      </c>
      <c r="AC21" s="40">
        <v>3</v>
      </c>
      <c r="AD21" s="40">
        <v>3</v>
      </c>
      <c r="AE21" s="40">
        <v>3</v>
      </c>
      <c r="AF21" s="227">
        <v>3</v>
      </c>
      <c r="AG21" s="202">
        <v>3</v>
      </c>
      <c r="AH21" s="241">
        <v>2</v>
      </c>
      <c r="AI21" s="227">
        <v>3</v>
      </c>
      <c r="AJ21" s="40">
        <v>3</v>
      </c>
      <c r="AK21" s="40">
        <v>3</v>
      </c>
      <c r="AL21" s="40">
        <v>3</v>
      </c>
      <c r="AM21" s="40">
        <v>3</v>
      </c>
      <c r="AN21" s="40">
        <v>3</v>
      </c>
      <c r="AO21" s="227">
        <v>3</v>
      </c>
      <c r="AP21" s="40">
        <v>3</v>
      </c>
      <c r="AQ21" s="227">
        <v>3</v>
      </c>
      <c r="AR21" s="227">
        <v>3</v>
      </c>
      <c r="AS21" s="227">
        <v>3</v>
      </c>
      <c r="AT21" s="227">
        <v>3</v>
      </c>
      <c r="AU21" s="29">
        <v>0</v>
      </c>
      <c r="AV21" s="29">
        <v>0</v>
      </c>
      <c r="AW21" s="82">
        <v>0</v>
      </c>
      <c r="AX21" s="214">
        <f t="shared" si="7"/>
        <v>62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137">
        <f t="shared" si="8"/>
        <v>94</v>
      </c>
    </row>
    <row r="22" spans="1:59" x14ac:dyDescent="0.25">
      <c r="A22" s="295"/>
      <c r="B22" s="321"/>
      <c r="C22" s="327"/>
      <c r="D22" s="92" t="s">
        <v>59</v>
      </c>
      <c r="E22" s="92">
        <f>E21/2</f>
        <v>1</v>
      </c>
      <c r="F22" s="92">
        <f t="shared" ref="F22:T22" si="28">F21/2</f>
        <v>1</v>
      </c>
      <c r="G22" s="92">
        <f t="shared" si="28"/>
        <v>1</v>
      </c>
      <c r="H22" s="92">
        <f t="shared" si="28"/>
        <v>1</v>
      </c>
      <c r="I22" s="92">
        <f t="shared" si="28"/>
        <v>1</v>
      </c>
      <c r="J22" s="92">
        <f t="shared" si="28"/>
        <v>1</v>
      </c>
      <c r="K22" s="92">
        <f t="shared" si="28"/>
        <v>1</v>
      </c>
      <c r="L22" s="92">
        <f t="shared" si="28"/>
        <v>1</v>
      </c>
      <c r="M22" s="229">
        <f t="shared" si="28"/>
        <v>1</v>
      </c>
      <c r="N22" s="229">
        <v>0.5</v>
      </c>
      <c r="O22" s="92">
        <f t="shared" si="28"/>
        <v>1</v>
      </c>
      <c r="P22" s="92">
        <f t="shared" si="28"/>
        <v>1</v>
      </c>
      <c r="Q22" s="92">
        <f t="shared" si="28"/>
        <v>1</v>
      </c>
      <c r="R22" s="92">
        <f t="shared" si="28"/>
        <v>1</v>
      </c>
      <c r="S22" s="92">
        <f t="shared" si="28"/>
        <v>1</v>
      </c>
      <c r="T22" s="92">
        <f t="shared" si="28"/>
        <v>1</v>
      </c>
      <c r="U22" s="66">
        <v>0</v>
      </c>
      <c r="V22" s="209">
        <f t="shared" si="4"/>
        <v>15.5</v>
      </c>
      <c r="W22" s="20">
        <v>0</v>
      </c>
      <c r="X22" s="20">
        <v>0</v>
      </c>
      <c r="Y22" s="23">
        <v>0</v>
      </c>
      <c r="Z22" s="92">
        <v>1.5</v>
      </c>
      <c r="AA22" s="92">
        <v>1.5</v>
      </c>
      <c r="AB22" s="92">
        <v>1.5</v>
      </c>
      <c r="AC22" s="92">
        <v>1.5</v>
      </c>
      <c r="AD22" s="92">
        <v>1.5</v>
      </c>
      <c r="AE22" s="92">
        <v>1.5</v>
      </c>
      <c r="AF22" s="229">
        <v>1.5</v>
      </c>
      <c r="AG22" s="92">
        <v>1.5</v>
      </c>
      <c r="AH22" s="229">
        <v>1</v>
      </c>
      <c r="AI22" s="229">
        <v>1</v>
      </c>
      <c r="AJ22" s="92">
        <v>1.5</v>
      </c>
      <c r="AK22" s="92">
        <v>1.5</v>
      </c>
      <c r="AL22" s="92">
        <v>1.5</v>
      </c>
      <c r="AM22" s="92">
        <v>1.5</v>
      </c>
      <c r="AN22" s="92">
        <v>1.5</v>
      </c>
      <c r="AO22" s="229">
        <v>1.5</v>
      </c>
      <c r="AP22" s="92">
        <v>1.5</v>
      </c>
      <c r="AQ22" s="229">
        <v>1.5</v>
      </c>
      <c r="AR22" s="229">
        <v>1.5</v>
      </c>
      <c r="AS22" s="229">
        <v>1.5</v>
      </c>
      <c r="AT22" s="229">
        <v>1.5</v>
      </c>
      <c r="AU22" s="29">
        <v>0</v>
      </c>
      <c r="AV22" s="29">
        <v>0</v>
      </c>
      <c r="AW22" s="82">
        <v>0</v>
      </c>
      <c r="AX22" s="214">
        <f t="shared" si="7"/>
        <v>30.5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137">
        <f t="shared" si="8"/>
        <v>46</v>
      </c>
    </row>
    <row r="23" spans="1:59" x14ac:dyDescent="0.25">
      <c r="A23" s="295"/>
      <c r="B23" s="321" t="s">
        <v>159</v>
      </c>
      <c r="C23" s="317" t="s">
        <v>64</v>
      </c>
      <c r="D23" s="92" t="s">
        <v>58</v>
      </c>
      <c r="E23" s="92">
        <v>3</v>
      </c>
      <c r="F23" s="92">
        <v>3</v>
      </c>
      <c r="G23" s="92">
        <v>3</v>
      </c>
      <c r="H23" s="92">
        <v>3</v>
      </c>
      <c r="I23" s="92">
        <v>3</v>
      </c>
      <c r="J23" s="92">
        <v>3</v>
      </c>
      <c r="K23" s="92">
        <v>3</v>
      </c>
      <c r="L23" s="92">
        <v>3</v>
      </c>
      <c r="M23" s="242">
        <v>4</v>
      </c>
      <c r="N23" s="242">
        <v>3</v>
      </c>
      <c r="O23" s="92">
        <v>3</v>
      </c>
      <c r="P23" s="92">
        <v>3</v>
      </c>
      <c r="Q23" s="92">
        <v>3</v>
      </c>
      <c r="R23" s="92">
        <v>3</v>
      </c>
      <c r="S23" s="92">
        <v>3</v>
      </c>
      <c r="T23" s="92">
        <v>3</v>
      </c>
      <c r="U23" s="66">
        <v>0</v>
      </c>
      <c r="V23" s="209">
        <f t="shared" si="4"/>
        <v>49</v>
      </c>
      <c r="W23" s="20">
        <v>0</v>
      </c>
      <c r="X23" s="20">
        <v>0</v>
      </c>
      <c r="Y23" s="36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227">
        <v>0</v>
      </c>
      <c r="AG23" s="40">
        <v>0</v>
      </c>
      <c r="AH23" s="227">
        <v>0</v>
      </c>
      <c r="AI23" s="227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227">
        <v>0</v>
      </c>
      <c r="AP23" s="40">
        <v>0</v>
      </c>
      <c r="AQ23" s="227">
        <v>0</v>
      </c>
      <c r="AR23" s="227">
        <v>0</v>
      </c>
      <c r="AS23" s="229">
        <v>0</v>
      </c>
      <c r="AT23" s="229">
        <v>0</v>
      </c>
      <c r="AU23" s="29">
        <v>0</v>
      </c>
      <c r="AV23" s="29">
        <v>0</v>
      </c>
      <c r="AW23" s="82">
        <v>0</v>
      </c>
      <c r="AX23" s="214">
        <f t="shared" si="7"/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137">
        <f t="shared" si="8"/>
        <v>49</v>
      </c>
    </row>
    <row r="24" spans="1:59" x14ac:dyDescent="0.25">
      <c r="A24" s="295"/>
      <c r="B24" s="321"/>
      <c r="C24" s="318"/>
      <c r="D24" s="92" t="s">
        <v>59</v>
      </c>
      <c r="E24" s="92">
        <f>E23/2</f>
        <v>1.5</v>
      </c>
      <c r="F24" s="92">
        <f t="shared" ref="F24:T24" si="29">F23/2</f>
        <v>1.5</v>
      </c>
      <c r="G24" s="92">
        <f t="shared" si="29"/>
        <v>1.5</v>
      </c>
      <c r="H24" s="92">
        <f t="shared" si="29"/>
        <v>1.5</v>
      </c>
      <c r="I24" s="92">
        <f t="shared" si="29"/>
        <v>1.5</v>
      </c>
      <c r="J24" s="205">
        <f t="shared" si="29"/>
        <v>1.5</v>
      </c>
      <c r="K24" s="205">
        <f t="shared" si="29"/>
        <v>1.5</v>
      </c>
      <c r="L24" s="205">
        <f t="shared" si="29"/>
        <v>1.5</v>
      </c>
      <c r="M24" s="226">
        <v>2.5</v>
      </c>
      <c r="N24" s="226">
        <v>1.5</v>
      </c>
      <c r="O24" s="205">
        <f t="shared" si="29"/>
        <v>1.5</v>
      </c>
      <c r="P24" s="92">
        <f t="shared" si="29"/>
        <v>1.5</v>
      </c>
      <c r="Q24" s="92">
        <f t="shared" si="29"/>
        <v>1.5</v>
      </c>
      <c r="R24" s="92">
        <f t="shared" si="29"/>
        <v>1.5</v>
      </c>
      <c r="S24" s="92">
        <f t="shared" si="29"/>
        <v>1.5</v>
      </c>
      <c r="T24" s="92">
        <f t="shared" si="29"/>
        <v>1.5</v>
      </c>
      <c r="U24" s="66">
        <v>0</v>
      </c>
      <c r="V24" s="209">
        <f t="shared" si="4"/>
        <v>25</v>
      </c>
      <c r="W24" s="20">
        <v>0</v>
      </c>
      <c r="X24" s="20">
        <v>0</v>
      </c>
      <c r="Y24" s="23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229">
        <v>0</v>
      </c>
      <c r="AG24" s="92">
        <v>0</v>
      </c>
      <c r="AH24" s="229">
        <v>0</v>
      </c>
      <c r="AI24" s="229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229">
        <v>0</v>
      </c>
      <c r="AP24" s="92">
        <v>0</v>
      </c>
      <c r="AQ24" s="229">
        <v>0</v>
      </c>
      <c r="AR24" s="229">
        <v>0</v>
      </c>
      <c r="AS24" s="229">
        <v>0</v>
      </c>
      <c r="AT24" s="229">
        <v>0</v>
      </c>
      <c r="AU24" s="29">
        <v>0</v>
      </c>
      <c r="AV24" s="29">
        <v>0</v>
      </c>
      <c r="AW24" s="82">
        <v>0</v>
      </c>
      <c r="AX24" s="214">
        <f t="shared" si="7"/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137">
        <f t="shared" si="8"/>
        <v>25</v>
      </c>
    </row>
    <row r="25" spans="1:59" ht="15" customHeight="1" x14ac:dyDescent="0.25">
      <c r="A25" s="295"/>
      <c r="B25" s="289" t="s">
        <v>161</v>
      </c>
      <c r="C25" s="290" t="s">
        <v>70</v>
      </c>
      <c r="D25" s="119" t="s">
        <v>58</v>
      </c>
      <c r="E25" s="209">
        <f>E27+E29+E31</f>
        <v>7</v>
      </c>
      <c r="F25" s="209">
        <f t="shared" ref="F25:T26" si="30">F27+F29+F31</f>
        <v>7</v>
      </c>
      <c r="G25" s="209">
        <f t="shared" si="30"/>
        <v>7</v>
      </c>
      <c r="H25" s="209">
        <f t="shared" si="30"/>
        <v>7</v>
      </c>
      <c r="I25" s="209">
        <f t="shared" si="30"/>
        <v>7</v>
      </c>
      <c r="J25" s="119">
        <f t="shared" si="30"/>
        <v>7</v>
      </c>
      <c r="K25" s="209">
        <f t="shared" si="30"/>
        <v>7</v>
      </c>
      <c r="L25" s="209">
        <f t="shared" si="30"/>
        <v>7</v>
      </c>
      <c r="M25" s="121">
        <f t="shared" si="30"/>
        <v>7</v>
      </c>
      <c r="N25" s="121">
        <f t="shared" si="30"/>
        <v>7</v>
      </c>
      <c r="O25" s="119">
        <f t="shared" si="30"/>
        <v>7</v>
      </c>
      <c r="P25" s="209">
        <f t="shared" si="30"/>
        <v>7</v>
      </c>
      <c r="Q25" s="209">
        <f t="shared" si="30"/>
        <v>7</v>
      </c>
      <c r="R25" s="209">
        <f t="shared" si="30"/>
        <v>7</v>
      </c>
      <c r="S25" s="209">
        <f t="shared" si="30"/>
        <v>7</v>
      </c>
      <c r="T25" s="209">
        <f t="shared" si="30"/>
        <v>7</v>
      </c>
      <c r="U25" s="209">
        <v>0</v>
      </c>
      <c r="V25" s="209">
        <f t="shared" si="4"/>
        <v>112</v>
      </c>
      <c r="W25" s="20">
        <v>0</v>
      </c>
      <c r="X25" s="20">
        <v>0</v>
      </c>
      <c r="Y25" s="209">
        <v>0</v>
      </c>
      <c r="Z25" s="209">
        <f t="shared" ref="Z25:AW25" si="31">Z29+Z31</f>
        <v>4</v>
      </c>
      <c r="AA25" s="209">
        <f t="shared" si="31"/>
        <v>4</v>
      </c>
      <c r="AB25" s="209">
        <f t="shared" si="31"/>
        <v>4</v>
      </c>
      <c r="AC25" s="209">
        <f t="shared" si="31"/>
        <v>4</v>
      </c>
      <c r="AD25" s="209">
        <f t="shared" si="31"/>
        <v>4</v>
      </c>
      <c r="AE25" s="218">
        <f t="shared" ref="AE25:AF25" si="32">AE29+AE31</f>
        <v>4</v>
      </c>
      <c r="AF25" s="121">
        <f t="shared" si="32"/>
        <v>4</v>
      </c>
      <c r="AG25" s="209">
        <f t="shared" si="31"/>
        <v>4</v>
      </c>
      <c r="AH25" s="121">
        <f t="shared" si="31"/>
        <v>4</v>
      </c>
      <c r="AI25" s="121">
        <f t="shared" si="31"/>
        <v>4</v>
      </c>
      <c r="AJ25" s="209">
        <f t="shared" si="31"/>
        <v>4</v>
      </c>
      <c r="AK25" s="209">
        <f t="shared" si="31"/>
        <v>4</v>
      </c>
      <c r="AL25" s="209">
        <f t="shared" si="31"/>
        <v>4</v>
      </c>
      <c r="AM25" s="218">
        <f t="shared" ref="AM25:AN25" si="33">AM29+AM31</f>
        <v>4</v>
      </c>
      <c r="AN25" s="218">
        <f t="shared" si="33"/>
        <v>4</v>
      </c>
      <c r="AO25" s="121">
        <f t="shared" si="31"/>
        <v>4</v>
      </c>
      <c r="AP25" s="209">
        <f t="shared" si="31"/>
        <v>4</v>
      </c>
      <c r="AQ25" s="121">
        <f t="shared" si="31"/>
        <v>4</v>
      </c>
      <c r="AR25" s="121">
        <f t="shared" si="31"/>
        <v>4</v>
      </c>
      <c r="AS25" s="121">
        <f t="shared" si="31"/>
        <v>4</v>
      </c>
      <c r="AT25" s="121">
        <f t="shared" si="31"/>
        <v>4</v>
      </c>
      <c r="AU25" s="209">
        <f t="shared" si="31"/>
        <v>0</v>
      </c>
      <c r="AV25" s="209">
        <f t="shared" si="31"/>
        <v>0</v>
      </c>
      <c r="AW25" s="209">
        <f t="shared" si="31"/>
        <v>0</v>
      </c>
      <c r="AX25" s="209">
        <f t="shared" si="7"/>
        <v>84</v>
      </c>
      <c r="AY25" s="119">
        <v>0</v>
      </c>
      <c r="AZ25" s="119">
        <v>0</v>
      </c>
      <c r="BA25" s="119">
        <v>0</v>
      </c>
      <c r="BB25" s="119">
        <v>0</v>
      </c>
      <c r="BC25" s="119">
        <v>0</v>
      </c>
      <c r="BD25" s="119">
        <v>0</v>
      </c>
      <c r="BE25" s="119">
        <v>0</v>
      </c>
      <c r="BF25" s="119">
        <v>0</v>
      </c>
      <c r="BG25" s="209">
        <f t="shared" si="8"/>
        <v>196</v>
      </c>
    </row>
    <row r="26" spans="1:59" x14ac:dyDescent="0.25">
      <c r="A26" s="295"/>
      <c r="B26" s="289"/>
      <c r="C26" s="291"/>
      <c r="D26" s="119" t="s">
        <v>59</v>
      </c>
      <c r="E26" s="119">
        <f>E28+E30+E32</f>
        <v>3.5</v>
      </c>
      <c r="F26" s="119">
        <f t="shared" si="30"/>
        <v>3.5</v>
      </c>
      <c r="G26" s="119">
        <f t="shared" si="30"/>
        <v>3.5</v>
      </c>
      <c r="H26" s="119">
        <f t="shared" si="30"/>
        <v>3.5</v>
      </c>
      <c r="I26" s="119">
        <f t="shared" si="30"/>
        <v>3.5</v>
      </c>
      <c r="J26" s="119">
        <f t="shared" si="30"/>
        <v>3.5</v>
      </c>
      <c r="K26" s="119">
        <f t="shared" si="30"/>
        <v>3.5</v>
      </c>
      <c r="L26" s="119">
        <f t="shared" si="30"/>
        <v>3.5</v>
      </c>
      <c r="M26" s="122">
        <f t="shared" si="30"/>
        <v>3.5</v>
      </c>
      <c r="N26" s="122">
        <f t="shared" si="30"/>
        <v>3.5</v>
      </c>
      <c r="O26" s="119">
        <f t="shared" si="30"/>
        <v>3.5</v>
      </c>
      <c r="P26" s="119">
        <f t="shared" si="30"/>
        <v>3.5</v>
      </c>
      <c r="Q26" s="119">
        <f t="shared" si="30"/>
        <v>3.5</v>
      </c>
      <c r="R26" s="119">
        <f t="shared" si="30"/>
        <v>3.5</v>
      </c>
      <c r="S26" s="119">
        <f t="shared" si="30"/>
        <v>3.5</v>
      </c>
      <c r="T26" s="119">
        <f t="shared" si="30"/>
        <v>3.5</v>
      </c>
      <c r="U26" s="209">
        <v>0</v>
      </c>
      <c r="V26" s="209">
        <f t="shared" si="4"/>
        <v>56</v>
      </c>
      <c r="W26" s="20">
        <v>0</v>
      </c>
      <c r="X26" s="20">
        <v>0</v>
      </c>
      <c r="Y26" s="209">
        <v>0</v>
      </c>
      <c r="Z26" s="209">
        <f t="shared" ref="Z26:AW26" si="34">Z32</f>
        <v>2</v>
      </c>
      <c r="AA26" s="209">
        <f t="shared" si="34"/>
        <v>2</v>
      </c>
      <c r="AB26" s="209">
        <f t="shared" si="34"/>
        <v>2</v>
      </c>
      <c r="AC26" s="209">
        <f t="shared" si="34"/>
        <v>2</v>
      </c>
      <c r="AD26" s="209">
        <f t="shared" si="34"/>
        <v>2</v>
      </c>
      <c r="AE26" s="218">
        <f t="shared" ref="AE26:AF26" si="35">AE32</f>
        <v>2</v>
      </c>
      <c r="AF26" s="121">
        <f t="shared" si="35"/>
        <v>2</v>
      </c>
      <c r="AG26" s="209">
        <f t="shared" si="34"/>
        <v>2</v>
      </c>
      <c r="AH26" s="121">
        <f t="shared" si="34"/>
        <v>2</v>
      </c>
      <c r="AI26" s="121">
        <f t="shared" si="34"/>
        <v>2</v>
      </c>
      <c r="AJ26" s="209">
        <f t="shared" si="34"/>
        <v>2</v>
      </c>
      <c r="AK26" s="209">
        <f t="shared" si="34"/>
        <v>2</v>
      </c>
      <c r="AL26" s="209">
        <f t="shared" si="34"/>
        <v>2</v>
      </c>
      <c r="AM26" s="218">
        <f t="shared" ref="AM26:AN26" si="36">AM32</f>
        <v>2</v>
      </c>
      <c r="AN26" s="218">
        <f t="shared" si="36"/>
        <v>2</v>
      </c>
      <c r="AO26" s="121">
        <f t="shared" si="34"/>
        <v>2</v>
      </c>
      <c r="AP26" s="209">
        <f t="shared" si="34"/>
        <v>2</v>
      </c>
      <c r="AQ26" s="121">
        <f t="shared" si="34"/>
        <v>2</v>
      </c>
      <c r="AR26" s="121">
        <f t="shared" si="34"/>
        <v>2</v>
      </c>
      <c r="AS26" s="121">
        <f t="shared" si="34"/>
        <v>2</v>
      </c>
      <c r="AT26" s="121">
        <f t="shared" si="34"/>
        <v>2</v>
      </c>
      <c r="AU26" s="209">
        <f t="shared" si="34"/>
        <v>0</v>
      </c>
      <c r="AV26" s="209">
        <f t="shared" si="34"/>
        <v>0</v>
      </c>
      <c r="AW26" s="209">
        <f t="shared" si="34"/>
        <v>0</v>
      </c>
      <c r="AX26" s="209">
        <f t="shared" si="7"/>
        <v>42</v>
      </c>
      <c r="AY26" s="119">
        <v>0</v>
      </c>
      <c r="AZ26" s="119">
        <v>0</v>
      </c>
      <c r="BA26" s="119">
        <v>0</v>
      </c>
      <c r="BB26" s="119">
        <v>0</v>
      </c>
      <c r="BC26" s="119">
        <v>0</v>
      </c>
      <c r="BD26" s="119">
        <v>0</v>
      </c>
      <c r="BE26" s="119">
        <v>0</v>
      </c>
      <c r="BF26" s="119">
        <v>0</v>
      </c>
      <c r="BG26" s="209">
        <f t="shared" si="8"/>
        <v>98</v>
      </c>
    </row>
    <row r="27" spans="1:59" x14ac:dyDescent="0.25">
      <c r="A27" s="295"/>
      <c r="B27" s="282" t="s">
        <v>169</v>
      </c>
      <c r="C27" s="283" t="s">
        <v>67</v>
      </c>
      <c r="D27" s="205" t="s">
        <v>58</v>
      </c>
      <c r="E27" s="40">
        <v>3</v>
      </c>
      <c r="F27" s="40">
        <v>3</v>
      </c>
      <c r="G27" s="40">
        <v>3</v>
      </c>
      <c r="H27" s="40">
        <v>3</v>
      </c>
      <c r="I27" s="40">
        <v>3</v>
      </c>
      <c r="J27" s="92">
        <v>3</v>
      </c>
      <c r="K27" s="92">
        <v>3</v>
      </c>
      <c r="L27" s="92">
        <v>3</v>
      </c>
      <c r="M27" s="229">
        <v>3</v>
      </c>
      <c r="N27" s="229">
        <v>3</v>
      </c>
      <c r="O27" s="92">
        <v>3</v>
      </c>
      <c r="P27" s="40">
        <v>3</v>
      </c>
      <c r="Q27" s="40">
        <v>3</v>
      </c>
      <c r="R27" s="40">
        <v>3</v>
      </c>
      <c r="S27" s="40">
        <v>3</v>
      </c>
      <c r="T27" s="40">
        <v>3</v>
      </c>
      <c r="U27" s="66">
        <v>0</v>
      </c>
      <c r="V27" s="209">
        <f t="shared" si="4"/>
        <v>48</v>
      </c>
      <c r="W27" s="20">
        <v>0</v>
      </c>
      <c r="X27" s="20">
        <v>0</v>
      </c>
      <c r="Y27" s="23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227">
        <v>0</v>
      </c>
      <c r="AG27" s="40">
        <v>0</v>
      </c>
      <c r="AH27" s="227">
        <v>0</v>
      </c>
      <c r="AI27" s="227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227">
        <v>0</v>
      </c>
      <c r="AP27" s="40">
        <v>0</v>
      </c>
      <c r="AQ27" s="227">
        <v>0</v>
      </c>
      <c r="AR27" s="227">
        <v>0</v>
      </c>
      <c r="AS27" s="26">
        <v>0</v>
      </c>
      <c r="AT27" s="26">
        <v>0</v>
      </c>
      <c r="AU27" s="29">
        <v>0</v>
      </c>
      <c r="AV27" s="29">
        <v>0</v>
      </c>
      <c r="AW27" s="82">
        <v>0</v>
      </c>
      <c r="AX27" s="214">
        <f t="shared" si="7"/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137">
        <f t="shared" si="8"/>
        <v>48</v>
      </c>
    </row>
    <row r="28" spans="1:59" x14ac:dyDescent="0.25">
      <c r="A28" s="295"/>
      <c r="B28" s="282"/>
      <c r="C28" s="284"/>
      <c r="D28" s="205" t="s">
        <v>59</v>
      </c>
      <c r="E28" s="92">
        <v>0.5</v>
      </c>
      <c r="F28" s="92">
        <v>0.5</v>
      </c>
      <c r="G28" s="92">
        <v>0.5</v>
      </c>
      <c r="H28" s="92">
        <v>0.5</v>
      </c>
      <c r="I28" s="92">
        <v>0.5</v>
      </c>
      <c r="J28" s="92">
        <v>0.5</v>
      </c>
      <c r="K28" s="92">
        <v>0.5</v>
      </c>
      <c r="L28" s="92">
        <v>0.5</v>
      </c>
      <c r="M28" s="229">
        <v>1</v>
      </c>
      <c r="N28" s="229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66">
        <v>0</v>
      </c>
      <c r="V28" s="209">
        <f t="shared" si="4"/>
        <v>12</v>
      </c>
      <c r="W28" s="20">
        <v>0</v>
      </c>
      <c r="X28" s="20">
        <v>0</v>
      </c>
      <c r="Y28" s="23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229">
        <v>0</v>
      </c>
      <c r="AG28" s="92">
        <v>0</v>
      </c>
      <c r="AH28" s="229">
        <v>0</v>
      </c>
      <c r="AI28" s="229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229">
        <v>0</v>
      </c>
      <c r="AP28" s="92">
        <v>0</v>
      </c>
      <c r="AQ28" s="229">
        <v>0</v>
      </c>
      <c r="AR28" s="229">
        <v>0</v>
      </c>
      <c r="AS28" s="26">
        <v>0</v>
      </c>
      <c r="AT28" s="26">
        <v>0</v>
      </c>
      <c r="AU28" s="29">
        <v>0</v>
      </c>
      <c r="AV28" s="29">
        <v>0</v>
      </c>
      <c r="AW28" s="82">
        <v>0</v>
      </c>
      <c r="AX28" s="214">
        <f t="shared" si="7"/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137">
        <f t="shared" si="8"/>
        <v>12</v>
      </c>
    </row>
    <row r="29" spans="1:59" x14ac:dyDescent="0.25">
      <c r="A29" s="295"/>
      <c r="B29" s="282" t="s">
        <v>162</v>
      </c>
      <c r="C29" s="283" t="s">
        <v>63</v>
      </c>
      <c r="D29" s="205" t="s">
        <v>58</v>
      </c>
      <c r="E29" s="92">
        <v>2</v>
      </c>
      <c r="F29" s="92">
        <v>2</v>
      </c>
      <c r="G29" s="92">
        <v>2</v>
      </c>
      <c r="H29" s="92">
        <v>2</v>
      </c>
      <c r="I29" s="92">
        <v>2</v>
      </c>
      <c r="J29" s="92">
        <v>2</v>
      </c>
      <c r="K29" s="92">
        <v>2</v>
      </c>
      <c r="L29" s="92">
        <v>2</v>
      </c>
      <c r="M29" s="229">
        <v>2</v>
      </c>
      <c r="N29" s="229">
        <v>2</v>
      </c>
      <c r="O29" s="92">
        <v>2</v>
      </c>
      <c r="P29" s="92">
        <v>2</v>
      </c>
      <c r="Q29" s="92">
        <v>2</v>
      </c>
      <c r="R29" s="92">
        <v>2</v>
      </c>
      <c r="S29" s="92">
        <v>2</v>
      </c>
      <c r="T29" s="92">
        <v>2</v>
      </c>
      <c r="U29" s="66">
        <v>0</v>
      </c>
      <c r="V29" s="209">
        <f t="shared" si="4"/>
        <v>32</v>
      </c>
      <c r="W29" s="20">
        <v>0</v>
      </c>
      <c r="X29" s="20">
        <v>0</v>
      </c>
      <c r="Y29" s="23">
        <v>0</v>
      </c>
      <c r="Z29" s="40">
        <v>2</v>
      </c>
      <c r="AA29" s="40">
        <v>2</v>
      </c>
      <c r="AB29" s="40">
        <v>2</v>
      </c>
      <c r="AC29" s="40">
        <v>2</v>
      </c>
      <c r="AD29" s="40">
        <v>2</v>
      </c>
      <c r="AE29" s="40">
        <v>2</v>
      </c>
      <c r="AF29" s="227">
        <v>2</v>
      </c>
      <c r="AG29" s="40">
        <v>2</v>
      </c>
      <c r="AH29" s="227">
        <v>2</v>
      </c>
      <c r="AI29" s="227">
        <v>2</v>
      </c>
      <c r="AJ29" s="40">
        <v>2</v>
      </c>
      <c r="AK29" s="40">
        <v>2</v>
      </c>
      <c r="AL29" s="40">
        <v>2</v>
      </c>
      <c r="AM29" s="40">
        <v>2</v>
      </c>
      <c r="AN29" s="40">
        <v>2</v>
      </c>
      <c r="AO29" s="227">
        <v>2</v>
      </c>
      <c r="AP29" s="40">
        <v>2</v>
      </c>
      <c r="AQ29" s="227">
        <v>2</v>
      </c>
      <c r="AR29" s="227">
        <v>2</v>
      </c>
      <c r="AS29" s="227">
        <v>2</v>
      </c>
      <c r="AT29" s="227">
        <v>2</v>
      </c>
      <c r="AU29" s="29">
        <v>0</v>
      </c>
      <c r="AV29" s="29">
        <v>0</v>
      </c>
      <c r="AW29" s="82">
        <v>0</v>
      </c>
      <c r="AX29" s="214">
        <f t="shared" si="7"/>
        <v>42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137">
        <f t="shared" si="8"/>
        <v>74</v>
      </c>
    </row>
    <row r="30" spans="1:59" x14ac:dyDescent="0.25">
      <c r="A30" s="295"/>
      <c r="B30" s="282"/>
      <c r="C30" s="284"/>
      <c r="D30" s="205" t="s">
        <v>59</v>
      </c>
      <c r="E30" s="92">
        <v>1</v>
      </c>
      <c r="F30" s="92">
        <v>1</v>
      </c>
      <c r="G30" s="92">
        <v>1</v>
      </c>
      <c r="H30" s="92">
        <v>1</v>
      </c>
      <c r="I30" s="92">
        <v>1</v>
      </c>
      <c r="J30" s="40">
        <v>1</v>
      </c>
      <c r="K30" s="40">
        <v>1</v>
      </c>
      <c r="L30" s="40">
        <v>1</v>
      </c>
      <c r="M30" s="227">
        <v>0.5</v>
      </c>
      <c r="N30" s="227">
        <v>0.5</v>
      </c>
      <c r="O30" s="40">
        <v>0.5</v>
      </c>
      <c r="P30" s="92">
        <v>0.5</v>
      </c>
      <c r="Q30" s="92">
        <v>0.5</v>
      </c>
      <c r="R30" s="92">
        <v>0.5</v>
      </c>
      <c r="S30" s="92">
        <v>0.5</v>
      </c>
      <c r="T30" s="92">
        <v>0.5</v>
      </c>
      <c r="U30" s="66">
        <v>0</v>
      </c>
      <c r="V30" s="209">
        <f t="shared" si="4"/>
        <v>12</v>
      </c>
      <c r="W30" s="20">
        <v>0</v>
      </c>
      <c r="X30" s="20">
        <v>0</v>
      </c>
      <c r="Y30" s="23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229">
        <v>0</v>
      </c>
      <c r="AG30" s="92">
        <v>0</v>
      </c>
      <c r="AH30" s="229">
        <v>0</v>
      </c>
      <c r="AI30" s="229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229">
        <v>0</v>
      </c>
      <c r="AP30" s="92">
        <v>0</v>
      </c>
      <c r="AQ30" s="229">
        <v>0</v>
      </c>
      <c r="AR30" s="229">
        <v>0</v>
      </c>
      <c r="AS30" s="26">
        <v>0</v>
      </c>
      <c r="AT30" s="26">
        <v>0</v>
      </c>
      <c r="AU30" s="29">
        <v>0</v>
      </c>
      <c r="AV30" s="29">
        <v>0</v>
      </c>
      <c r="AW30" s="82">
        <v>0</v>
      </c>
      <c r="AX30" s="214">
        <f t="shared" si="7"/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137">
        <f t="shared" si="8"/>
        <v>12</v>
      </c>
    </row>
    <row r="31" spans="1:59" x14ac:dyDescent="0.25">
      <c r="A31" s="295"/>
      <c r="B31" s="282" t="s">
        <v>185</v>
      </c>
      <c r="C31" s="283" t="s">
        <v>75</v>
      </c>
      <c r="D31" s="205" t="s">
        <v>58</v>
      </c>
      <c r="E31" s="40">
        <v>2</v>
      </c>
      <c r="F31" s="40">
        <v>2</v>
      </c>
      <c r="G31" s="40">
        <v>2</v>
      </c>
      <c r="H31" s="40">
        <v>2</v>
      </c>
      <c r="I31" s="40">
        <v>2</v>
      </c>
      <c r="J31" s="92">
        <v>2</v>
      </c>
      <c r="K31" s="92">
        <v>2</v>
      </c>
      <c r="L31" s="92">
        <v>2</v>
      </c>
      <c r="M31" s="229">
        <v>2</v>
      </c>
      <c r="N31" s="229">
        <v>2</v>
      </c>
      <c r="O31" s="92">
        <v>2</v>
      </c>
      <c r="P31" s="40">
        <v>2</v>
      </c>
      <c r="Q31" s="40">
        <v>2</v>
      </c>
      <c r="R31" s="40">
        <v>2</v>
      </c>
      <c r="S31" s="40">
        <v>2</v>
      </c>
      <c r="T31" s="40">
        <v>2</v>
      </c>
      <c r="U31" s="66">
        <v>0</v>
      </c>
      <c r="V31" s="209">
        <f t="shared" si="4"/>
        <v>32</v>
      </c>
      <c r="W31" s="20">
        <v>0</v>
      </c>
      <c r="X31" s="20">
        <v>0</v>
      </c>
      <c r="Y31" s="36">
        <v>0</v>
      </c>
      <c r="Z31" s="40">
        <v>2</v>
      </c>
      <c r="AA31" s="40">
        <v>2</v>
      </c>
      <c r="AB31" s="40">
        <v>2</v>
      </c>
      <c r="AC31" s="40">
        <v>2</v>
      </c>
      <c r="AD31" s="40">
        <v>2</v>
      </c>
      <c r="AE31" s="40">
        <v>2</v>
      </c>
      <c r="AF31" s="227">
        <v>2</v>
      </c>
      <c r="AG31" s="40">
        <v>2</v>
      </c>
      <c r="AH31" s="227">
        <v>2</v>
      </c>
      <c r="AI31" s="227">
        <v>2</v>
      </c>
      <c r="AJ31" s="40">
        <v>2</v>
      </c>
      <c r="AK31" s="40">
        <v>2</v>
      </c>
      <c r="AL31" s="40">
        <v>2</v>
      </c>
      <c r="AM31" s="40">
        <v>2</v>
      </c>
      <c r="AN31" s="40">
        <v>2</v>
      </c>
      <c r="AO31" s="227">
        <v>2</v>
      </c>
      <c r="AP31" s="40">
        <v>2</v>
      </c>
      <c r="AQ31" s="227">
        <v>2</v>
      </c>
      <c r="AR31" s="227">
        <v>2</v>
      </c>
      <c r="AS31" s="227">
        <v>2</v>
      </c>
      <c r="AT31" s="227">
        <v>2</v>
      </c>
      <c r="AU31" s="29">
        <v>0</v>
      </c>
      <c r="AV31" s="29">
        <v>0</v>
      </c>
      <c r="AW31" s="82">
        <v>0</v>
      </c>
      <c r="AX31" s="214">
        <f t="shared" si="7"/>
        <v>42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137">
        <f t="shared" si="8"/>
        <v>74</v>
      </c>
    </row>
    <row r="32" spans="1:59" x14ac:dyDescent="0.25">
      <c r="A32" s="295"/>
      <c r="B32" s="282"/>
      <c r="C32" s="284"/>
      <c r="D32" s="205" t="s">
        <v>59</v>
      </c>
      <c r="E32" s="92">
        <v>2</v>
      </c>
      <c r="F32" s="92">
        <v>2</v>
      </c>
      <c r="G32" s="92">
        <v>2</v>
      </c>
      <c r="H32" s="92">
        <v>2</v>
      </c>
      <c r="I32" s="92">
        <v>2</v>
      </c>
      <c r="J32" s="92">
        <v>2</v>
      </c>
      <c r="K32" s="92">
        <v>2</v>
      </c>
      <c r="L32" s="92">
        <v>2</v>
      </c>
      <c r="M32" s="229">
        <v>2</v>
      </c>
      <c r="N32" s="229">
        <v>2</v>
      </c>
      <c r="O32" s="92">
        <v>2</v>
      </c>
      <c r="P32" s="92">
        <v>2</v>
      </c>
      <c r="Q32" s="92">
        <v>2</v>
      </c>
      <c r="R32" s="92">
        <v>2</v>
      </c>
      <c r="S32" s="92">
        <v>2</v>
      </c>
      <c r="T32" s="92">
        <v>2</v>
      </c>
      <c r="U32" s="66">
        <v>0</v>
      </c>
      <c r="V32" s="209">
        <f t="shared" si="4"/>
        <v>32</v>
      </c>
      <c r="W32" s="20">
        <v>0</v>
      </c>
      <c r="X32" s="20">
        <v>0</v>
      </c>
      <c r="Y32" s="23">
        <v>0</v>
      </c>
      <c r="Z32" s="92">
        <v>2</v>
      </c>
      <c r="AA32" s="92">
        <v>2</v>
      </c>
      <c r="AB32" s="92">
        <v>2</v>
      </c>
      <c r="AC32" s="92">
        <v>2</v>
      </c>
      <c r="AD32" s="92">
        <v>2</v>
      </c>
      <c r="AE32" s="92">
        <v>2</v>
      </c>
      <c r="AF32" s="229">
        <v>2</v>
      </c>
      <c r="AG32" s="92">
        <v>2</v>
      </c>
      <c r="AH32" s="229">
        <v>2</v>
      </c>
      <c r="AI32" s="229">
        <v>2</v>
      </c>
      <c r="AJ32" s="92">
        <v>2</v>
      </c>
      <c r="AK32" s="92">
        <v>2</v>
      </c>
      <c r="AL32" s="92">
        <v>2</v>
      </c>
      <c r="AM32" s="92">
        <v>2</v>
      </c>
      <c r="AN32" s="92">
        <v>2</v>
      </c>
      <c r="AO32" s="229">
        <v>2</v>
      </c>
      <c r="AP32" s="92">
        <v>2</v>
      </c>
      <c r="AQ32" s="229">
        <v>2</v>
      </c>
      <c r="AR32" s="229">
        <v>2</v>
      </c>
      <c r="AS32" s="229">
        <v>2</v>
      </c>
      <c r="AT32" s="229">
        <v>2</v>
      </c>
      <c r="AU32" s="29">
        <v>0</v>
      </c>
      <c r="AV32" s="29">
        <v>0</v>
      </c>
      <c r="AW32" s="82">
        <v>0</v>
      </c>
      <c r="AX32" s="214">
        <f t="shared" si="7"/>
        <v>42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137">
        <f t="shared" si="8"/>
        <v>74</v>
      </c>
    </row>
    <row r="33" spans="1:59" ht="15" customHeight="1" x14ac:dyDescent="0.25">
      <c r="A33" s="295"/>
      <c r="B33" s="289" t="s">
        <v>77</v>
      </c>
      <c r="C33" s="290" t="s">
        <v>78</v>
      </c>
      <c r="D33" s="119" t="s">
        <v>58</v>
      </c>
      <c r="E33" s="209">
        <f>E35+E37</f>
        <v>2</v>
      </c>
      <c r="F33" s="209">
        <f t="shared" ref="F33:T34" si="37">F35+F37</f>
        <v>2</v>
      </c>
      <c r="G33" s="209">
        <f t="shared" si="37"/>
        <v>2</v>
      </c>
      <c r="H33" s="209">
        <f t="shared" si="37"/>
        <v>2</v>
      </c>
      <c r="I33" s="209">
        <f t="shared" si="37"/>
        <v>2</v>
      </c>
      <c r="J33" s="209">
        <f t="shared" si="37"/>
        <v>2</v>
      </c>
      <c r="K33" s="209">
        <f t="shared" si="37"/>
        <v>2</v>
      </c>
      <c r="L33" s="209">
        <f t="shared" si="37"/>
        <v>2</v>
      </c>
      <c r="M33" s="121">
        <f t="shared" si="37"/>
        <v>2</v>
      </c>
      <c r="N33" s="121">
        <f t="shared" si="37"/>
        <v>2</v>
      </c>
      <c r="O33" s="209">
        <f t="shared" si="37"/>
        <v>2</v>
      </c>
      <c r="P33" s="209">
        <f t="shared" si="37"/>
        <v>2</v>
      </c>
      <c r="Q33" s="209">
        <f t="shared" si="37"/>
        <v>2</v>
      </c>
      <c r="R33" s="209">
        <f t="shared" si="37"/>
        <v>2</v>
      </c>
      <c r="S33" s="209">
        <f t="shared" si="37"/>
        <v>2</v>
      </c>
      <c r="T33" s="209">
        <f t="shared" si="37"/>
        <v>2</v>
      </c>
      <c r="U33" s="209">
        <v>0</v>
      </c>
      <c r="V33" s="209">
        <f t="shared" si="4"/>
        <v>32</v>
      </c>
      <c r="W33" s="20">
        <v>0</v>
      </c>
      <c r="X33" s="20">
        <v>0</v>
      </c>
      <c r="Y33" s="119">
        <v>0</v>
      </c>
      <c r="Z33" s="119">
        <f t="shared" ref="Z33:AV34" si="38">Z35+Z37</f>
        <v>4</v>
      </c>
      <c r="AA33" s="119">
        <f t="shared" si="38"/>
        <v>4</v>
      </c>
      <c r="AB33" s="119">
        <f t="shared" si="38"/>
        <v>4</v>
      </c>
      <c r="AC33" s="119">
        <f t="shared" si="38"/>
        <v>4</v>
      </c>
      <c r="AD33" s="119">
        <f t="shared" si="38"/>
        <v>4</v>
      </c>
      <c r="AE33" s="119">
        <f t="shared" ref="AE33:AF33" si="39">AE35+AE37</f>
        <v>4</v>
      </c>
      <c r="AF33" s="122">
        <f t="shared" si="39"/>
        <v>4</v>
      </c>
      <c r="AG33" s="119">
        <f t="shared" si="38"/>
        <v>4</v>
      </c>
      <c r="AH33" s="122">
        <f t="shared" si="38"/>
        <v>4</v>
      </c>
      <c r="AI33" s="122">
        <f t="shared" si="38"/>
        <v>4</v>
      </c>
      <c r="AJ33" s="119">
        <f t="shared" si="38"/>
        <v>4</v>
      </c>
      <c r="AK33" s="119">
        <f t="shared" si="38"/>
        <v>4</v>
      </c>
      <c r="AL33" s="119">
        <f t="shared" si="38"/>
        <v>4</v>
      </c>
      <c r="AM33" s="119">
        <f t="shared" ref="AM33:AN33" si="40">AM35+AM37</f>
        <v>5</v>
      </c>
      <c r="AN33" s="119">
        <f t="shared" si="40"/>
        <v>5</v>
      </c>
      <c r="AO33" s="122">
        <f t="shared" si="38"/>
        <v>5</v>
      </c>
      <c r="AP33" s="119">
        <f t="shared" si="38"/>
        <v>5</v>
      </c>
      <c r="AQ33" s="122">
        <f t="shared" si="38"/>
        <v>5</v>
      </c>
      <c r="AR33" s="122">
        <f t="shared" si="38"/>
        <v>5</v>
      </c>
      <c r="AS33" s="122">
        <f t="shared" si="38"/>
        <v>5</v>
      </c>
      <c r="AT33" s="122">
        <f t="shared" si="38"/>
        <v>5</v>
      </c>
      <c r="AU33" s="119">
        <f t="shared" si="38"/>
        <v>0</v>
      </c>
      <c r="AV33" s="119">
        <f t="shared" si="38"/>
        <v>0</v>
      </c>
      <c r="AW33" s="209">
        <v>0</v>
      </c>
      <c r="AX33" s="209">
        <f t="shared" si="7"/>
        <v>92</v>
      </c>
      <c r="AY33" s="119">
        <v>0</v>
      </c>
      <c r="AZ33" s="119">
        <v>0</v>
      </c>
      <c r="BA33" s="119">
        <v>0</v>
      </c>
      <c r="BB33" s="119">
        <v>0</v>
      </c>
      <c r="BC33" s="119">
        <v>0</v>
      </c>
      <c r="BD33" s="119">
        <v>0</v>
      </c>
      <c r="BE33" s="119">
        <v>0</v>
      </c>
      <c r="BF33" s="119">
        <v>0</v>
      </c>
      <c r="BG33" s="209">
        <f t="shared" si="8"/>
        <v>124</v>
      </c>
    </row>
    <row r="34" spans="1:59" x14ac:dyDescent="0.25">
      <c r="A34" s="295"/>
      <c r="B34" s="289"/>
      <c r="C34" s="291"/>
      <c r="D34" s="119" t="s">
        <v>59</v>
      </c>
      <c r="E34" s="119">
        <f>E36+E38</f>
        <v>1</v>
      </c>
      <c r="F34" s="119">
        <f t="shared" si="37"/>
        <v>1</v>
      </c>
      <c r="G34" s="119">
        <f t="shared" si="37"/>
        <v>1</v>
      </c>
      <c r="H34" s="119">
        <f t="shared" si="37"/>
        <v>1</v>
      </c>
      <c r="I34" s="119">
        <f t="shared" si="37"/>
        <v>1</v>
      </c>
      <c r="J34" s="119">
        <f t="shared" si="37"/>
        <v>1</v>
      </c>
      <c r="K34" s="119">
        <f t="shared" si="37"/>
        <v>1</v>
      </c>
      <c r="L34" s="119">
        <f t="shared" si="37"/>
        <v>1</v>
      </c>
      <c r="M34" s="122">
        <f t="shared" si="37"/>
        <v>1</v>
      </c>
      <c r="N34" s="122">
        <f t="shared" si="37"/>
        <v>1</v>
      </c>
      <c r="O34" s="119">
        <f t="shared" si="37"/>
        <v>1</v>
      </c>
      <c r="P34" s="119">
        <f t="shared" si="37"/>
        <v>1</v>
      </c>
      <c r="Q34" s="119">
        <f t="shared" si="37"/>
        <v>1</v>
      </c>
      <c r="R34" s="119">
        <f t="shared" si="37"/>
        <v>1</v>
      </c>
      <c r="S34" s="119">
        <f t="shared" si="37"/>
        <v>1</v>
      </c>
      <c r="T34" s="119">
        <f t="shared" si="37"/>
        <v>1</v>
      </c>
      <c r="U34" s="209">
        <v>0</v>
      </c>
      <c r="V34" s="209">
        <f t="shared" si="4"/>
        <v>16</v>
      </c>
      <c r="W34" s="20">
        <v>0</v>
      </c>
      <c r="X34" s="20">
        <v>0</v>
      </c>
      <c r="Y34" s="119">
        <v>0</v>
      </c>
      <c r="Z34" s="119">
        <f t="shared" si="38"/>
        <v>2</v>
      </c>
      <c r="AA34" s="119">
        <f t="shared" si="38"/>
        <v>2</v>
      </c>
      <c r="AB34" s="119">
        <f t="shared" si="38"/>
        <v>2</v>
      </c>
      <c r="AC34" s="119">
        <f t="shared" si="38"/>
        <v>2</v>
      </c>
      <c r="AD34" s="119">
        <f t="shared" si="38"/>
        <v>2</v>
      </c>
      <c r="AE34" s="119">
        <f t="shared" ref="AE34:AF34" si="41">AE36+AE38</f>
        <v>2</v>
      </c>
      <c r="AF34" s="122">
        <f t="shared" si="41"/>
        <v>2</v>
      </c>
      <c r="AG34" s="119">
        <f t="shared" si="38"/>
        <v>2</v>
      </c>
      <c r="AH34" s="122">
        <f t="shared" si="38"/>
        <v>2</v>
      </c>
      <c r="AI34" s="122">
        <f t="shared" si="38"/>
        <v>2</v>
      </c>
      <c r="AJ34" s="119">
        <f t="shared" si="38"/>
        <v>2</v>
      </c>
      <c r="AK34" s="119">
        <f t="shared" si="38"/>
        <v>2</v>
      </c>
      <c r="AL34" s="119">
        <f t="shared" si="38"/>
        <v>2</v>
      </c>
      <c r="AM34" s="119">
        <f t="shared" ref="AM34:AN34" si="42">AM36+AM38</f>
        <v>2.5</v>
      </c>
      <c r="AN34" s="119">
        <f t="shared" si="42"/>
        <v>2.5</v>
      </c>
      <c r="AO34" s="122">
        <f t="shared" si="38"/>
        <v>2.5</v>
      </c>
      <c r="AP34" s="119">
        <f t="shared" si="38"/>
        <v>2.5</v>
      </c>
      <c r="AQ34" s="122">
        <f t="shared" si="38"/>
        <v>2.5</v>
      </c>
      <c r="AR34" s="122">
        <f t="shared" si="38"/>
        <v>2.5</v>
      </c>
      <c r="AS34" s="122">
        <f t="shared" si="38"/>
        <v>2.5</v>
      </c>
      <c r="AT34" s="122">
        <f t="shared" si="38"/>
        <v>2.5</v>
      </c>
      <c r="AU34" s="119">
        <f t="shared" si="38"/>
        <v>0</v>
      </c>
      <c r="AV34" s="119">
        <f t="shared" si="38"/>
        <v>0</v>
      </c>
      <c r="AW34" s="209">
        <v>0</v>
      </c>
      <c r="AX34" s="209">
        <f t="shared" si="7"/>
        <v>46</v>
      </c>
      <c r="AY34" s="119">
        <v>0</v>
      </c>
      <c r="AZ34" s="119">
        <v>0</v>
      </c>
      <c r="BA34" s="119">
        <v>0</v>
      </c>
      <c r="BB34" s="119">
        <v>0</v>
      </c>
      <c r="BC34" s="119">
        <v>0</v>
      </c>
      <c r="BD34" s="119">
        <v>0</v>
      </c>
      <c r="BE34" s="119">
        <v>0</v>
      </c>
      <c r="BF34" s="119">
        <v>0</v>
      </c>
      <c r="BG34" s="209">
        <f t="shared" si="8"/>
        <v>62</v>
      </c>
    </row>
    <row r="35" spans="1:59" x14ac:dyDescent="0.25">
      <c r="A35" s="295"/>
      <c r="B35" s="282" t="s">
        <v>79</v>
      </c>
      <c r="C35" s="283" t="s">
        <v>170</v>
      </c>
      <c r="D35" s="205" t="s">
        <v>58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227">
        <v>0</v>
      </c>
      <c r="N35" s="227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66">
        <v>0</v>
      </c>
      <c r="V35" s="209">
        <f t="shared" si="4"/>
        <v>0</v>
      </c>
      <c r="W35" s="20">
        <v>0</v>
      </c>
      <c r="X35" s="20">
        <v>0</v>
      </c>
      <c r="Y35" s="23">
        <v>0</v>
      </c>
      <c r="Z35" s="40">
        <v>2</v>
      </c>
      <c r="AA35" s="40">
        <v>2</v>
      </c>
      <c r="AB35" s="40">
        <v>2</v>
      </c>
      <c r="AC35" s="40">
        <v>2</v>
      </c>
      <c r="AD35" s="40">
        <v>2</v>
      </c>
      <c r="AE35" s="40">
        <v>2</v>
      </c>
      <c r="AF35" s="227">
        <v>2</v>
      </c>
      <c r="AG35" s="40">
        <v>2</v>
      </c>
      <c r="AH35" s="227">
        <v>2</v>
      </c>
      <c r="AI35" s="227">
        <v>2</v>
      </c>
      <c r="AJ35" s="40">
        <v>2</v>
      </c>
      <c r="AK35" s="40">
        <v>2</v>
      </c>
      <c r="AL35" s="202">
        <v>2</v>
      </c>
      <c r="AM35" s="202">
        <v>3</v>
      </c>
      <c r="AN35" s="40">
        <v>3</v>
      </c>
      <c r="AO35" s="227">
        <v>3</v>
      </c>
      <c r="AP35" s="40">
        <v>3</v>
      </c>
      <c r="AQ35" s="227">
        <v>3</v>
      </c>
      <c r="AR35" s="227">
        <v>3</v>
      </c>
      <c r="AS35" s="227">
        <v>3</v>
      </c>
      <c r="AT35" s="227">
        <v>3</v>
      </c>
      <c r="AU35" s="29">
        <v>0</v>
      </c>
      <c r="AV35" s="29">
        <v>0</v>
      </c>
      <c r="AW35" s="82">
        <v>0</v>
      </c>
      <c r="AX35" s="214">
        <f t="shared" si="7"/>
        <v>50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137">
        <f t="shared" si="8"/>
        <v>50</v>
      </c>
    </row>
    <row r="36" spans="1:59" x14ac:dyDescent="0.25">
      <c r="A36" s="295"/>
      <c r="B36" s="282"/>
      <c r="C36" s="284"/>
      <c r="D36" s="205" t="s">
        <v>59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229">
        <v>0</v>
      </c>
      <c r="N36" s="229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66">
        <v>0</v>
      </c>
      <c r="V36" s="209">
        <f t="shared" si="4"/>
        <v>0</v>
      </c>
      <c r="W36" s="20">
        <v>0</v>
      </c>
      <c r="X36" s="20">
        <v>0</v>
      </c>
      <c r="Y36" s="23">
        <v>0</v>
      </c>
      <c r="Z36" s="92">
        <f t="shared" ref="Z36:AT36" si="43">Z35/2</f>
        <v>1</v>
      </c>
      <c r="AA36" s="92">
        <f t="shared" si="43"/>
        <v>1</v>
      </c>
      <c r="AB36" s="92">
        <f t="shared" si="43"/>
        <v>1</v>
      </c>
      <c r="AC36" s="92">
        <f t="shared" si="43"/>
        <v>1</v>
      </c>
      <c r="AD36" s="92">
        <f t="shared" si="43"/>
        <v>1</v>
      </c>
      <c r="AE36" s="92">
        <f t="shared" si="43"/>
        <v>1</v>
      </c>
      <c r="AF36" s="229">
        <f t="shared" si="43"/>
        <v>1</v>
      </c>
      <c r="AG36" s="92">
        <f t="shared" si="43"/>
        <v>1</v>
      </c>
      <c r="AH36" s="229">
        <f t="shared" si="43"/>
        <v>1</v>
      </c>
      <c r="AI36" s="229">
        <f t="shared" si="43"/>
        <v>1</v>
      </c>
      <c r="AJ36" s="92">
        <f t="shared" si="43"/>
        <v>1</v>
      </c>
      <c r="AK36" s="92">
        <f t="shared" si="43"/>
        <v>1</v>
      </c>
      <c r="AL36" s="92">
        <f t="shared" si="43"/>
        <v>1</v>
      </c>
      <c r="AM36" s="92">
        <f t="shared" si="43"/>
        <v>1.5</v>
      </c>
      <c r="AN36" s="92">
        <f t="shared" si="43"/>
        <v>1.5</v>
      </c>
      <c r="AO36" s="229">
        <f t="shared" si="43"/>
        <v>1.5</v>
      </c>
      <c r="AP36" s="92">
        <f t="shared" si="43"/>
        <v>1.5</v>
      </c>
      <c r="AQ36" s="229">
        <f t="shared" si="43"/>
        <v>1.5</v>
      </c>
      <c r="AR36" s="229">
        <f t="shared" si="43"/>
        <v>1.5</v>
      </c>
      <c r="AS36" s="229">
        <f t="shared" si="43"/>
        <v>1.5</v>
      </c>
      <c r="AT36" s="229">
        <f t="shared" si="43"/>
        <v>1.5</v>
      </c>
      <c r="AU36" s="29">
        <v>0</v>
      </c>
      <c r="AV36" s="29">
        <v>0</v>
      </c>
      <c r="AW36" s="82">
        <v>0</v>
      </c>
      <c r="AX36" s="214">
        <f t="shared" si="7"/>
        <v>25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137">
        <f t="shared" si="8"/>
        <v>25</v>
      </c>
    </row>
    <row r="37" spans="1:59" ht="15" customHeight="1" x14ac:dyDescent="0.25">
      <c r="A37" s="295"/>
      <c r="B37" s="282" t="s">
        <v>80</v>
      </c>
      <c r="C37" s="283" t="s">
        <v>186</v>
      </c>
      <c r="D37" s="205" t="s">
        <v>58</v>
      </c>
      <c r="E37" s="40">
        <v>2</v>
      </c>
      <c r="F37" s="40">
        <v>2</v>
      </c>
      <c r="G37" s="40">
        <v>2</v>
      </c>
      <c r="H37" s="40">
        <v>2</v>
      </c>
      <c r="I37" s="40">
        <v>2</v>
      </c>
      <c r="J37" s="40">
        <v>2</v>
      </c>
      <c r="K37" s="40">
        <v>2</v>
      </c>
      <c r="L37" s="40">
        <v>2</v>
      </c>
      <c r="M37" s="227">
        <v>2</v>
      </c>
      <c r="N37" s="227">
        <v>2</v>
      </c>
      <c r="O37" s="40">
        <v>2</v>
      </c>
      <c r="P37" s="40">
        <v>2</v>
      </c>
      <c r="Q37" s="40">
        <v>2</v>
      </c>
      <c r="R37" s="40">
        <v>2</v>
      </c>
      <c r="S37" s="40">
        <v>2</v>
      </c>
      <c r="T37" s="40">
        <v>2</v>
      </c>
      <c r="U37" s="66">
        <v>0</v>
      </c>
      <c r="V37" s="209">
        <f t="shared" si="4"/>
        <v>32</v>
      </c>
      <c r="W37" s="20">
        <v>0</v>
      </c>
      <c r="X37" s="20">
        <v>0</v>
      </c>
      <c r="Y37" s="36">
        <v>0</v>
      </c>
      <c r="Z37" s="40">
        <v>2</v>
      </c>
      <c r="AA37" s="40">
        <v>2</v>
      </c>
      <c r="AB37" s="40">
        <v>2</v>
      </c>
      <c r="AC37" s="40">
        <v>2</v>
      </c>
      <c r="AD37" s="40">
        <v>2</v>
      </c>
      <c r="AE37" s="40">
        <v>2</v>
      </c>
      <c r="AF37" s="227">
        <v>2</v>
      </c>
      <c r="AG37" s="40">
        <v>2</v>
      </c>
      <c r="AH37" s="227">
        <v>2</v>
      </c>
      <c r="AI37" s="227">
        <v>2</v>
      </c>
      <c r="AJ37" s="40">
        <v>2</v>
      </c>
      <c r="AK37" s="40">
        <v>2</v>
      </c>
      <c r="AL37" s="40">
        <v>2</v>
      </c>
      <c r="AM37" s="40">
        <v>2</v>
      </c>
      <c r="AN37" s="40">
        <v>2</v>
      </c>
      <c r="AO37" s="227">
        <v>2</v>
      </c>
      <c r="AP37" s="40">
        <v>2</v>
      </c>
      <c r="AQ37" s="227">
        <v>2</v>
      </c>
      <c r="AR37" s="227">
        <v>2</v>
      </c>
      <c r="AS37" s="227">
        <v>2</v>
      </c>
      <c r="AT37" s="227">
        <v>2</v>
      </c>
      <c r="AU37" s="29">
        <v>0</v>
      </c>
      <c r="AV37" s="29">
        <v>0</v>
      </c>
      <c r="AW37" s="82">
        <v>0</v>
      </c>
      <c r="AX37" s="214">
        <f t="shared" si="7"/>
        <v>42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137">
        <f t="shared" si="8"/>
        <v>74</v>
      </c>
    </row>
    <row r="38" spans="1:59" ht="20.25" customHeight="1" x14ac:dyDescent="0.25">
      <c r="A38" s="295"/>
      <c r="B38" s="282"/>
      <c r="C38" s="284"/>
      <c r="D38" s="205" t="s">
        <v>59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M38" s="229">
        <v>1</v>
      </c>
      <c r="N38" s="229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66">
        <v>0</v>
      </c>
      <c r="V38" s="209">
        <f t="shared" si="4"/>
        <v>16</v>
      </c>
      <c r="W38" s="20">
        <v>0</v>
      </c>
      <c r="X38" s="20">
        <v>0</v>
      </c>
      <c r="Y38" s="23">
        <v>0</v>
      </c>
      <c r="Z38" s="92">
        <f t="shared" ref="Z38:AT38" si="44">Z37/2</f>
        <v>1</v>
      </c>
      <c r="AA38" s="92">
        <f t="shared" si="44"/>
        <v>1</v>
      </c>
      <c r="AB38" s="92">
        <f t="shared" si="44"/>
        <v>1</v>
      </c>
      <c r="AC38" s="92">
        <f t="shared" si="44"/>
        <v>1</v>
      </c>
      <c r="AD38" s="92">
        <f t="shared" si="44"/>
        <v>1</v>
      </c>
      <c r="AE38" s="92">
        <f t="shared" si="44"/>
        <v>1</v>
      </c>
      <c r="AF38" s="229">
        <f t="shared" si="44"/>
        <v>1</v>
      </c>
      <c r="AG38" s="92">
        <f t="shared" si="44"/>
        <v>1</v>
      </c>
      <c r="AH38" s="229">
        <f t="shared" si="44"/>
        <v>1</v>
      </c>
      <c r="AI38" s="229">
        <f t="shared" si="44"/>
        <v>1</v>
      </c>
      <c r="AJ38" s="92">
        <f t="shared" si="44"/>
        <v>1</v>
      </c>
      <c r="AK38" s="92">
        <f t="shared" si="44"/>
        <v>1</v>
      </c>
      <c r="AL38" s="92">
        <f t="shared" si="44"/>
        <v>1</v>
      </c>
      <c r="AM38" s="92">
        <f t="shared" si="44"/>
        <v>1</v>
      </c>
      <c r="AN38" s="92">
        <f t="shared" si="44"/>
        <v>1</v>
      </c>
      <c r="AO38" s="229">
        <f t="shared" si="44"/>
        <v>1</v>
      </c>
      <c r="AP38" s="92">
        <f t="shared" si="44"/>
        <v>1</v>
      </c>
      <c r="AQ38" s="229">
        <f t="shared" si="44"/>
        <v>1</v>
      </c>
      <c r="AR38" s="229">
        <f t="shared" si="44"/>
        <v>1</v>
      </c>
      <c r="AS38" s="229">
        <f t="shared" si="44"/>
        <v>1</v>
      </c>
      <c r="AT38" s="229">
        <f t="shared" si="44"/>
        <v>1</v>
      </c>
      <c r="AU38" s="29">
        <v>0</v>
      </c>
      <c r="AV38" s="29">
        <v>0</v>
      </c>
      <c r="AW38" s="82">
        <v>0</v>
      </c>
      <c r="AX38" s="214">
        <f t="shared" si="7"/>
        <v>21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137">
        <f t="shared" si="8"/>
        <v>37</v>
      </c>
    </row>
    <row r="39" spans="1:59" x14ac:dyDescent="0.25">
      <c r="A39" s="295"/>
      <c r="B39" s="289" t="s">
        <v>81</v>
      </c>
      <c r="C39" s="287" t="s">
        <v>82</v>
      </c>
      <c r="D39" s="119" t="s">
        <v>58</v>
      </c>
      <c r="E39" s="209">
        <f t="shared" ref="E39:T40" si="45">E41+E51</f>
        <v>16</v>
      </c>
      <c r="F39" s="209">
        <f t="shared" si="45"/>
        <v>16</v>
      </c>
      <c r="G39" s="209">
        <f t="shared" si="45"/>
        <v>16</v>
      </c>
      <c r="H39" s="209">
        <f t="shared" si="45"/>
        <v>16</v>
      </c>
      <c r="I39" s="209">
        <f t="shared" si="45"/>
        <v>16</v>
      </c>
      <c r="J39" s="209">
        <f t="shared" si="45"/>
        <v>16</v>
      </c>
      <c r="K39" s="209">
        <f>K41+K51</f>
        <v>16</v>
      </c>
      <c r="L39" s="209">
        <f t="shared" si="45"/>
        <v>16</v>
      </c>
      <c r="M39" s="121">
        <f t="shared" si="45"/>
        <v>16</v>
      </c>
      <c r="N39" s="121">
        <f t="shared" si="45"/>
        <v>16</v>
      </c>
      <c r="O39" s="209">
        <f t="shared" si="45"/>
        <v>15</v>
      </c>
      <c r="P39" s="209">
        <f t="shared" si="45"/>
        <v>15</v>
      </c>
      <c r="Q39" s="209">
        <f t="shared" si="45"/>
        <v>15</v>
      </c>
      <c r="R39" s="209">
        <f t="shared" si="45"/>
        <v>15</v>
      </c>
      <c r="S39" s="209">
        <f t="shared" si="45"/>
        <v>15</v>
      </c>
      <c r="T39" s="209">
        <f t="shared" si="45"/>
        <v>15</v>
      </c>
      <c r="U39" s="119">
        <v>0</v>
      </c>
      <c r="V39" s="209">
        <f t="shared" si="4"/>
        <v>250</v>
      </c>
      <c r="W39" s="20">
        <v>0</v>
      </c>
      <c r="X39" s="20">
        <v>0</v>
      </c>
      <c r="Y39" s="209">
        <f t="shared" ref="Y39:AL40" si="46">Y41+Y51</f>
        <v>36</v>
      </c>
      <c r="Z39" s="209">
        <f>Z41+Z51</f>
        <v>23</v>
      </c>
      <c r="AA39" s="209">
        <f t="shared" ref="AA39:AW40" si="47">AA41+AA51</f>
        <v>23</v>
      </c>
      <c r="AB39" s="209">
        <f t="shared" si="47"/>
        <v>23</v>
      </c>
      <c r="AC39" s="209">
        <f t="shared" si="47"/>
        <v>23</v>
      </c>
      <c r="AD39" s="209">
        <f t="shared" si="47"/>
        <v>23</v>
      </c>
      <c r="AE39" s="218">
        <f t="shared" ref="AE39:AF39" si="48">AE41+AE51</f>
        <v>23</v>
      </c>
      <c r="AF39" s="121">
        <f t="shared" si="48"/>
        <v>23</v>
      </c>
      <c r="AG39" s="209">
        <f t="shared" si="47"/>
        <v>23</v>
      </c>
      <c r="AH39" s="121">
        <f t="shared" si="47"/>
        <v>24</v>
      </c>
      <c r="AI39" s="121">
        <f t="shared" si="47"/>
        <v>24</v>
      </c>
      <c r="AJ39" s="209">
        <f t="shared" si="47"/>
        <v>24</v>
      </c>
      <c r="AK39" s="209">
        <f t="shared" si="47"/>
        <v>24</v>
      </c>
      <c r="AL39" s="209">
        <f t="shared" si="47"/>
        <v>24</v>
      </c>
      <c r="AM39" s="218">
        <f t="shared" ref="AM39:AO39" si="49">AM41+AM51</f>
        <v>23</v>
      </c>
      <c r="AN39" s="218">
        <f t="shared" si="49"/>
        <v>23</v>
      </c>
      <c r="AO39" s="218">
        <f t="shared" si="49"/>
        <v>23</v>
      </c>
      <c r="AP39" s="209">
        <f t="shared" si="47"/>
        <v>23</v>
      </c>
      <c r="AQ39" s="121">
        <f t="shared" si="47"/>
        <v>23</v>
      </c>
      <c r="AR39" s="121">
        <f t="shared" si="47"/>
        <v>23</v>
      </c>
      <c r="AS39" s="121">
        <f t="shared" si="47"/>
        <v>23</v>
      </c>
      <c r="AT39" s="121">
        <f t="shared" si="47"/>
        <v>23</v>
      </c>
      <c r="AU39" s="209">
        <f t="shared" si="47"/>
        <v>36</v>
      </c>
      <c r="AV39" s="209">
        <f t="shared" si="47"/>
        <v>36</v>
      </c>
      <c r="AW39" s="209">
        <f t="shared" si="47"/>
        <v>0</v>
      </c>
      <c r="AX39" s="209">
        <f t="shared" ref="AX39:AX50" si="50">SUM(Y39:AW39)</f>
        <v>596</v>
      </c>
      <c r="AY39" s="119">
        <v>0</v>
      </c>
      <c r="AZ39" s="119">
        <v>0</v>
      </c>
      <c r="BA39" s="119">
        <v>0</v>
      </c>
      <c r="BB39" s="119">
        <v>0</v>
      </c>
      <c r="BC39" s="119">
        <v>0</v>
      </c>
      <c r="BD39" s="119">
        <v>0</v>
      </c>
      <c r="BE39" s="119">
        <v>0</v>
      </c>
      <c r="BF39" s="119">
        <v>0</v>
      </c>
      <c r="BG39" s="209">
        <f t="shared" si="8"/>
        <v>846</v>
      </c>
    </row>
    <row r="40" spans="1:59" x14ac:dyDescent="0.25">
      <c r="A40" s="295"/>
      <c r="B40" s="289"/>
      <c r="C40" s="288"/>
      <c r="D40" s="119" t="s">
        <v>59</v>
      </c>
      <c r="E40" s="119">
        <f t="shared" si="45"/>
        <v>8</v>
      </c>
      <c r="F40" s="119">
        <f t="shared" si="45"/>
        <v>8</v>
      </c>
      <c r="G40" s="119">
        <f t="shared" si="45"/>
        <v>8</v>
      </c>
      <c r="H40" s="119">
        <f t="shared" si="45"/>
        <v>8</v>
      </c>
      <c r="I40" s="119">
        <f t="shared" si="45"/>
        <v>8</v>
      </c>
      <c r="J40" s="119">
        <f t="shared" si="45"/>
        <v>8</v>
      </c>
      <c r="K40" s="119">
        <f t="shared" si="45"/>
        <v>8</v>
      </c>
      <c r="L40" s="119">
        <f t="shared" si="45"/>
        <v>8</v>
      </c>
      <c r="M40" s="122">
        <f t="shared" si="45"/>
        <v>7.5</v>
      </c>
      <c r="N40" s="122">
        <f t="shared" si="45"/>
        <v>8.5</v>
      </c>
      <c r="O40" s="119">
        <f t="shared" si="45"/>
        <v>7.5</v>
      </c>
      <c r="P40" s="119">
        <f t="shared" si="45"/>
        <v>7.5</v>
      </c>
      <c r="Q40" s="119">
        <f t="shared" si="45"/>
        <v>7.5</v>
      </c>
      <c r="R40" s="119">
        <f t="shared" si="45"/>
        <v>7.5</v>
      </c>
      <c r="S40" s="119">
        <f t="shared" si="45"/>
        <v>7.5</v>
      </c>
      <c r="T40" s="119">
        <f t="shared" si="45"/>
        <v>7.5</v>
      </c>
      <c r="U40" s="119">
        <v>0</v>
      </c>
      <c r="V40" s="209">
        <f t="shared" si="4"/>
        <v>125</v>
      </c>
      <c r="W40" s="20">
        <v>0</v>
      </c>
      <c r="X40" s="20">
        <v>0</v>
      </c>
      <c r="Y40" s="209">
        <f t="shared" si="46"/>
        <v>0</v>
      </c>
      <c r="Z40" s="209">
        <f t="shared" si="46"/>
        <v>8.5</v>
      </c>
      <c r="AA40" s="209">
        <f t="shared" si="46"/>
        <v>8.5</v>
      </c>
      <c r="AB40" s="209">
        <f t="shared" si="46"/>
        <v>8.5</v>
      </c>
      <c r="AC40" s="209">
        <f t="shared" si="46"/>
        <v>8.5</v>
      </c>
      <c r="AD40" s="209">
        <f t="shared" si="46"/>
        <v>8.5</v>
      </c>
      <c r="AE40" s="218">
        <f t="shared" ref="AE40:AF40" si="51">AE42+AE52</f>
        <v>8.5</v>
      </c>
      <c r="AF40" s="121">
        <f t="shared" si="51"/>
        <v>9</v>
      </c>
      <c r="AG40" s="209">
        <f t="shared" si="46"/>
        <v>8.5</v>
      </c>
      <c r="AH40" s="121">
        <f t="shared" si="46"/>
        <v>9</v>
      </c>
      <c r="AI40" s="121">
        <f t="shared" si="46"/>
        <v>9</v>
      </c>
      <c r="AJ40" s="209">
        <f t="shared" si="46"/>
        <v>9</v>
      </c>
      <c r="AK40" s="209">
        <f t="shared" si="46"/>
        <v>9</v>
      </c>
      <c r="AL40" s="209">
        <f t="shared" si="46"/>
        <v>9</v>
      </c>
      <c r="AM40" s="218">
        <f t="shared" ref="AM40:AO40" si="52">AM42+AM52</f>
        <v>8.5</v>
      </c>
      <c r="AN40" s="218">
        <f t="shared" si="52"/>
        <v>8.5</v>
      </c>
      <c r="AO40" s="218">
        <f t="shared" si="52"/>
        <v>8.5</v>
      </c>
      <c r="AP40" s="209">
        <f t="shared" si="47"/>
        <v>8.5</v>
      </c>
      <c r="AQ40" s="121">
        <f t="shared" si="47"/>
        <v>8.5</v>
      </c>
      <c r="AR40" s="121">
        <f t="shared" si="47"/>
        <v>8.5</v>
      </c>
      <c r="AS40" s="121">
        <f t="shared" si="47"/>
        <v>8.5</v>
      </c>
      <c r="AT40" s="121">
        <f t="shared" si="47"/>
        <v>8.5</v>
      </c>
      <c r="AU40" s="209">
        <f t="shared" si="47"/>
        <v>0</v>
      </c>
      <c r="AV40" s="209">
        <f t="shared" si="47"/>
        <v>0</v>
      </c>
      <c r="AW40" s="209">
        <f t="shared" si="47"/>
        <v>0</v>
      </c>
      <c r="AX40" s="209">
        <f t="shared" si="50"/>
        <v>181.5</v>
      </c>
      <c r="AY40" s="119">
        <v>0</v>
      </c>
      <c r="AZ40" s="119">
        <v>0</v>
      </c>
      <c r="BA40" s="119">
        <v>0</v>
      </c>
      <c r="BB40" s="119">
        <v>0</v>
      </c>
      <c r="BC40" s="119">
        <v>0</v>
      </c>
      <c r="BD40" s="119">
        <v>0</v>
      </c>
      <c r="BE40" s="119">
        <v>0</v>
      </c>
      <c r="BF40" s="119">
        <v>0</v>
      </c>
      <c r="BG40" s="209">
        <f t="shared" si="8"/>
        <v>306.5</v>
      </c>
    </row>
    <row r="41" spans="1:59" x14ac:dyDescent="0.25">
      <c r="A41" s="295"/>
      <c r="B41" s="281" t="s">
        <v>83</v>
      </c>
      <c r="C41" s="279" t="s">
        <v>84</v>
      </c>
      <c r="D41" s="171" t="s">
        <v>58</v>
      </c>
      <c r="E41" s="204">
        <f>E43+E45+E47+E49</f>
        <v>7</v>
      </c>
      <c r="F41" s="204">
        <f t="shared" ref="F41:T42" si="53">F43+F45+F47+F49</f>
        <v>7</v>
      </c>
      <c r="G41" s="204">
        <f t="shared" si="53"/>
        <v>7</v>
      </c>
      <c r="H41" s="204">
        <f t="shared" si="53"/>
        <v>7</v>
      </c>
      <c r="I41" s="204">
        <f t="shared" si="53"/>
        <v>7</v>
      </c>
      <c r="J41" s="204">
        <f t="shared" si="53"/>
        <v>7</v>
      </c>
      <c r="K41" s="204">
        <f t="shared" si="53"/>
        <v>7</v>
      </c>
      <c r="L41" s="204">
        <f t="shared" si="53"/>
        <v>7</v>
      </c>
      <c r="M41" s="75">
        <f t="shared" si="53"/>
        <v>7</v>
      </c>
      <c r="N41" s="75">
        <f t="shared" si="53"/>
        <v>7</v>
      </c>
      <c r="O41" s="204">
        <f t="shared" si="53"/>
        <v>7</v>
      </c>
      <c r="P41" s="204">
        <f t="shared" si="53"/>
        <v>7</v>
      </c>
      <c r="Q41" s="204">
        <f t="shared" si="53"/>
        <v>7</v>
      </c>
      <c r="R41" s="204">
        <f t="shared" si="53"/>
        <v>7</v>
      </c>
      <c r="S41" s="204">
        <f t="shared" si="53"/>
        <v>7</v>
      </c>
      <c r="T41" s="204">
        <f t="shared" si="53"/>
        <v>7</v>
      </c>
      <c r="U41" s="171">
        <v>0</v>
      </c>
      <c r="V41" s="209">
        <f t="shared" si="4"/>
        <v>112</v>
      </c>
      <c r="W41" s="20">
        <v>0</v>
      </c>
      <c r="X41" s="20">
        <v>0</v>
      </c>
      <c r="Y41" s="204">
        <f t="shared" ref="Y41:Y42" si="54">Y43+Y45+Y47</f>
        <v>0</v>
      </c>
      <c r="Z41" s="204">
        <f>Z43+Z45+Z47+Z49</f>
        <v>6</v>
      </c>
      <c r="AA41" s="204">
        <f t="shared" ref="AA41:AT42" si="55">AA43+AA45+AA47+AA49</f>
        <v>6</v>
      </c>
      <c r="AB41" s="204">
        <f t="shared" si="55"/>
        <v>6</v>
      </c>
      <c r="AC41" s="204">
        <f t="shared" si="55"/>
        <v>6</v>
      </c>
      <c r="AD41" s="204">
        <f t="shared" si="55"/>
        <v>6</v>
      </c>
      <c r="AE41" s="217">
        <f t="shared" ref="AE41:AF41" si="56">AE43+AE45+AE47+AE49</f>
        <v>5</v>
      </c>
      <c r="AF41" s="75">
        <f t="shared" si="56"/>
        <v>4</v>
      </c>
      <c r="AG41" s="204">
        <f t="shared" si="55"/>
        <v>4</v>
      </c>
      <c r="AH41" s="75">
        <f t="shared" si="55"/>
        <v>5</v>
      </c>
      <c r="AI41" s="75">
        <f t="shared" si="55"/>
        <v>5</v>
      </c>
      <c r="AJ41" s="204">
        <f t="shared" si="55"/>
        <v>5</v>
      </c>
      <c r="AK41" s="204">
        <f t="shared" si="55"/>
        <v>5</v>
      </c>
      <c r="AL41" s="204">
        <f t="shared" si="55"/>
        <v>5</v>
      </c>
      <c r="AM41" s="217">
        <f t="shared" ref="AM41:AO41" si="57">AM43+AM45+AM47+AM49</f>
        <v>4</v>
      </c>
      <c r="AN41" s="217">
        <f t="shared" si="57"/>
        <v>4</v>
      </c>
      <c r="AO41" s="217">
        <f t="shared" si="57"/>
        <v>5</v>
      </c>
      <c r="AP41" s="204">
        <f t="shared" si="55"/>
        <v>5</v>
      </c>
      <c r="AQ41" s="75">
        <f t="shared" si="55"/>
        <v>5</v>
      </c>
      <c r="AR41" s="75">
        <f t="shared" si="55"/>
        <v>5</v>
      </c>
      <c r="AS41" s="75">
        <f t="shared" si="55"/>
        <v>5</v>
      </c>
      <c r="AT41" s="75">
        <f t="shared" si="55"/>
        <v>6</v>
      </c>
      <c r="AU41" s="204">
        <f t="shared" ref="AU41:AW42" si="58">AU43+AU45+AU47</f>
        <v>0</v>
      </c>
      <c r="AV41" s="204">
        <f t="shared" si="58"/>
        <v>0</v>
      </c>
      <c r="AW41" s="204">
        <f t="shared" si="58"/>
        <v>0</v>
      </c>
      <c r="AX41" s="214">
        <f t="shared" si="50"/>
        <v>107</v>
      </c>
      <c r="AY41" s="171">
        <v>0</v>
      </c>
      <c r="AZ41" s="171">
        <v>0</v>
      </c>
      <c r="BA41" s="171">
        <v>0</v>
      </c>
      <c r="BB41" s="171">
        <v>0</v>
      </c>
      <c r="BC41" s="171">
        <v>0</v>
      </c>
      <c r="BD41" s="171">
        <v>0</v>
      </c>
      <c r="BE41" s="171">
        <v>0</v>
      </c>
      <c r="BF41" s="171">
        <v>0</v>
      </c>
      <c r="BG41" s="137">
        <f t="shared" si="8"/>
        <v>219</v>
      </c>
    </row>
    <row r="42" spans="1:59" x14ac:dyDescent="0.25">
      <c r="A42" s="295"/>
      <c r="B42" s="281"/>
      <c r="C42" s="280"/>
      <c r="D42" s="171" t="s">
        <v>59</v>
      </c>
      <c r="E42" s="171">
        <f>E44+E46+E48+E50</f>
        <v>3.5</v>
      </c>
      <c r="F42" s="171">
        <f t="shared" si="53"/>
        <v>3.5</v>
      </c>
      <c r="G42" s="171">
        <f t="shared" si="53"/>
        <v>3.5</v>
      </c>
      <c r="H42" s="171">
        <f t="shared" si="53"/>
        <v>3.5</v>
      </c>
      <c r="I42" s="171">
        <f t="shared" si="53"/>
        <v>3.5</v>
      </c>
      <c r="J42" s="171">
        <f t="shared" si="53"/>
        <v>3.5</v>
      </c>
      <c r="K42" s="171">
        <f t="shared" si="53"/>
        <v>3.5</v>
      </c>
      <c r="L42" s="171">
        <f t="shared" si="53"/>
        <v>3.5</v>
      </c>
      <c r="M42" s="25">
        <f t="shared" si="53"/>
        <v>3.5</v>
      </c>
      <c r="N42" s="25">
        <f t="shared" si="53"/>
        <v>3.5</v>
      </c>
      <c r="O42" s="171">
        <f t="shared" si="53"/>
        <v>3.5</v>
      </c>
      <c r="P42" s="171">
        <f t="shared" si="53"/>
        <v>3.5</v>
      </c>
      <c r="Q42" s="171">
        <f t="shared" si="53"/>
        <v>3.5</v>
      </c>
      <c r="R42" s="171">
        <f t="shared" si="53"/>
        <v>3.5</v>
      </c>
      <c r="S42" s="171">
        <f t="shared" si="53"/>
        <v>3.5</v>
      </c>
      <c r="T42" s="171">
        <f t="shared" si="53"/>
        <v>3.5</v>
      </c>
      <c r="U42" s="171">
        <v>0</v>
      </c>
      <c r="V42" s="209">
        <f t="shared" si="4"/>
        <v>56</v>
      </c>
      <c r="W42" s="20">
        <v>0</v>
      </c>
      <c r="X42" s="20">
        <v>0</v>
      </c>
      <c r="Y42" s="204">
        <f t="shared" si="54"/>
        <v>0</v>
      </c>
      <c r="Z42" s="204">
        <f>Z44+Z46+Z48+Z50</f>
        <v>3</v>
      </c>
      <c r="AA42" s="204">
        <f t="shared" si="55"/>
        <v>3</v>
      </c>
      <c r="AB42" s="204">
        <f t="shared" si="55"/>
        <v>3</v>
      </c>
      <c r="AC42" s="204">
        <f t="shared" si="55"/>
        <v>3</v>
      </c>
      <c r="AD42" s="204">
        <f t="shared" si="55"/>
        <v>3</v>
      </c>
      <c r="AE42" s="217">
        <f t="shared" ref="AE42:AF42" si="59">AE44+AE46+AE48+AE50</f>
        <v>2.5</v>
      </c>
      <c r="AF42" s="75">
        <f t="shared" si="59"/>
        <v>2.5</v>
      </c>
      <c r="AG42" s="204">
        <f t="shared" si="55"/>
        <v>2</v>
      </c>
      <c r="AH42" s="75">
        <f t="shared" si="55"/>
        <v>2.5</v>
      </c>
      <c r="AI42" s="75">
        <f t="shared" si="55"/>
        <v>2.5</v>
      </c>
      <c r="AJ42" s="204">
        <f t="shared" si="55"/>
        <v>2.5</v>
      </c>
      <c r="AK42" s="204">
        <f t="shared" si="55"/>
        <v>2.5</v>
      </c>
      <c r="AL42" s="204">
        <f t="shared" si="55"/>
        <v>2.5</v>
      </c>
      <c r="AM42" s="217">
        <f t="shared" ref="AM42:AO42" si="60">AM44+AM46+AM48+AM50</f>
        <v>2</v>
      </c>
      <c r="AN42" s="217">
        <f t="shared" si="60"/>
        <v>2</v>
      </c>
      <c r="AO42" s="217">
        <f t="shared" si="60"/>
        <v>2.5</v>
      </c>
      <c r="AP42" s="204">
        <f t="shared" si="55"/>
        <v>2.5</v>
      </c>
      <c r="AQ42" s="75">
        <f t="shared" si="55"/>
        <v>2.5</v>
      </c>
      <c r="AR42" s="75">
        <f t="shared" si="55"/>
        <v>2.5</v>
      </c>
      <c r="AS42" s="75">
        <f t="shared" si="55"/>
        <v>2</v>
      </c>
      <c r="AT42" s="75">
        <f t="shared" si="55"/>
        <v>3</v>
      </c>
      <c r="AU42" s="204">
        <f t="shared" si="58"/>
        <v>0</v>
      </c>
      <c r="AV42" s="204">
        <f t="shared" si="58"/>
        <v>0</v>
      </c>
      <c r="AW42" s="204">
        <f t="shared" si="58"/>
        <v>0</v>
      </c>
      <c r="AX42" s="214">
        <f t="shared" si="50"/>
        <v>53.5</v>
      </c>
      <c r="AY42" s="171">
        <v>0</v>
      </c>
      <c r="AZ42" s="171">
        <v>0</v>
      </c>
      <c r="BA42" s="171">
        <v>0</v>
      </c>
      <c r="BB42" s="171">
        <v>0</v>
      </c>
      <c r="BC42" s="171">
        <v>0</v>
      </c>
      <c r="BD42" s="171">
        <v>0</v>
      </c>
      <c r="BE42" s="171">
        <v>0</v>
      </c>
      <c r="BF42" s="171">
        <v>0</v>
      </c>
      <c r="BG42" s="137">
        <f t="shared" si="8"/>
        <v>109.5</v>
      </c>
    </row>
    <row r="43" spans="1:59" x14ac:dyDescent="0.25">
      <c r="A43" s="295"/>
      <c r="B43" s="308" t="s">
        <v>85</v>
      </c>
      <c r="C43" s="285" t="s">
        <v>180</v>
      </c>
      <c r="D43" s="205" t="s">
        <v>58</v>
      </c>
      <c r="E43" s="40">
        <v>2</v>
      </c>
      <c r="F43" s="40">
        <v>2</v>
      </c>
      <c r="G43" s="40">
        <v>2</v>
      </c>
      <c r="H43" s="40">
        <v>2</v>
      </c>
      <c r="I43" s="40">
        <v>2</v>
      </c>
      <c r="J43" s="40">
        <v>2</v>
      </c>
      <c r="K43" s="40">
        <v>2</v>
      </c>
      <c r="L43" s="40">
        <v>2</v>
      </c>
      <c r="M43" s="227">
        <v>2</v>
      </c>
      <c r="N43" s="227">
        <v>2</v>
      </c>
      <c r="O43" s="40">
        <v>2</v>
      </c>
      <c r="P43" s="40">
        <v>2</v>
      </c>
      <c r="Q43" s="40">
        <v>2</v>
      </c>
      <c r="R43" s="40">
        <v>2</v>
      </c>
      <c r="S43" s="40">
        <v>2</v>
      </c>
      <c r="T43" s="40">
        <v>2</v>
      </c>
      <c r="U43" s="66">
        <v>0</v>
      </c>
      <c r="V43" s="209">
        <f t="shared" si="4"/>
        <v>32</v>
      </c>
      <c r="W43" s="20">
        <v>0</v>
      </c>
      <c r="X43" s="20">
        <v>0</v>
      </c>
      <c r="Y43" s="36">
        <v>0</v>
      </c>
      <c r="Z43" s="40">
        <v>1</v>
      </c>
      <c r="AA43" s="40">
        <v>1</v>
      </c>
      <c r="AB43" s="40">
        <v>1</v>
      </c>
      <c r="AC43" s="40">
        <v>1</v>
      </c>
      <c r="AD43" s="40">
        <v>1</v>
      </c>
      <c r="AE43" s="40">
        <v>1</v>
      </c>
      <c r="AF43" s="227">
        <v>1</v>
      </c>
      <c r="AG43" s="40">
        <v>1</v>
      </c>
      <c r="AH43" s="227">
        <v>1</v>
      </c>
      <c r="AI43" s="227">
        <v>1</v>
      </c>
      <c r="AJ43" s="40">
        <v>1</v>
      </c>
      <c r="AK43" s="40">
        <v>1</v>
      </c>
      <c r="AL43" s="40">
        <v>1</v>
      </c>
      <c r="AM43" s="40">
        <v>1</v>
      </c>
      <c r="AN43" s="40">
        <v>1</v>
      </c>
      <c r="AO43" s="227">
        <v>1</v>
      </c>
      <c r="AP43" s="40">
        <v>1</v>
      </c>
      <c r="AQ43" s="227">
        <v>1</v>
      </c>
      <c r="AR43" s="227">
        <v>1</v>
      </c>
      <c r="AS43" s="227">
        <v>1</v>
      </c>
      <c r="AT43" s="227">
        <v>1</v>
      </c>
      <c r="AU43" s="29">
        <v>0</v>
      </c>
      <c r="AV43" s="29">
        <v>0</v>
      </c>
      <c r="AW43" s="82">
        <v>0</v>
      </c>
      <c r="AX43" s="214">
        <f t="shared" si="50"/>
        <v>21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137">
        <f t="shared" si="8"/>
        <v>53</v>
      </c>
    </row>
    <row r="44" spans="1:59" x14ac:dyDescent="0.25">
      <c r="A44" s="295"/>
      <c r="B44" s="309"/>
      <c r="C44" s="286"/>
      <c r="D44" s="205" t="s">
        <v>59</v>
      </c>
      <c r="E44" s="92">
        <f>E43/2</f>
        <v>1</v>
      </c>
      <c r="F44" s="92">
        <f t="shared" ref="F44:T44" si="61">F43/2</f>
        <v>1</v>
      </c>
      <c r="G44" s="92">
        <f t="shared" si="61"/>
        <v>1</v>
      </c>
      <c r="H44" s="92">
        <f t="shared" si="61"/>
        <v>1</v>
      </c>
      <c r="I44" s="92">
        <f t="shared" si="61"/>
        <v>1</v>
      </c>
      <c r="J44" s="92">
        <f t="shared" si="61"/>
        <v>1</v>
      </c>
      <c r="K44" s="92">
        <f t="shared" si="61"/>
        <v>1</v>
      </c>
      <c r="L44" s="92">
        <f t="shared" si="61"/>
        <v>1</v>
      </c>
      <c r="M44" s="229">
        <f t="shared" si="61"/>
        <v>1</v>
      </c>
      <c r="N44" s="229">
        <f t="shared" si="61"/>
        <v>1</v>
      </c>
      <c r="O44" s="92">
        <f t="shared" si="61"/>
        <v>1</v>
      </c>
      <c r="P44" s="92">
        <f t="shared" si="61"/>
        <v>1</v>
      </c>
      <c r="Q44" s="92">
        <f t="shared" si="61"/>
        <v>1</v>
      </c>
      <c r="R44" s="92">
        <f t="shared" si="61"/>
        <v>1</v>
      </c>
      <c r="S44" s="92">
        <f t="shared" si="61"/>
        <v>1</v>
      </c>
      <c r="T44" s="92">
        <f t="shared" si="61"/>
        <v>1</v>
      </c>
      <c r="U44" s="66">
        <v>0</v>
      </c>
      <c r="V44" s="209">
        <f t="shared" si="4"/>
        <v>16</v>
      </c>
      <c r="W44" s="20">
        <v>0</v>
      </c>
      <c r="X44" s="20">
        <v>0</v>
      </c>
      <c r="Y44" s="23">
        <v>0</v>
      </c>
      <c r="Z44" s="92">
        <f t="shared" ref="Z44:AS44" si="62">Z43/2</f>
        <v>0.5</v>
      </c>
      <c r="AA44" s="92">
        <f t="shared" si="62"/>
        <v>0.5</v>
      </c>
      <c r="AB44" s="92">
        <f t="shared" si="62"/>
        <v>0.5</v>
      </c>
      <c r="AC44" s="92">
        <f t="shared" si="62"/>
        <v>0.5</v>
      </c>
      <c r="AD44" s="92">
        <f t="shared" si="62"/>
        <v>0.5</v>
      </c>
      <c r="AE44" s="92">
        <f t="shared" si="62"/>
        <v>0.5</v>
      </c>
      <c r="AF44" s="229">
        <f t="shared" si="62"/>
        <v>0.5</v>
      </c>
      <c r="AG44" s="92">
        <f t="shared" si="62"/>
        <v>0.5</v>
      </c>
      <c r="AH44" s="229">
        <f t="shared" si="62"/>
        <v>0.5</v>
      </c>
      <c r="AI44" s="229">
        <f t="shared" si="62"/>
        <v>0.5</v>
      </c>
      <c r="AJ44" s="92">
        <f t="shared" si="62"/>
        <v>0.5</v>
      </c>
      <c r="AK44" s="92">
        <f t="shared" si="62"/>
        <v>0.5</v>
      </c>
      <c r="AL44" s="92">
        <f t="shared" si="62"/>
        <v>0.5</v>
      </c>
      <c r="AM44" s="92">
        <f t="shared" si="62"/>
        <v>0.5</v>
      </c>
      <c r="AN44" s="92">
        <f t="shared" si="62"/>
        <v>0.5</v>
      </c>
      <c r="AO44" s="229">
        <f t="shared" si="62"/>
        <v>0.5</v>
      </c>
      <c r="AP44" s="92">
        <f t="shared" si="62"/>
        <v>0.5</v>
      </c>
      <c r="AQ44" s="229">
        <f t="shared" si="62"/>
        <v>0.5</v>
      </c>
      <c r="AR44" s="229">
        <f t="shared" si="62"/>
        <v>0.5</v>
      </c>
      <c r="AS44" s="229">
        <f t="shared" si="62"/>
        <v>0.5</v>
      </c>
      <c r="AT44" s="229">
        <v>1</v>
      </c>
      <c r="AU44" s="29">
        <v>0</v>
      </c>
      <c r="AV44" s="29">
        <v>0</v>
      </c>
      <c r="AW44" s="82">
        <v>0</v>
      </c>
      <c r="AX44" s="214">
        <f t="shared" si="50"/>
        <v>11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137">
        <f t="shared" si="8"/>
        <v>27</v>
      </c>
    </row>
    <row r="45" spans="1:59" ht="20.25" customHeight="1" x14ac:dyDescent="0.25">
      <c r="A45" s="295"/>
      <c r="B45" s="308" t="s">
        <v>99</v>
      </c>
      <c r="C45" s="285" t="s">
        <v>181</v>
      </c>
      <c r="D45" s="205" t="s">
        <v>58</v>
      </c>
      <c r="E45" s="40">
        <v>2</v>
      </c>
      <c r="F45" s="40">
        <v>2</v>
      </c>
      <c r="G45" s="40">
        <v>2</v>
      </c>
      <c r="H45" s="40">
        <v>2</v>
      </c>
      <c r="I45" s="40">
        <v>2</v>
      </c>
      <c r="J45" s="40">
        <v>2</v>
      </c>
      <c r="K45" s="40">
        <v>2</v>
      </c>
      <c r="L45" s="40">
        <v>2</v>
      </c>
      <c r="M45" s="227">
        <v>2</v>
      </c>
      <c r="N45" s="227">
        <v>2</v>
      </c>
      <c r="O45" s="40">
        <v>2</v>
      </c>
      <c r="P45" s="40">
        <v>2</v>
      </c>
      <c r="Q45" s="40">
        <v>2</v>
      </c>
      <c r="R45" s="40">
        <v>2</v>
      </c>
      <c r="S45" s="40">
        <v>2</v>
      </c>
      <c r="T45" s="40">
        <v>2</v>
      </c>
      <c r="U45" s="66">
        <v>0</v>
      </c>
      <c r="V45" s="209">
        <f t="shared" si="4"/>
        <v>32</v>
      </c>
      <c r="W45" s="20">
        <v>0</v>
      </c>
      <c r="X45" s="20">
        <v>0</v>
      </c>
      <c r="Y45" s="36">
        <v>0</v>
      </c>
      <c r="Z45" s="40">
        <v>1</v>
      </c>
      <c r="AA45" s="40">
        <v>1</v>
      </c>
      <c r="AB45" s="40">
        <v>1</v>
      </c>
      <c r="AC45" s="40">
        <v>1</v>
      </c>
      <c r="AD45" s="40">
        <v>1</v>
      </c>
      <c r="AE45" s="40">
        <v>1</v>
      </c>
      <c r="AF45" s="227">
        <v>1</v>
      </c>
      <c r="AG45" s="40">
        <v>1</v>
      </c>
      <c r="AH45" s="227">
        <v>1</v>
      </c>
      <c r="AI45" s="227">
        <v>1</v>
      </c>
      <c r="AJ45" s="40">
        <v>1</v>
      </c>
      <c r="AK45" s="40">
        <v>1</v>
      </c>
      <c r="AL45" s="40">
        <v>1</v>
      </c>
      <c r="AM45" s="40">
        <v>1</v>
      </c>
      <c r="AN45" s="40">
        <v>1</v>
      </c>
      <c r="AO45" s="227">
        <v>1</v>
      </c>
      <c r="AP45" s="40">
        <v>1</v>
      </c>
      <c r="AQ45" s="227">
        <v>1</v>
      </c>
      <c r="AR45" s="227">
        <v>1</v>
      </c>
      <c r="AS45" s="227">
        <v>1</v>
      </c>
      <c r="AT45" s="227">
        <v>1</v>
      </c>
      <c r="AU45" s="29">
        <v>0</v>
      </c>
      <c r="AV45" s="29">
        <v>0</v>
      </c>
      <c r="AW45" s="82">
        <v>0</v>
      </c>
      <c r="AX45" s="214">
        <f t="shared" si="50"/>
        <v>21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137">
        <f t="shared" si="8"/>
        <v>53</v>
      </c>
    </row>
    <row r="46" spans="1:59" x14ac:dyDescent="0.25">
      <c r="A46" s="295"/>
      <c r="B46" s="309"/>
      <c r="C46" s="286"/>
      <c r="D46" s="205" t="s">
        <v>59</v>
      </c>
      <c r="E46" s="92">
        <v>1</v>
      </c>
      <c r="F46" s="92">
        <v>1</v>
      </c>
      <c r="G46" s="92">
        <v>1</v>
      </c>
      <c r="H46" s="92">
        <v>1</v>
      </c>
      <c r="I46" s="92">
        <v>1</v>
      </c>
      <c r="J46" s="92">
        <v>1</v>
      </c>
      <c r="K46" s="92">
        <v>1</v>
      </c>
      <c r="L46" s="92">
        <v>1</v>
      </c>
      <c r="M46" s="229">
        <v>1</v>
      </c>
      <c r="N46" s="229">
        <v>1</v>
      </c>
      <c r="O46" s="92">
        <v>1</v>
      </c>
      <c r="P46" s="92">
        <v>1</v>
      </c>
      <c r="Q46" s="92">
        <v>1</v>
      </c>
      <c r="R46" s="92">
        <v>1</v>
      </c>
      <c r="S46" s="92">
        <v>1</v>
      </c>
      <c r="T46" s="92">
        <v>1</v>
      </c>
      <c r="U46" s="66">
        <v>0</v>
      </c>
      <c r="V46" s="209">
        <f t="shared" si="4"/>
        <v>16</v>
      </c>
      <c r="W46" s="20">
        <v>0</v>
      </c>
      <c r="X46" s="20">
        <v>0</v>
      </c>
      <c r="Y46" s="23">
        <v>0</v>
      </c>
      <c r="Z46" s="92">
        <f t="shared" ref="Z46:AS46" si="63">Z45/2</f>
        <v>0.5</v>
      </c>
      <c r="AA46" s="92">
        <f t="shared" si="63"/>
        <v>0.5</v>
      </c>
      <c r="AB46" s="92">
        <f t="shared" si="63"/>
        <v>0.5</v>
      </c>
      <c r="AC46" s="92">
        <f t="shared" si="63"/>
        <v>0.5</v>
      </c>
      <c r="AD46" s="92">
        <f t="shared" si="63"/>
        <v>0.5</v>
      </c>
      <c r="AE46" s="92">
        <f t="shared" si="63"/>
        <v>0.5</v>
      </c>
      <c r="AF46" s="229">
        <f t="shared" si="63"/>
        <v>0.5</v>
      </c>
      <c r="AG46" s="92">
        <f t="shared" si="63"/>
        <v>0.5</v>
      </c>
      <c r="AH46" s="229">
        <f t="shared" si="63"/>
        <v>0.5</v>
      </c>
      <c r="AI46" s="229">
        <f t="shared" si="63"/>
        <v>0.5</v>
      </c>
      <c r="AJ46" s="92">
        <f t="shared" si="63"/>
        <v>0.5</v>
      </c>
      <c r="AK46" s="92">
        <f t="shared" si="63"/>
        <v>0.5</v>
      </c>
      <c r="AL46" s="92">
        <f t="shared" si="63"/>
        <v>0.5</v>
      </c>
      <c r="AM46" s="92">
        <f t="shared" si="63"/>
        <v>0.5</v>
      </c>
      <c r="AN46" s="92">
        <f t="shared" si="63"/>
        <v>0.5</v>
      </c>
      <c r="AO46" s="229">
        <f t="shared" si="63"/>
        <v>0.5</v>
      </c>
      <c r="AP46" s="92">
        <f t="shared" si="63"/>
        <v>0.5</v>
      </c>
      <c r="AQ46" s="229">
        <f t="shared" si="63"/>
        <v>0.5</v>
      </c>
      <c r="AR46" s="229">
        <f t="shared" si="63"/>
        <v>0.5</v>
      </c>
      <c r="AS46" s="229">
        <f t="shared" si="63"/>
        <v>0.5</v>
      </c>
      <c r="AT46" s="26">
        <v>0.5</v>
      </c>
      <c r="AU46" s="29">
        <v>0</v>
      </c>
      <c r="AV46" s="29">
        <v>0</v>
      </c>
      <c r="AW46" s="82">
        <v>0</v>
      </c>
      <c r="AX46" s="214">
        <f t="shared" si="50"/>
        <v>10.5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137">
        <f t="shared" si="8"/>
        <v>26.5</v>
      </c>
    </row>
    <row r="47" spans="1:59" x14ac:dyDescent="0.25">
      <c r="A47" s="295"/>
      <c r="B47" s="308" t="s">
        <v>146</v>
      </c>
      <c r="C47" s="285" t="s">
        <v>102</v>
      </c>
      <c r="D47" s="205" t="s">
        <v>58</v>
      </c>
      <c r="E47" s="40">
        <v>2</v>
      </c>
      <c r="F47" s="40">
        <v>2</v>
      </c>
      <c r="G47" s="40">
        <v>2</v>
      </c>
      <c r="H47" s="40">
        <v>2</v>
      </c>
      <c r="I47" s="40">
        <v>2</v>
      </c>
      <c r="J47" s="40">
        <v>2</v>
      </c>
      <c r="K47" s="40">
        <v>2</v>
      </c>
      <c r="L47" s="40">
        <v>2</v>
      </c>
      <c r="M47" s="227">
        <v>2</v>
      </c>
      <c r="N47" s="227">
        <v>2</v>
      </c>
      <c r="O47" s="40">
        <v>2</v>
      </c>
      <c r="P47" s="40">
        <v>2</v>
      </c>
      <c r="Q47" s="40">
        <v>2</v>
      </c>
      <c r="R47" s="40">
        <v>2</v>
      </c>
      <c r="S47" s="40">
        <v>2</v>
      </c>
      <c r="T47" s="40">
        <v>2</v>
      </c>
      <c r="U47" s="66">
        <v>0</v>
      </c>
      <c r="V47" s="209">
        <f t="shared" si="4"/>
        <v>32</v>
      </c>
      <c r="W47" s="20">
        <v>0</v>
      </c>
      <c r="X47" s="20">
        <v>0</v>
      </c>
      <c r="Y47" s="36">
        <v>0</v>
      </c>
      <c r="Z47" s="40">
        <v>2</v>
      </c>
      <c r="AA47" s="40">
        <v>2</v>
      </c>
      <c r="AB47" s="40">
        <v>2</v>
      </c>
      <c r="AC47" s="40">
        <v>2</v>
      </c>
      <c r="AD47" s="40">
        <v>2</v>
      </c>
      <c r="AE47" s="40">
        <v>1</v>
      </c>
      <c r="AF47" s="227">
        <v>1</v>
      </c>
      <c r="AG47" s="202">
        <v>1</v>
      </c>
      <c r="AH47" s="241">
        <v>2</v>
      </c>
      <c r="AI47" s="241">
        <v>2</v>
      </c>
      <c r="AJ47" s="202">
        <v>2</v>
      </c>
      <c r="AK47" s="202">
        <v>2</v>
      </c>
      <c r="AL47" s="202">
        <v>2</v>
      </c>
      <c r="AM47" s="202">
        <v>1</v>
      </c>
      <c r="AN47" s="202">
        <v>1</v>
      </c>
      <c r="AO47" s="241">
        <v>2</v>
      </c>
      <c r="AP47" s="202">
        <v>2</v>
      </c>
      <c r="AQ47" s="241">
        <v>2</v>
      </c>
      <c r="AR47" s="241">
        <v>2</v>
      </c>
      <c r="AS47" s="241">
        <v>1</v>
      </c>
      <c r="AT47" s="241">
        <v>2</v>
      </c>
      <c r="AU47" s="29">
        <v>0</v>
      </c>
      <c r="AV47" s="29">
        <v>0</v>
      </c>
      <c r="AW47" s="82">
        <v>0</v>
      </c>
      <c r="AX47" s="214">
        <f t="shared" si="50"/>
        <v>36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137">
        <f t="shared" si="8"/>
        <v>68</v>
      </c>
    </row>
    <row r="48" spans="1:59" x14ac:dyDescent="0.25">
      <c r="A48" s="295"/>
      <c r="B48" s="309"/>
      <c r="C48" s="286"/>
      <c r="D48" s="205" t="s">
        <v>59</v>
      </c>
      <c r="E48" s="92">
        <v>1</v>
      </c>
      <c r="F48" s="92">
        <v>1</v>
      </c>
      <c r="G48" s="92">
        <v>1</v>
      </c>
      <c r="H48" s="92">
        <v>1</v>
      </c>
      <c r="I48" s="92">
        <v>1</v>
      </c>
      <c r="J48" s="92">
        <v>1</v>
      </c>
      <c r="K48" s="92">
        <v>1</v>
      </c>
      <c r="L48" s="92">
        <v>1</v>
      </c>
      <c r="M48" s="229">
        <v>1</v>
      </c>
      <c r="N48" s="229">
        <v>1</v>
      </c>
      <c r="O48" s="92">
        <v>1</v>
      </c>
      <c r="P48" s="92">
        <v>1</v>
      </c>
      <c r="Q48" s="92">
        <v>1</v>
      </c>
      <c r="R48" s="92">
        <v>1</v>
      </c>
      <c r="S48" s="92">
        <v>1</v>
      </c>
      <c r="T48" s="92">
        <v>1</v>
      </c>
      <c r="U48" s="66">
        <v>0</v>
      </c>
      <c r="V48" s="209">
        <f t="shared" si="4"/>
        <v>16</v>
      </c>
      <c r="W48" s="20">
        <v>0</v>
      </c>
      <c r="X48" s="20">
        <v>0</v>
      </c>
      <c r="Y48" s="23">
        <v>0</v>
      </c>
      <c r="Z48" s="92">
        <f t="shared" ref="Z48:AT48" si="64">Z47/2</f>
        <v>1</v>
      </c>
      <c r="AA48" s="92">
        <f t="shared" si="64"/>
        <v>1</v>
      </c>
      <c r="AB48" s="92">
        <f t="shared" si="64"/>
        <v>1</v>
      </c>
      <c r="AC48" s="92">
        <f t="shared" si="64"/>
        <v>1</v>
      </c>
      <c r="AD48" s="92">
        <f t="shared" si="64"/>
        <v>1</v>
      </c>
      <c r="AE48" s="92">
        <f t="shared" si="64"/>
        <v>0.5</v>
      </c>
      <c r="AF48" s="229">
        <f t="shared" si="64"/>
        <v>0.5</v>
      </c>
      <c r="AG48" s="92">
        <f t="shared" si="64"/>
        <v>0.5</v>
      </c>
      <c r="AH48" s="229">
        <f t="shared" si="64"/>
        <v>1</v>
      </c>
      <c r="AI48" s="229">
        <f t="shared" si="64"/>
        <v>1</v>
      </c>
      <c r="AJ48" s="92">
        <f t="shared" si="64"/>
        <v>1</v>
      </c>
      <c r="AK48" s="92">
        <f t="shared" si="64"/>
        <v>1</v>
      </c>
      <c r="AL48" s="92">
        <f t="shared" si="64"/>
        <v>1</v>
      </c>
      <c r="AM48" s="92">
        <f t="shared" si="64"/>
        <v>0.5</v>
      </c>
      <c r="AN48" s="92">
        <f t="shared" si="64"/>
        <v>0.5</v>
      </c>
      <c r="AO48" s="229">
        <f t="shared" si="64"/>
        <v>1</v>
      </c>
      <c r="AP48" s="92">
        <f t="shared" si="64"/>
        <v>1</v>
      </c>
      <c r="AQ48" s="229">
        <f t="shared" si="64"/>
        <v>1</v>
      </c>
      <c r="AR48" s="229">
        <f t="shared" si="64"/>
        <v>1</v>
      </c>
      <c r="AS48" s="229">
        <f t="shared" si="64"/>
        <v>0.5</v>
      </c>
      <c r="AT48" s="229">
        <f t="shared" si="64"/>
        <v>1</v>
      </c>
      <c r="AU48" s="29">
        <v>0</v>
      </c>
      <c r="AV48" s="29">
        <v>0</v>
      </c>
      <c r="AW48" s="82">
        <v>0</v>
      </c>
      <c r="AX48" s="214">
        <f t="shared" si="50"/>
        <v>18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137">
        <f t="shared" si="8"/>
        <v>34</v>
      </c>
    </row>
    <row r="49" spans="1:64" x14ac:dyDescent="0.25">
      <c r="A49" s="295"/>
      <c r="B49" s="308" t="s">
        <v>244</v>
      </c>
      <c r="C49" s="285" t="s">
        <v>245</v>
      </c>
      <c r="D49" s="205" t="s">
        <v>58</v>
      </c>
      <c r="E49" s="92">
        <v>1</v>
      </c>
      <c r="F49" s="92">
        <v>1</v>
      </c>
      <c r="G49" s="92">
        <v>1</v>
      </c>
      <c r="H49" s="40">
        <v>1</v>
      </c>
      <c r="I49" s="40">
        <v>1</v>
      </c>
      <c r="J49" s="40">
        <v>1</v>
      </c>
      <c r="K49" s="40">
        <v>1</v>
      </c>
      <c r="L49" s="40">
        <v>1</v>
      </c>
      <c r="M49" s="227">
        <v>1</v>
      </c>
      <c r="N49" s="227">
        <v>1</v>
      </c>
      <c r="O49" s="40">
        <v>1</v>
      </c>
      <c r="P49" s="92">
        <v>1</v>
      </c>
      <c r="Q49" s="92">
        <v>1</v>
      </c>
      <c r="R49" s="92">
        <v>1</v>
      </c>
      <c r="S49" s="92">
        <v>1</v>
      </c>
      <c r="T49" s="92">
        <v>1</v>
      </c>
      <c r="U49" s="66">
        <v>0</v>
      </c>
      <c r="V49" s="209">
        <f t="shared" si="4"/>
        <v>16</v>
      </c>
      <c r="W49" s="20">
        <v>0</v>
      </c>
      <c r="X49" s="20">
        <v>0</v>
      </c>
      <c r="Y49" s="23">
        <v>0</v>
      </c>
      <c r="Z49" s="92">
        <v>2</v>
      </c>
      <c r="AA49" s="92">
        <v>2</v>
      </c>
      <c r="AB49" s="92">
        <v>2</v>
      </c>
      <c r="AC49" s="92">
        <v>2</v>
      </c>
      <c r="AD49" s="92">
        <v>2</v>
      </c>
      <c r="AE49" s="92">
        <v>2</v>
      </c>
      <c r="AF49" s="229">
        <v>1</v>
      </c>
      <c r="AG49" s="92">
        <v>1</v>
      </c>
      <c r="AH49" s="229">
        <v>1</v>
      </c>
      <c r="AI49" s="229">
        <v>1</v>
      </c>
      <c r="AJ49" s="92">
        <v>1</v>
      </c>
      <c r="AK49" s="92">
        <v>1</v>
      </c>
      <c r="AL49" s="92">
        <v>1</v>
      </c>
      <c r="AM49" s="92">
        <v>1</v>
      </c>
      <c r="AN49" s="92">
        <v>1</v>
      </c>
      <c r="AO49" s="229">
        <v>1</v>
      </c>
      <c r="AP49" s="92">
        <v>1</v>
      </c>
      <c r="AQ49" s="229">
        <v>1</v>
      </c>
      <c r="AR49" s="229">
        <v>1</v>
      </c>
      <c r="AS49" s="229">
        <v>2</v>
      </c>
      <c r="AT49" s="229">
        <v>2</v>
      </c>
      <c r="AU49" s="29">
        <v>0</v>
      </c>
      <c r="AV49" s="29">
        <v>0</v>
      </c>
      <c r="AW49" s="82">
        <v>0</v>
      </c>
      <c r="AX49" s="214">
        <f t="shared" si="50"/>
        <v>29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137">
        <f t="shared" si="8"/>
        <v>45</v>
      </c>
    </row>
    <row r="50" spans="1:64" x14ac:dyDescent="0.25">
      <c r="A50" s="295"/>
      <c r="B50" s="309"/>
      <c r="C50" s="286"/>
      <c r="D50" s="205" t="s">
        <v>59</v>
      </c>
      <c r="E50" s="92">
        <v>0.5</v>
      </c>
      <c r="F50" s="92">
        <v>0.5</v>
      </c>
      <c r="G50" s="92">
        <v>0.5</v>
      </c>
      <c r="H50" s="92">
        <v>0.5</v>
      </c>
      <c r="I50" s="92">
        <v>0.5</v>
      </c>
      <c r="J50" s="92">
        <v>0.5</v>
      </c>
      <c r="K50" s="92">
        <v>0.5</v>
      </c>
      <c r="L50" s="92">
        <v>0.5</v>
      </c>
      <c r="M50" s="229">
        <v>0.5</v>
      </c>
      <c r="N50" s="229">
        <v>0.5</v>
      </c>
      <c r="O50" s="92">
        <v>0.5</v>
      </c>
      <c r="P50" s="92">
        <v>0.5</v>
      </c>
      <c r="Q50" s="92">
        <v>0.5</v>
      </c>
      <c r="R50" s="92">
        <v>0.5</v>
      </c>
      <c r="S50" s="92">
        <v>0.5</v>
      </c>
      <c r="T50" s="92">
        <v>0.5</v>
      </c>
      <c r="U50" s="66">
        <v>0</v>
      </c>
      <c r="V50" s="209">
        <f t="shared" si="4"/>
        <v>8</v>
      </c>
      <c r="W50" s="20">
        <v>0</v>
      </c>
      <c r="X50" s="20">
        <v>0</v>
      </c>
      <c r="Y50" s="23">
        <v>0</v>
      </c>
      <c r="Z50" s="92">
        <v>1</v>
      </c>
      <c r="AA50" s="92">
        <v>1</v>
      </c>
      <c r="AB50" s="92">
        <v>1</v>
      </c>
      <c r="AC50" s="92">
        <v>1</v>
      </c>
      <c r="AD50" s="92">
        <v>1</v>
      </c>
      <c r="AE50" s="92">
        <v>1</v>
      </c>
      <c r="AF50" s="229">
        <v>1</v>
      </c>
      <c r="AG50" s="92">
        <v>0.5</v>
      </c>
      <c r="AH50" s="229">
        <v>0.5</v>
      </c>
      <c r="AI50" s="229">
        <v>0.5</v>
      </c>
      <c r="AJ50" s="92">
        <v>0.5</v>
      </c>
      <c r="AK50" s="92">
        <v>0.5</v>
      </c>
      <c r="AL50" s="92">
        <v>0.5</v>
      </c>
      <c r="AM50" s="92">
        <v>0.5</v>
      </c>
      <c r="AN50" s="92">
        <v>0.5</v>
      </c>
      <c r="AO50" s="229">
        <v>0.5</v>
      </c>
      <c r="AP50" s="92">
        <v>0.5</v>
      </c>
      <c r="AQ50" s="229">
        <v>0.5</v>
      </c>
      <c r="AR50" s="229">
        <v>0.5</v>
      </c>
      <c r="AS50" s="229">
        <v>0.5</v>
      </c>
      <c r="AT50" s="229">
        <v>0.5</v>
      </c>
      <c r="AU50" s="29">
        <v>0</v>
      </c>
      <c r="AV50" s="29">
        <v>0</v>
      </c>
      <c r="AW50" s="82">
        <v>0</v>
      </c>
      <c r="AX50" s="214">
        <f t="shared" si="50"/>
        <v>14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137">
        <f t="shared" si="8"/>
        <v>22</v>
      </c>
    </row>
    <row r="51" spans="1:64" x14ac:dyDescent="0.25">
      <c r="A51" s="295"/>
      <c r="B51" s="328" t="s">
        <v>89</v>
      </c>
      <c r="C51" s="329" t="s">
        <v>90</v>
      </c>
      <c r="D51" s="111" t="s">
        <v>58</v>
      </c>
      <c r="E51" s="214">
        <f>E53+E63</f>
        <v>9</v>
      </c>
      <c r="F51" s="214">
        <f t="shared" ref="F51:T52" si="65">F53+F63</f>
        <v>9</v>
      </c>
      <c r="G51" s="214">
        <f t="shared" si="65"/>
        <v>9</v>
      </c>
      <c r="H51" s="214">
        <f t="shared" si="65"/>
        <v>9</v>
      </c>
      <c r="I51" s="214">
        <f t="shared" si="65"/>
        <v>9</v>
      </c>
      <c r="J51" s="214">
        <f t="shared" si="65"/>
        <v>9</v>
      </c>
      <c r="K51" s="214">
        <f>K53+K63</f>
        <v>9</v>
      </c>
      <c r="L51" s="214">
        <f t="shared" si="65"/>
        <v>9</v>
      </c>
      <c r="M51" s="230">
        <f t="shared" si="65"/>
        <v>9</v>
      </c>
      <c r="N51" s="230">
        <f t="shared" si="65"/>
        <v>9</v>
      </c>
      <c r="O51" s="214">
        <f t="shared" si="65"/>
        <v>8</v>
      </c>
      <c r="P51" s="214">
        <f t="shared" si="65"/>
        <v>8</v>
      </c>
      <c r="Q51" s="214">
        <f t="shared" si="65"/>
        <v>8</v>
      </c>
      <c r="R51" s="214">
        <f t="shared" si="65"/>
        <v>8</v>
      </c>
      <c r="S51" s="214">
        <f t="shared" si="65"/>
        <v>8</v>
      </c>
      <c r="T51" s="214">
        <f t="shared" si="65"/>
        <v>8</v>
      </c>
      <c r="U51" s="214">
        <v>0</v>
      </c>
      <c r="V51" s="209">
        <f t="shared" si="4"/>
        <v>138</v>
      </c>
      <c r="W51" s="20">
        <v>0</v>
      </c>
      <c r="X51" s="20">
        <v>0</v>
      </c>
      <c r="Y51" s="214">
        <f>Y53+Y63</f>
        <v>36</v>
      </c>
      <c r="Z51" s="214">
        <f t="shared" ref="Z51:AW52" si="66">Z53+Z63</f>
        <v>17</v>
      </c>
      <c r="AA51" s="214">
        <f t="shared" si="66"/>
        <v>17</v>
      </c>
      <c r="AB51" s="214">
        <f t="shared" si="66"/>
        <v>17</v>
      </c>
      <c r="AC51" s="214">
        <f t="shared" si="66"/>
        <v>17</v>
      </c>
      <c r="AD51" s="214">
        <f t="shared" si="66"/>
        <v>17</v>
      </c>
      <c r="AE51" s="214">
        <f t="shared" si="66"/>
        <v>18</v>
      </c>
      <c r="AF51" s="230">
        <f t="shared" si="66"/>
        <v>19</v>
      </c>
      <c r="AG51" s="214">
        <f t="shared" si="66"/>
        <v>19</v>
      </c>
      <c r="AH51" s="214">
        <f t="shared" si="66"/>
        <v>19</v>
      </c>
      <c r="AI51" s="214">
        <f t="shared" si="66"/>
        <v>19</v>
      </c>
      <c r="AJ51" s="214">
        <f t="shared" si="66"/>
        <v>19</v>
      </c>
      <c r="AK51" s="214">
        <f t="shared" si="66"/>
        <v>19</v>
      </c>
      <c r="AL51" s="214">
        <f t="shared" si="66"/>
        <v>19</v>
      </c>
      <c r="AM51" s="214">
        <f t="shared" si="66"/>
        <v>19</v>
      </c>
      <c r="AN51" s="214">
        <f t="shared" si="66"/>
        <v>19</v>
      </c>
      <c r="AO51" s="230">
        <f t="shared" si="66"/>
        <v>18</v>
      </c>
      <c r="AP51" s="214">
        <f t="shared" si="66"/>
        <v>18</v>
      </c>
      <c r="AQ51" s="230">
        <f t="shared" si="66"/>
        <v>18</v>
      </c>
      <c r="AR51" s="230">
        <f t="shared" si="66"/>
        <v>18</v>
      </c>
      <c r="AS51" s="230">
        <f t="shared" si="66"/>
        <v>18</v>
      </c>
      <c r="AT51" s="230">
        <f t="shared" si="66"/>
        <v>17</v>
      </c>
      <c r="AU51" s="214">
        <f t="shared" si="66"/>
        <v>36</v>
      </c>
      <c r="AV51" s="214">
        <f t="shared" si="66"/>
        <v>36</v>
      </c>
      <c r="AW51" s="214">
        <f t="shared" si="66"/>
        <v>0</v>
      </c>
      <c r="AX51" s="214">
        <f t="shared" ref="AX51:AX52" si="67">SUM(Y51:AW51)</f>
        <v>489</v>
      </c>
      <c r="AY51" s="111">
        <v>0</v>
      </c>
      <c r="AZ51" s="111">
        <v>0</v>
      </c>
      <c r="BA51" s="111">
        <v>0</v>
      </c>
      <c r="BB51" s="111">
        <v>0</v>
      </c>
      <c r="BC51" s="111">
        <v>0</v>
      </c>
      <c r="BD51" s="111">
        <v>0</v>
      </c>
      <c r="BE51" s="111">
        <v>0</v>
      </c>
      <c r="BF51" s="111">
        <v>0</v>
      </c>
      <c r="BG51" s="214">
        <f t="shared" si="8"/>
        <v>627</v>
      </c>
    </row>
    <row r="52" spans="1:64" x14ac:dyDescent="0.25">
      <c r="A52" s="295"/>
      <c r="B52" s="328"/>
      <c r="C52" s="330"/>
      <c r="D52" s="111" t="s">
        <v>59</v>
      </c>
      <c r="E52" s="111">
        <f>E54+E64</f>
        <v>4.5</v>
      </c>
      <c r="F52" s="111">
        <f t="shared" si="65"/>
        <v>4.5</v>
      </c>
      <c r="G52" s="111">
        <f t="shared" si="65"/>
        <v>4.5</v>
      </c>
      <c r="H52" s="111">
        <f t="shared" si="65"/>
        <v>4.5</v>
      </c>
      <c r="I52" s="111">
        <f t="shared" si="65"/>
        <v>4.5</v>
      </c>
      <c r="J52" s="111">
        <f t="shared" si="65"/>
        <v>4.5</v>
      </c>
      <c r="K52" s="111">
        <f>K54+K64</f>
        <v>4.5</v>
      </c>
      <c r="L52" s="111">
        <f t="shared" si="65"/>
        <v>4.5</v>
      </c>
      <c r="M52" s="231">
        <f t="shared" si="65"/>
        <v>4</v>
      </c>
      <c r="N52" s="231">
        <f t="shared" si="65"/>
        <v>5</v>
      </c>
      <c r="O52" s="111">
        <f t="shared" si="65"/>
        <v>4</v>
      </c>
      <c r="P52" s="111">
        <f t="shared" si="65"/>
        <v>4</v>
      </c>
      <c r="Q52" s="111">
        <f t="shared" si="65"/>
        <v>4</v>
      </c>
      <c r="R52" s="111">
        <f t="shared" si="65"/>
        <v>4</v>
      </c>
      <c r="S52" s="111">
        <f t="shared" si="65"/>
        <v>4</v>
      </c>
      <c r="T52" s="111">
        <f t="shared" si="65"/>
        <v>4</v>
      </c>
      <c r="U52" s="214">
        <v>0</v>
      </c>
      <c r="V52" s="209">
        <f t="shared" si="4"/>
        <v>69</v>
      </c>
      <c r="W52" s="20">
        <v>0</v>
      </c>
      <c r="X52" s="20">
        <v>0</v>
      </c>
      <c r="Y52" s="214">
        <f>Y54+Y64</f>
        <v>0</v>
      </c>
      <c r="Z52" s="214">
        <f t="shared" si="66"/>
        <v>5.5</v>
      </c>
      <c r="AA52" s="214">
        <f t="shared" si="66"/>
        <v>5.5</v>
      </c>
      <c r="AB52" s="214">
        <f t="shared" si="66"/>
        <v>5.5</v>
      </c>
      <c r="AC52" s="214">
        <f t="shared" si="66"/>
        <v>5.5</v>
      </c>
      <c r="AD52" s="214">
        <f t="shared" si="66"/>
        <v>5.5</v>
      </c>
      <c r="AE52" s="219">
        <f t="shared" si="66"/>
        <v>6</v>
      </c>
      <c r="AF52" s="230">
        <f t="shared" si="66"/>
        <v>6.5</v>
      </c>
      <c r="AG52" s="219">
        <f t="shared" si="66"/>
        <v>6.5</v>
      </c>
      <c r="AH52" s="219">
        <f t="shared" si="66"/>
        <v>6.5</v>
      </c>
      <c r="AI52" s="219">
        <f t="shared" si="66"/>
        <v>6.5</v>
      </c>
      <c r="AJ52" s="219">
        <f t="shared" si="66"/>
        <v>6.5</v>
      </c>
      <c r="AK52" s="219">
        <f t="shared" si="66"/>
        <v>6.5</v>
      </c>
      <c r="AL52" s="219">
        <f t="shared" si="66"/>
        <v>6.5</v>
      </c>
      <c r="AM52" s="219">
        <f t="shared" si="66"/>
        <v>6.5</v>
      </c>
      <c r="AN52" s="219">
        <f t="shared" si="66"/>
        <v>6.5</v>
      </c>
      <c r="AO52" s="230">
        <f t="shared" si="66"/>
        <v>6</v>
      </c>
      <c r="AP52" s="214">
        <f t="shared" si="66"/>
        <v>6</v>
      </c>
      <c r="AQ52" s="230">
        <f t="shared" si="66"/>
        <v>6</v>
      </c>
      <c r="AR52" s="230">
        <f t="shared" si="66"/>
        <v>6</v>
      </c>
      <c r="AS52" s="230">
        <f t="shared" si="66"/>
        <v>6.5</v>
      </c>
      <c r="AT52" s="230">
        <f t="shared" si="66"/>
        <v>5.5</v>
      </c>
      <c r="AU52" s="214">
        <f t="shared" si="66"/>
        <v>0</v>
      </c>
      <c r="AV52" s="214">
        <f t="shared" si="66"/>
        <v>0</v>
      </c>
      <c r="AW52" s="214">
        <f t="shared" si="66"/>
        <v>0</v>
      </c>
      <c r="AX52" s="214">
        <f t="shared" si="67"/>
        <v>128</v>
      </c>
      <c r="AY52" s="111">
        <v>0</v>
      </c>
      <c r="AZ52" s="111">
        <v>0</v>
      </c>
      <c r="BA52" s="111">
        <v>0</v>
      </c>
      <c r="BB52" s="111">
        <v>0</v>
      </c>
      <c r="BC52" s="111">
        <v>0</v>
      </c>
      <c r="BD52" s="111">
        <v>0</v>
      </c>
      <c r="BE52" s="111">
        <v>0</v>
      </c>
      <c r="BF52" s="111">
        <v>0</v>
      </c>
      <c r="BG52" s="214">
        <f t="shared" si="8"/>
        <v>197</v>
      </c>
    </row>
    <row r="53" spans="1:64" ht="24" customHeight="1" x14ac:dyDescent="0.25">
      <c r="A53" s="295"/>
      <c r="B53" s="324" t="s">
        <v>91</v>
      </c>
      <c r="C53" s="306" t="s">
        <v>201</v>
      </c>
      <c r="D53" s="171" t="s">
        <v>58</v>
      </c>
      <c r="E53" s="204">
        <f>E55+E57+E59</f>
        <v>6</v>
      </c>
      <c r="F53" s="204">
        <f t="shared" ref="F53:T54" si="68">F55+F57+F59</f>
        <v>6</v>
      </c>
      <c r="G53" s="204">
        <f t="shared" si="68"/>
        <v>6</v>
      </c>
      <c r="H53" s="204">
        <f t="shared" si="68"/>
        <v>6</v>
      </c>
      <c r="I53" s="204">
        <f t="shared" si="68"/>
        <v>6</v>
      </c>
      <c r="J53" s="204">
        <f t="shared" si="68"/>
        <v>6</v>
      </c>
      <c r="K53" s="204">
        <f>K55+K57+K59</f>
        <v>7</v>
      </c>
      <c r="L53" s="204">
        <f t="shared" si="68"/>
        <v>7</v>
      </c>
      <c r="M53" s="75">
        <f t="shared" si="68"/>
        <v>7</v>
      </c>
      <c r="N53" s="75">
        <f t="shared" si="68"/>
        <v>7</v>
      </c>
      <c r="O53" s="204">
        <f t="shared" si="68"/>
        <v>6</v>
      </c>
      <c r="P53" s="204">
        <f t="shared" si="68"/>
        <v>6</v>
      </c>
      <c r="Q53" s="204">
        <f t="shared" si="68"/>
        <v>6</v>
      </c>
      <c r="R53" s="204">
        <f t="shared" si="68"/>
        <v>6</v>
      </c>
      <c r="S53" s="204">
        <f t="shared" si="68"/>
        <v>6</v>
      </c>
      <c r="T53" s="204">
        <f t="shared" si="68"/>
        <v>6</v>
      </c>
      <c r="U53" s="204">
        <v>0</v>
      </c>
      <c r="V53" s="209">
        <f t="shared" si="4"/>
        <v>100</v>
      </c>
      <c r="W53" s="20">
        <v>0</v>
      </c>
      <c r="X53" s="20">
        <v>0</v>
      </c>
      <c r="Y53" s="204">
        <f>Y55+Y57+Y59+Y61+Y62</f>
        <v>36</v>
      </c>
      <c r="Z53" s="204">
        <f>Z55+Z57+Z59+Z61+Z62</f>
        <v>10</v>
      </c>
      <c r="AA53" s="204">
        <f t="shared" ref="AA53:AW53" si="69">AA55+AA57+AA59+AA61+AA62</f>
        <v>10</v>
      </c>
      <c r="AB53" s="204">
        <f t="shared" si="69"/>
        <v>10</v>
      </c>
      <c r="AC53" s="204">
        <f t="shared" si="69"/>
        <v>10</v>
      </c>
      <c r="AD53" s="204">
        <f t="shared" si="69"/>
        <v>10</v>
      </c>
      <c r="AE53" s="217">
        <f t="shared" ref="AE53:AP53" si="70">AE55+AE57+AE59+AE61+AE62</f>
        <v>11</v>
      </c>
      <c r="AF53" s="75">
        <f t="shared" si="70"/>
        <v>11</v>
      </c>
      <c r="AG53" s="217">
        <f t="shared" si="70"/>
        <v>11</v>
      </c>
      <c r="AH53" s="217">
        <f t="shared" si="70"/>
        <v>11</v>
      </c>
      <c r="AI53" s="217">
        <f t="shared" si="70"/>
        <v>11</v>
      </c>
      <c r="AJ53" s="217">
        <f t="shared" si="70"/>
        <v>11</v>
      </c>
      <c r="AK53" s="217">
        <f t="shared" si="70"/>
        <v>11</v>
      </c>
      <c r="AL53" s="217">
        <f t="shared" si="70"/>
        <v>11</v>
      </c>
      <c r="AM53" s="217">
        <f t="shared" si="70"/>
        <v>11</v>
      </c>
      <c r="AN53" s="217">
        <f t="shared" si="70"/>
        <v>11</v>
      </c>
      <c r="AO53" s="217">
        <f t="shared" si="70"/>
        <v>11</v>
      </c>
      <c r="AP53" s="217">
        <f t="shared" si="70"/>
        <v>11</v>
      </c>
      <c r="AQ53" s="75">
        <f t="shared" si="69"/>
        <v>11</v>
      </c>
      <c r="AR53" s="75">
        <f t="shared" si="69"/>
        <v>11</v>
      </c>
      <c r="AS53" s="75">
        <f t="shared" si="69"/>
        <v>11</v>
      </c>
      <c r="AT53" s="75">
        <f t="shared" si="69"/>
        <v>11</v>
      </c>
      <c r="AU53" s="204">
        <f t="shared" si="69"/>
        <v>36</v>
      </c>
      <c r="AV53" s="204">
        <f t="shared" si="69"/>
        <v>36</v>
      </c>
      <c r="AW53" s="204">
        <f t="shared" si="69"/>
        <v>0</v>
      </c>
      <c r="AX53" s="214">
        <f>SUM(Y53:AW53)</f>
        <v>334</v>
      </c>
      <c r="AY53" s="171">
        <v>0</v>
      </c>
      <c r="AZ53" s="171">
        <v>0</v>
      </c>
      <c r="BA53" s="171">
        <v>0</v>
      </c>
      <c r="BB53" s="171">
        <v>0</v>
      </c>
      <c r="BC53" s="171">
        <v>0</v>
      </c>
      <c r="BD53" s="171">
        <v>0</v>
      </c>
      <c r="BE53" s="171">
        <v>0</v>
      </c>
      <c r="BF53" s="171">
        <v>0</v>
      </c>
      <c r="BG53" s="137">
        <f t="shared" si="8"/>
        <v>434</v>
      </c>
    </row>
    <row r="54" spans="1:64" ht="22.5" customHeight="1" x14ac:dyDescent="0.25">
      <c r="A54" s="295"/>
      <c r="B54" s="325"/>
      <c r="C54" s="307"/>
      <c r="D54" s="171" t="s">
        <v>59</v>
      </c>
      <c r="E54" s="171">
        <f>E56+E58+E60</f>
        <v>3</v>
      </c>
      <c r="F54" s="171">
        <f t="shared" si="68"/>
        <v>3</v>
      </c>
      <c r="G54" s="171">
        <f t="shared" si="68"/>
        <v>3</v>
      </c>
      <c r="H54" s="171">
        <f t="shared" si="68"/>
        <v>3</v>
      </c>
      <c r="I54" s="171">
        <f t="shared" si="68"/>
        <v>3</v>
      </c>
      <c r="J54" s="171">
        <f t="shared" si="68"/>
        <v>3</v>
      </c>
      <c r="K54" s="171">
        <f>K56+K58+K60</f>
        <v>3.5</v>
      </c>
      <c r="L54" s="171">
        <f t="shared" si="68"/>
        <v>3.5</v>
      </c>
      <c r="M54" s="25">
        <f t="shared" si="68"/>
        <v>3</v>
      </c>
      <c r="N54" s="25">
        <f t="shared" si="68"/>
        <v>4</v>
      </c>
      <c r="O54" s="171">
        <f t="shared" si="68"/>
        <v>3</v>
      </c>
      <c r="P54" s="171">
        <f t="shared" si="68"/>
        <v>3</v>
      </c>
      <c r="Q54" s="171">
        <f t="shared" si="68"/>
        <v>3</v>
      </c>
      <c r="R54" s="171">
        <f t="shared" si="68"/>
        <v>3</v>
      </c>
      <c r="S54" s="171">
        <f t="shared" si="68"/>
        <v>3</v>
      </c>
      <c r="T54" s="171">
        <f t="shared" si="68"/>
        <v>3</v>
      </c>
      <c r="U54" s="204">
        <v>0</v>
      </c>
      <c r="V54" s="209">
        <f t="shared" si="4"/>
        <v>50</v>
      </c>
      <c r="W54" s="20">
        <v>0</v>
      </c>
      <c r="X54" s="20">
        <v>0</v>
      </c>
      <c r="Y54" s="204">
        <f>Y56+Y58+Y60</f>
        <v>0</v>
      </c>
      <c r="Z54" s="204">
        <f>Z56+Z58+Z60</f>
        <v>2</v>
      </c>
      <c r="AA54" s="204">
        <f t="shared" ref="AA54:AV54" si="71">AA56+AA58+AA60</f>
        <v>2</v>
      </c>
      <c r="AB54" s="204">
        <f t="shared" si="71"/>
        <v>2</v>
      </c>
      <c r="AC54" s="204">
        <f t="shared" si="71"/>
        <v>2</v>
      </c>
      <c r="AD54" s="204">
        <f t="shared" si="71"/>
        <v>2</v>
      </c>
      <c r="AE54" s="217">
        <f t="shared" ref="AE54:AP54" si="72">AE56+AE58+AE60</f>
        <v>2.5</v>
      </c>
      <c r="AF54" s="75">
        <f t="shared" si="72"/>
        <v>2.5</v>
      </c>
      <c r="AG54" s="217">
        <f t="shared" si="72"/>
        <v>2.5</v>
      </c>
      <c r="AH54" s="217">
        <f t="shared" si="72"/>
        <v>2.5</v>
      </c>
      <c r="AI54" s="217">
        <f t="shared" si="72"/>
        <v>2.5</v>
      </c>
      <c r="AJ54" s="217">
        <f t="shared" si="72"/>
        <v>2.5</v>
      </c>
      <c r="AK54" s="217">
        <f t="shared" si="72"/>
        <v>2.5</v>
      </c>
      <c r="AL54" s="217">
        <f t="shared" si="72"/>
        <v>2.5</v>
      </c>
      <c r="AM54" s="217">
        <f t="shared" si="72"/>
        <v>2.5</v>
      </c>
      <c r="AN54" s="217">
        <f t="shared" si="72"/>
        <v>2.5</v>
      </c>
      <c r="AO54" s="217">
        <f t="shared" si="72"/>
        <v>2.5</v>
      </c>
      <c r="AP54" s="217">
        <f t="shared" si="72"/>
        <v>2.5</v>
      </c>
      <c r="AQ54" s="75">
        <f t="shared" si="71"/>
        <v>2.5</v>
      </c>
      <c r="AR54" s="75">
        <f t="shared" si="71"/>
        <v>2.5</v>
      </c>
      <c r="AS54" s="75">
        <f t="shared" si="71"/>
        <v>2.5</v>
      </c>
      <c r="AT54" s="75">
        <f t="shared" si="71"/>
        <v>2.5</v>
      </c>
      <c r="AU54" s="204">
        <f t="shared" si="71"/>
        <v>0</v>
      </c>
      <c r="AV54" s="204">
        <f t="shared" si="71"/>
        <v>0</v>
      </c>
      <c r="AW54" s="204">
        <f t="shared" ref="AW54" si="73">AW56</f>
        <v>0</v>
      </c>
      <c r="AX54" s="214">
        <f t="shared" ref="AX54:AX75" si="74">SUM(Y54:AW54)</f>
        <v>50</v>
      </c>
      <c r="AY54" s="171">
        <v>0</v>
      </c>
      <c r="AZ54" s="171">
        <v>0</v>
      </c>
      <c r="BA54" s="171">
        <v>0</v>
      </c>
      <c r="BB54" s="171">
        <v>0</v>
      </c>
      <c r="BC54" s="171">
        <v>0</v>
      </c>
      <c r="BD54" s="171">
        <v>0</v>
      </c>
      <c r="BE54" s="171">
        <v>0</v>
      </c>
      <c r="BF54" s="171">
        <v>0</v>
      </c>
      <c r="BG54" s="137">
        <f t="shared" si="8"/>
        <v>100</v>
      </c>
    </row>
    <row r="55" spans="1:64" ht="15" customHeight="1" x14ac:dyDescent="0.25">
      <c r="A55" s="295"/>
      <c r="B55" s="308" t="s">
        <v>121</v>
      </c>
      <c r="C55" s="283" t="s">
        <v>199</v>
      </c>
      <c r="D55" s="205" t="s">
        <v>58</v>
      </c>
      <c r="E55" s="40">
        <v>2</v>
      </c>
      <c r="F55" s="40">
        <v>2</v>
      </c>
      <c r="G55" s="40">
        <v>2</v>
      </c>
      <c r="H55" s="40">
        <v>2</v>
      </c>
      <c r="I55" s="40">
        <v>2</v>
      </c>
      <c r="J55" s="40">
        <v>2</v>
      </c>
      <c r="K55" s="40">
        <v>3</v>
      </c>
      <c r="L55" s="40">
        <v>3</v>
      </c>
      <c r="M55" s="227">
        <v>3</v>
      </c>
      <c r="N55" s="241">
        <v>3</v>
      </c>
      <c r="O55" s="202">
        <v>2</v>
      </c>
      <c r="P55" s="202">
        <v>2</v>
      </c>
      <c r="Q55" s="40">
        <v>2</v>
      </c>
      <c r="R55" s="40">
        <v>2</v>
      </c>
      <c r="S55" s="40">
        <v>2</v>
      </c>
      <c r="T55" s="40">
        <v>2</v>
      </c>
      <c r="U55" s="66">
        <v>0</v>
      </c>
      <c r="V55" s="209">
        <f t="shared" si="4"/>
        <v>36</v>
      </c>
      <c r="W55" s="20">
        <v>0</v>
      </c>
      <c r="X55" s="20">
        <v>0</v>
      </c>
      <c r="Y55" s="36">
        <v>0</v>
      </c>
      <c r="Z55" s="211">
        <v>0</v>
      </c>
      <c r="AA55" s="211">
        <v>0</v>
      </c>
      <c r="AB55" s="211">
        <v>0</v>
      </c>
      <c r="AC55" s="211">
        <v>0</v>
      </c>
      <c r="AD55" s="211">
        <v>0</v>
      </c>
      <c r="AE55" s="40">
        <v>0</v>
      </c>
      <c r="AF55" s="224">
        <v>0</v>
      </c>
      <c r="AG55" s="211">
        <v>0</v>
      </c>
      <c r="AH55" s="224">
        <v>0</v>
      </c>
      <c r="AI55" s="224">
        <v>0</v>
      </c>
      <c r="AJ55" s="211">
        <v>0</v>
      </c>
      <c r="AK55" s="211">
        <v>0</v>
      </c>
      <c r="AL55" s="211">
        <v>0</v>
      </c>
      <c r="AM55" s="40">
        <v>0</v>
      </c>
      <c r="AN55" s="40">
        <v>0</v>
      </c>
      <c r="AO55" s="224">
        <v>0</v>
      </c>
      <c r="AP55" s="211">
        <v>0</v>
      </c>
      <c r="AQ55" s="224">
        <v>0</v>
      </c>
      <c r="AR55" s="224">
        <v>0</v>
      </c>
      <c r="AS55" s="224">
        <v>0</v>
      </c>
      <c r="AT55" s="224">
        <v>0</v>
      </c>
      <c r="AU55" s="29">
        <v>0</v>
      </c>
      <c r="AV55" s="29">
        <v>0</v>
      </c>
      <c r="AW55" s="82">
        <v>0</v>
      </c>
      <c r="AX55" s="214">
        <f t="shared" si="74"/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137">
        <f t="shared" si="8"/>
        <v>36</v>
      </c>
    </row>
    <row r="56" spans="1:64" x14ac:dyDescent="0.25">
      <c r="A56" s="295"/>
      <c r="B56" s="309"/>
      <c r="C56" s="284"/>
      <c r="D56" s="205" t="s">
        <v>59</v>
      </c>
      <c r="E56" s="92">
        <f t="shared" ref="E56:T56" si="75">E55/2</f>
        <v>1</v>
      </c>
      <c r="F56" s="92">
        <f t="shared" si="75"/>
        <v>1</v>
      </c>
      <c r="G56" s="92">
        <f t="shared" si="75"/>
        <v>1</v>
      </c>
      <c r="H56" s="92">
        <f t="shared" si="75"/>
        <v>1</v>
      </c>
      <c r="I56" s="92">
        <f t="shared" si="75"/>
        <v>1</v>
      </c>
      <c r="J56" s="92">
        <f t="shared" si="75"/>
        <v>1</v>
      </c>
      <c r="K56" s="92">
        <f t="shared" si="75"/>
        <v>1.5</v>
      </c>
      <c r="L56" s="92">
        <f t="shared" si="75"/>
        <v>1.5</v>
      </c>
      <c r="M56" s="229">
        <v>1</v>
      </c>
      <c r="N56" s="229">
        <v>2</v>
      </c>
      <c r="O56" s="92">
        <f t="shared" si="75"/>
        <v>1</v>
      </c>
      <c r="P56" s="92">
        <f t="shared" si="75"/>
        <v>1</v>
      </c>
      <c r="Q56" s="92">
        <f t="shared" si="75"/>
        <v>1</v>
      </c>
      <c r="R56" s="92">
        <f t="shared" si="75"/>
        <v>1</v>
      </c>
      <c r="S56" s="92">
        <f t="shared" si="75"/>
        <v>1</v>
      </c>
      <c r="T56" s="92">
        <f t="shared" si="75"/>
        <v>1</v>
      </c>
      <c r="U56" s="66">
        <v>0</v>
      </c>
      <c r="V56" s="209">
        <f t="shared" si="4"/>
        <v>18</v>
      </c>
      <c r="W56" s="20">
        <v>0</v>
      </c>
      <c r="X56" s="20">
        <v>0</v>
      </c>
      <c r="Y56" s="23">
        <v>0</v>
      </c>
      <c r="Z56" s="205">
        <f t="shared" ref="Z56:AT56" si="76">Z55/2</f>
        <v>0</v>
      </c>
      <c r="AA56" s="205">
        <f t="shared" si="76"/>
        <v>0</v>
      </c>
      <c r="AB56" s="205">
        <f t="shared" si="76"/>
        <v>0</v>
      </c>
      <c r="AC56" s="205">
        <f t="shared" si="76"/>
        <v>0</v>
      </c>
      <c r="AD56" s="205">
        <f t="shared" si="76"/>
        <v>0</v>
      </c>
      <c r="AE56" s="92">
        <f t="shared" si="76"/>
        <v>0</v>
      </c>
      <c r="AF56" s="226">
        <f t="shared" si="76"/>
        <v>0</v>
      </c>
      <c r="AG56" s="205">
        <f t="shared" si="76"/>
        <v>0</v>
      </c>
      <c r="AH56" s="226">
        <f t="shared" si="76"/>
        <v>0</v>
      </c>
      <c r="AI56" s="226">
        <f t="shared" si="76"/>
        <v>0</v>
      </c>
      <c r="AJ56" s="205">
        <f t="shared" si="76"/>
        <v>0</v>
      </c>
      <c r="AK56" s="205">
        <f t="shared" si="76"/>
        <v>0</v>
      </c>
      <c r="AL56" s="205">
        <f t="shared" si="76"/>
        <v>0</v>
      </c>
      <c r="AM56" s="92">
        <f t="shared" si="76"/>
        <v>0</v>
      </c>
      <c r="AN56" s="92">
        <f t="shared" si="76"/>
        <v>0</v>
      </c>
      <c r="AO56" s="226">
        <f t="shared" si="76"/>
        <v>0</v>
      </c>
      <c r="AP56" s="205">
        <f t="shared" si="76"/>
        <v>0</v>
      </c>
      <c r="AQ56" s="226">
        <f t="shared" si="76"/>
        <v>0</v>
      </c>
      <c r="AR56" s="226">
        <f t="shared" si="76"/>
        <v>0</v>
      </c>
      <c r="AS56" s="226">
        <f t="shared" si="76"/>
        <v>0</v>
      </c>
      <c r="AT56" s="226">
        <f t="shared" si="76"/>
        <v>0</v>
      </c>
      <c r="AU56" s="29">
        <v>0</v>
      </c>
      <c r="AV56" s="29">
        <v>0</v>
      </c>
      <c r="AW56" s="82">
        <v>0</v>
      </c>
      <c r="AX56" s="214">
        <f t="shared" si="74"/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137">
        <f t="shared" si="8"/>
        <v>18</v>
      </c>
    </row>
    <row r="57" spans="1:64" ht="15" customHeight="1" x14ac:dyDescent="0.25">
      <c r="A57" s="295"/>
      <c r="B57" s="308" t="s">
        <v>187</v>
      </c>
      <c r="C57" s="283" t="s">
        <v>200</v>
      </c>
      <c r="D57" s="205" t="s">
        <v>58</v>
      </c>
      <c r="E57" s="40">
        <v>4</v>
      </c>
      <c r="F57" s="40">
        <v>4</v>
      </c>
      <c r="G57" s="40">
        <v>4</v>
      </c>
      <c r="H57" s="40">
        <v>4</v>
      </c>
      <c r="I57" s="40">
        <v>4</v>
      </c>
      <c r="J57" s="40">
        <v>4</v>
      </c>
      <c r="K57" s="40">
        <v>4</v>
      </c>
      <c r="L57" s="40">
        <v>4</v>
      </c>
      <c r="M57" s="227">
        <v>4</v>
      </c>
      <c r="N57" s="227">
        <v>4</v>
      </c>
      <c r="O57" s="40">
        <v>4</v>
      </c>
      <c r="P57" s="40">
        <v>4</v>
      </c>
      <c r="Q57" s="40">
        <v>4</v>
      </c>
      <c r="R57" s="40">
        <v>4</v>
      </c>
      <c r="S57" s="40">
        <v>4</v>
      </c>
      <c r="T57" s="40">
        <v>4</v>
      </c>
      <c r="U57" s="66">
        <v>0</v>
      </c>
      <c r="V57" s="209">
        <f t="shared" si="4"/>
        <v>64</v>
      </c>
      <c r="W57" s="20">
        <v>0</v>
      </c>
      <c r="X57" s="20">
        <v>0</v>
      </c>
      <c r="Y57" s="36">
        <v>0</v>
      </c>
      <c r="Z57" s="211">
        <v>2</v>
      </c>
      <c r="AA57" s="211">
        <v>2</v>
      </c>
      <c r="AB57" s="211">
        <v>2</v>
      </c>
      <c r="AC57" s="211">
        <v>2</v>
      </c>
      <c r="AD57" s="211">
        <v>2</v>
      </c>
      <c r="AE57" s="40">
        <v>2</v>
      </c>
      <c r="AF57" s="224">
        <v>2</v>
      </c>
      <c r="AG57" s="211">
        <v>2</v>
      </c>
      <c r="AH57" s="224">
        <v>2</v>
      </c>
      <c r="AI57" s="224">
        <v>2</v>
      </c>
      <c r="AJ57" s="211">
        <v>2</v>
      </c>
      <c r="AK57" s="211">
        <v>2</v>
      </c>
      <c r="AL57" s="211">
        <v>2</v>
      </c>
      <c r="AM57" s="40">
        <v>2</v>
      </c>
      <c r="AN57" s="40">
        <v>2</v>
      </c>
      <c r="AO57" s="224">
        <v>2</v>
      </c>
      <c r="AP57" s="211">
        <v>2</v>
      </c>
      <c r="AQ57" s="224">
        <v>2</v>
      </c>
      <c r="AR57" s="224">
        <v>2</v>
      </c>
      <c r="AS57" s="224">
        <v>2</v>
      </c>
      <c r="AT57" s="224">
        <v>2</v>
      </c>
      <c r="AU57" s="29">
        <v>0</v>
      </c>
      <c r="AV57" s="29">
        <v>0</v>
      </c>
      <c r="AW57" s="82">
        <v>0</v>
      </c>
      <c r="AX57" s="214">
        <f t="shared" si="74"/>
        <v>42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137">
        <f t="shared" si="8"/>
        <v>106</v>
      </c>
    </row>
    <row r="58" spans="1:64" ht="22.5" customHeight="1" x14ac:dyDescent="0.25">
      <c r="A58" s="295"/>
      <c r="B58" s="309"/>
      <c r="C58" s="284"/>
      <c r="D58" s="205" t="s">
        <v>59</v>
      </c>
      <c r="E58" s="92">
        <v>2</v>
      </c>
      <c r="F58" s="92">
        <v>2</v>
      </c>
      <c r="G58" s="92">
        <v>2</v>
      </c>
      <c r="H58" s="92">
        <v>2</v>
      </c>
      <c r="I58" s="92">
        <v>2</v>
      </c>
      <c r="J58" s="92">
        <v>2</v>
      </c>
      <c r="K58" s="92">
        <v>2</v>
      </c>
      <c r="L58" s="92">
        <v>2</v>
      </c>
      <c r="M58" s="229">
        <v>2</v>
      </c>
      <c r="N58" s="229">
        <v>2</v>
      </c>
      <c r="O58" s="92">
        <v>2</v>
      </c>
      <c r="P58" s="92">
        <v>2</v>
      </c>
      <c r="Q58" s="92">
        <v>2</v>
      </c>
      <c r="R58" s="92">
        <v>2</v>
      </c>
      <c r="S58" s="92">
        <v>2</v>
      </c>
      <c r="T58" s="92">
        <v>2</v>
      </c>
      <c r="U58" s="66">
        <v>0</v>
      </c>
      <c r="V58" s="209">
        <f t="shared" si="4"/>
        <v>32</v>
      </c>
      <c r="W58" s="20">
        <v>0</v>
      </c>
      <c r="X58" s="20">
        <v>0</v>
      </c>
      <c r="Y58" s="23">
        <v>0</v>
      </c>
      <c r="Z58" s="205">
        <v>1</v>
      </c>
      <c r="AA58" s="205">
        <v>1</v>
      </c>
      <c r="AB58" s="205">
        <v>1</v>
      </c>
      <c r="AC58" s="205">
        <v>1</v>
      </c>
      <c r="AD58" s="205">
        <v>1</v>
      </c>
      <c r="AE58" s="92">
        <v>1</v>
      </c>
      <c r="AF58" s="226">
        <v>1</v>
      </c>
      <c r="AG58" s="205">
        <v>1</v>
      </c>
      <c r="AH58" s="226">
        <v>1</v>
      </c>
      <c r="AI58" s="226">
        <v>1</v>
      </c>
      <c r="AJ58" s="205">
        <v>1</v>
      </c>
      <c r="AK58" s="205">
        <v>1</v>
      </c>
      <c r="AL58" s="205">
        <v>1</v>
      </c>
      <c r="AM58" s="92">
        <v>1</v>
      </c>
      <c r="AN58" s="92">
        <v>1</v>
      </c>
      <c r="AO58" s="226">
        <v>1</v>
      </c>
      <c r="AP58" s="205">
        <v>1</v>
      </c>
      <c r="AQ58" s="226">
        <v>1</v>
      </c>
      <c r="AR58" s="226">
        <v>1</v>
      </c>
      <c r="AS58" s="226">
        <v>1</v>
      </c>
      <c r="AT58" s="226">
        <v>1</v>
      </c>
      <c r="AU58" s="29">
        <v>0</v>
      </c>
      <c r="AV58" s="29">
        <v>0</v>
      </c>
      <c r="AW58" s="82">
        <v>0</v>
      </c>
      <c r="AX58" s="214">
        <f t="shared" si="74"/>
        <v>21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137">
        <f t="shared" si="8"/>
        <v>53</v>
      </c>
    </row>
    <row r="59" spans="1:64" ht="15" customHeight="1" x14ac:dyDescent="0.25">
      <c r="A59" s="295"/>
      <c r="B59" s="331" t="s">
        <v>188</v>
      </c>
      <c r="C59" s="326" t="s">
        <v>202</v>
      </c>
      <c r="D59" s="92" t="s">
        <v>58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227">
        <v>0</v>
      </c>
      <c r="N59" s="227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66">
        <v>0</v>
      </c>
      <c r="V59" s="209">
        <f t="shared" si="4"/>
        <v>0</v>
      </c>
      <c r="W59" s="20">
        <v>0</v>
      </c>
      <c r="X59" s="20">
        <v>0</v>
      </c>
      <c r="Y59" s="36">
        <v>0</v>
      </c>
      <c r="Z59" s="40">
        <v>2</v>
      </c>
      <c r="AA59" s="40">
        <v>2</v>
      </c>
      <c r="AB59" s="40">
        <v>2</v>
      </c>
      <c r="AC59" s="40">
        <v>2</v>
      </c>
      <c r="AD59" s="202">
        <v>2</v>
      </c>
      <c r="AE59" s="202">
        <v>3</v>
      </c>
      <c r="AF59" s="227">
        <v>3</v>
      </c>
      <c r="AG59" s="40">
        <v>3</v>
      </c>
      <c r="AH59" s="227">
        <v>3</v>
      </c>
      <c r="AI59" s="227">
        <v>3</v>
      </c>
      <c r="AJ59" s="40">
        <v>3</v>
      </c>
      <c r="AK59" s="40">
        <v>3</v>
      </c>
      <c r="AL59" s="40">
        <v>3</v>
      </c>
      <c r="AM59" s="40">
        <v>3</v>
      </c>
      <c r="AN59" s="40">
        <v>3</v>
      </c>
      <c r="AO59" s="227">
        <v>3</v>
      </c>
      <c r="AP59" s="40">
        <v>3</v>
      </c>
      <c r="AQ59" s="227">
        <v>3</v>
      </c>
      <c r="AR59" s="227">
        <v>3</v>
      </c>
      <c r="AS59" s="227">
        <v>3</v>
      </c>
      <c r="AT59" s="227">
        <v>3</v>
      </c>
      <c r="AU59" s="29">
        <v>0</v>
      </c>
      <c r="AV59" s="29">
        <v>0</v>
      </c>
      <c r="AW59" s="82">
        <v>0</v>
      </c>
      <c r="AX59" s="214">
        <f t="shared" si="74"/>
        <v>58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137">
        <f t="shared" si="8"/>
        <v>58</v>
      </c>
    </row>
    <row r="60" spans="1:64" x14ac:dyDescent="0.25">
      <c r="A60" s="295"/>
      <c r="B60" s="332"/>
      <c r="C60" s="327"/>
      <c r="D60" s="92" t="s">
        <v>59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229">
        <v>0</v>
      </c>
      <c r="N60" s="229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66">
        <v>0</v>
      </c>
      <c r="V60" s="209">
        <f t="shared" si="4"/>
        <v>0</v>
      </c>
      <c r="W60" s="20">
        <v>0</v>
      </c>
      <c r="X60" s="20">
        <v>0</v>
      </c>
      <c r="Y60" s="23">
        <v>0</v>
      </c>
      <c r="Z60" s="92">
        <v>1</v>
      </c>
      <c r="AA60" s="92">
        <v>1</v>
      </c>
      <c r="AB60" s="92">
        <v>1</v>
      </c>
      <c r="AC60" s="92">
        <v>1</v>
      </c>
      <c r="AD60" s="92">
        <v>1</v>
      </c>
      <c r="AE60" s="92">
        <v>1.5</v>
      </c>
      <c r="AF60" s="229">
        <v>1.5</v>
      </c>
      <c r="AG60" s="92">
        <v>1.5</v>
      </c>
      <c r="AH60" s="229">
        <v>1.5</v>
      </c>
      <c r="AI60" s="229">
        <v>1.5</v>
      </c>
      <c r="AJ60" s="92">
        <v>1.5</v>
      </c>
      <c r="AK60" s="92">
        <v>1.5</v>
      </c>
      <c r="AL60" s="92">
        <v>1.5</v>
      </c>
      <c r="AM60" s="92">
        <v>1.5</v>
      </c>
      <c r="AN60" s="92">
        <v>1.5</v>
      </c>
      <c r="AO60" s="229">
        <v>1.5</v>
      </c>
      <c r="AP60" s="92">
        <v>1.5</v>
      </c>
      <c r="AQ60" s="229">
        <v>1.5</v>
      </c>
      <c r="AR60" s="229">
        <v>1.5</v>
      </c>
      <c r="AS60" s="229">
        <v>1.5</v>
      </c>
      <c r="AT60" s="229">
        <v>1.5</v>
      </c>
      <c r="AU60" s="29">
        <v>0</v>
      </c>
      <c r="AV60" s="29">
        <v>0</v>
      </c>
      <c r="AW60" s="82">
        <v>0</v>
      </c>
      <c r="AX60" s="214">
        <f t="shared" si="74"/>
        <v>29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137">
        <f t="shared" si="8"/>
        <v>29</v>
      </c>
    </row>
    <row r="61" spans="1:64" x14ac:dyDescent="0.25">
      <c r="A61" s="295"/>
      <c r="B61" s="210" t="s">
        <v>100</v>
      </c>
      <c r="C61" s="216" t="s">
        <v>95</v>
      </c>
      <c r="D61" s="205" t="s">
        <v>59</v>
      </c>
      <c r="E61" s="92">
        <v>0</v>
      </c>
      <c r="F61" s="92">
        <v>0</v>
      </c>
      <c r="G61" s="92">
        <v>0</v>
      </c>
      <c r="H61" s="92">
        <v>0</v>
      </c>
      <c r="I61" s="40">
        <v>0</v>
      </c>
      <c r="J61" s="40">
        <v>0</v>
      </c>
      <c r="K61" s="40">
        <v>0</v>
      </c>
      <c r="L61" s="40">
        <v>0</v>
      </c>
      <c r="M61" s="227">
        <v>0</v>
      </c>
      <c r="N61" s="227">
        <v>0</v>
      </c>
      <c r="O61" s="40">
        <v>0</v>
      </c>
      <c r="P61" s="40">
        <v>0</v>
      </c>
      <c r="Q61" s="92">
        <v>0</v>
      </c>
      <c r="R61" s="92">
        <v>0</v>
      </c>
      <c r="S61" s="92">
        <v>0</v>
      </c>
      <c r="T61" s="92">
        <v>0</v>
      </c>
      <c r="U61" s="66">
        <v>0</v>
      </c>
      <c r="V61" s="209">
        <f t="shared" si="4"/>
        <v>0</v>
      </c>
      <c r="W61" s="20">
        <v>0</v>
      </c>
      <c r="X61" s="20">
        <v>0</v>
      </c>
      <c r="Y61" s="36">
        <v>36</v>
      </c>
      <c r="Z61" s="205">
        <v>0</v>
      </c>
      <c r="AA61" s="205">
        <v>0</v>
      </c>
      <c r="AB61" s="205">
        <v>0</v>
      </c>
      <c r="AC61" s="205">
        <v>0</v>
      </c>
      <c r="AD61" s="205">
        <v>0</v>
      </c>
      <c r="AE61" s="92">
        <v>0</v>
      </c>
      <c r="AF61" s="226">
        <v>0</v>
      </c>
      <c r="AG61" s="205">
        <v>0</v>
      </c>
      <c r="AH61" s="226">
        <v>0</v>
      </c>
      <c r="AI61" s="226">
        <v>0</v>
      </c>
      <c r="AJ61" s="205">
        <v>0</v>
      </c>
      <c r="AK61" s="205">
        <v>0</v>
      </c>
      <c r="AL61" s="205">
        <v>0</v>
      </c>
      <c r="AM61" s="92">
        <v>0</v>
      </c>
      <c r="AN61" s="92">
        <v>0</v>
      </c>
      <c r="AO61" s="226">
        <v>0</v>
      </c>
      <c r="AP61" s="205">
        <v>0</v>
      </c>
      <c r="AQ61" s="226">
        <v>0</v>
      </c>
      <c r="AR61" s="226">
        <v>0</v>
      </c>
      <c r="AS61" s="226">
        <v>0</v>
      </c>
      <c r="AT61" s="226">
        <v>0</v>
      </c>
      <c r="AU61" s="29">
        <v>0</v>
      </c>
      <c r="AV61" s="29">
        <v>0</v>
      </c>
      <c r="AW61" s="82">
        <v>0</v>
      </c>
      <c r="AX61" s="214">
        <f>SUM(Y61:AW61)</f>
        <v>36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137">
        <f t="shared" si="8"/>
        <v>36</v>
      </c>
    </row>
    <row r="62" spans="1:64" x14ac:dyDescent="0.25">
      <c r="A62" s="295"/>
      <c r="B62" s="165" t="s">
        <v>174</v>
      </c>
      <c r="C62" s="166" t="s">
        <v>103</v>
      </c>
      <c r="D62" s="205" t="s">
        <v>58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229">
        <v>0</v>
      </c>
      <c r="N62" s="229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66">
        <v>0</v>
      </c>
      <c r="V62" s="209">
        <f t="shared" si="4"/>
        <v>0</v>
      </c>
      <c r="W62" s="20">
        <v>0</v>
      </c>
      <c r="X62" s="20">
        <v>0</v>
      </c>
      <c r="Y62" s="23">
        <v>0</v>
      </c>
      <c r="Z62" s="35">
        <v>6</v>
      </c>
      <c r="AA62" s="35">
        <v>6</v>
      </c>
      <c r="AB62" s="35">
        <v>6</v>
      </c>
      <c r="AC62" s="35">
        <v>6</v>
      </c>
      <c r="AD62" s="35">
        <v>6</v>
      </c>
      <c r="AE62" s="35">
        <v>6</v>
      </c>
      <c r="AF62" s="232">
        <v>6</v>
      </c>
      <c r="AG62" s="35">
        <v>6</v>
      </c>
      <c r="AH62" s="232">
        <v>6</v>
      </c>
      <c r="AI62" s="232">
        <v>6</v>
      </c>
      <c r="AJ62" s="35">
        <v>6</v>
      </c>
      <c r="AK62" s="35">
        <v>6</v>
      </c>
      <c r="AL62" s="35">
        <v>6</v>
      </c>
      <c r="AM62" s="35">
        <v>6</v>
      </c>
      <c r="AN62" s="35">
        <v>6</v>
      </c>
      <c r="AO62" s="232">
        <v>6</v>
      </c>
      <c r="AP62" s="35">
        <v>6</v>
      </c>
      <c r="AQ62" s="232">
        <v>6</v>
      </c>
      <c r="AR62" s="232">
        <v>6</v>
      </c>
      <c r="AS62" s="232">
        <v>6</v>
      </c>
      <c r="AT62" s="232">
        <v>6</v>
      </c>
      <c r="AU62" s="29">
        <v>36</v>
      </c>
      <c r="AV62" s="29">
        <v>36</v>
      </c>
      <c r="AW62" s="82">
        <v>0</v>
      </c>
      <c r="AX62" s="214">
        <f t="shared" si="74"/>
        <v>198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137">
        <f t="shared" si="8"/>
        <v>198</v>
      </c>
    </row>
    <row r="63" spans="1:64" ht="21" customHeight="1" x14ac:dyDescent="0.25">
      <c r="A63" s="295"/>
      <c r="B63" s="324" t="s">
        <v>92</v>
      </c>
      <c r="C63" s="306" t="s">
        <v>203</v>
      </c>
      <c r="D63" s="171" t="s">
        <v>58</v>
      </c>
      <c r="E63" s="204">
        <f>E65+E67</f>
        <v>3</v>
      </c>
      <c r="F63" s="204">
        <f t="shared" ref="F63:T64" si="77">F65+F67</f>
        <v>3</v>
      </c>
      <c r="G63" s="204">
        <f t="shared" si="77"/>
        <v>3</v>
      </c>
      <c r="H63" s="204">
        <f t="shared" si="77"/>
        <v>3</v>
      </c>
      <c r="I63" s="204">
        <f t="shared" si="77"/>
        <v>3</v>
      </c>
      <c r="J63" s="204">
        <f t="shared" si="77"/>
        <v>3</v>
      </c>
      <c r="K63" s="204">
        <f>K65+K67</f>
        <v>2</v>
      </c>
      <c r="L63" s="204">
        <f t="shared" si="77"/>
        <v>2</v>
      </c>
      <c r="M63" s="75">
        <f t="shared" si="77"/>
        <v>2</v>
      </c>
      <c r="N63" s="75">
        <f t="shared" si="77"/>
        <v>2</v>
      </c>
      <c r="O63" s="204">
        <f t="shared" si="77"/>
        <v>2</v>
      </c>
      <c r="P63" s="204">
        <f t="shared" si="77"/>
        <v>2</v>
      </c>
      <c r="Q63" s="204">
        <f t="shared" si="77"/>
        <v>2</v>
      </c>
      <c r="R63" s="204">
        <f t="shared" si="77"/>
        <v>2</v>
      </c>
      <c r="S63" s="204">
        <f t="shared" si="77"/>
        <v>2</v>
      </c>
      <c r="T63" s="204">
        <f t="shared" si="77"/>
        <v>2</v>
      </c>
      <c r="U63" s="204">
        <v>0</v>
      </c>
      <c r="V63" s="209">
        <f t="shared" si="4"/>
        <v>38</v>
      </c>
      <c r="W63" s="20">
        <v>0</v>
      </c>
      <c r="X63" s="20">
        <v>0</v>
      </c>
      <c r="Y63" s="204">
        <v>0</v>
      </c>
      <c r="Z63" s="204">
        <f>Z65+Z67+Z69+Z71</f>
        <v>7</v>
      </c>
      <c r="AA63" s="204">
        <f t="shared" ref="AA63:AW64" si="78">AA65+AA67+AA69+AA71</f>
        <v>7</v>
      </c>
      <c r="AB63" s="204">
        <f t="shared" si="78"/>
        <v>7</v>
      </c>
      <c r="AC63" s="204">
        <f t="shared" si="78"/>
        <v>7</v>
      </c>
      <c r="AD63" s="204">
        <f t="shared" si="78"/>
        <v>7</v>
      </c>
      <c r="AE63" s="204">
        <f t="shared" si="78"/>
        <v>7</v>
      </c>
      <c r="AF63" s="75">
        <f t="shared" si="78"/>
        <v>8</v>
      </c>
      <c r="AG63" s="204">
        <f t="shared" si="78"/>
        <v>8</v>
      </c>
      <c r="AH63" s="75">
        <f t="shared" si="78"/>
        <v>8</v>
      </c>
      <c r="AI63" s="75">
        <f t="shared" si="78"/>
        <v>8</v>
      </c>
      <c r="AJ63" s="204">
        <f t="shared" si="78"/>
        <v>8</v>
      </c>
      <c r="AK63" s="204">
        <f t="shared" si="78"/>
        <v>8</v>
      </c>
      <c r="AL63" s="204">
        <f t="shared" si="78"/>
        <v>8</v>
      </c>
      <c r="AM63" s="204">
        <f t="shared" si="78"/>
        <v>8</v>
      </c>
      <c r="AN63" s="204">
        <f t="shared" si="78"/>
        <v>8</v>
      </c>
      <c r="AO63" s="75">
        <f t="shared" si="78"/>
        <v>7</v>
      </c>
      <c r="AP63" s="204">
        <f t="shared" si="78"/>
        <v>7</v>
      </c>
      <c r="AQ63" s="75">
        <f t="shared" si="78"/>
        <v>7</v>
      </c>
      <c r="AR63" s="75">
        <f t="shared" si="78"/>
        <v>7</v>
      </c>
      <c r="AS63" s="75">
        <f t="shared" si="78"/>
        <v>7</v>
      </c>
      <c r="AT63" s="75">
        <f t="shared" si="78"/>
        <v>6</v>
      </c>
      <c r="AU63" s="204">
        <f t="shared" si="78"/>
        <v>0</v>
      </c>
      <c r="AV63" s="204">
        <f t="shared" si="78"/>
        <v>0</v>
      </c>
      <c r="AW63" s="204">
        <f t="shared" si="78"/>
        <v>0</v>
      </c>
      <c r="AX63" s="214">
        <f t="shared" si="74"/>
        <v>155</v>
      </c>
      <c r="AY63" s="171">
        <v>0</v>
      </c>
      <c r="AZ63" s="171">
        <v>0</v>
      </c>
      <c r="BA63" s="171">
        <v>0</v>
      </c>
      <c r="BB63" s="171">
        <v>0</v>
      </c>
      <c r="BC63" s="171">
        <v>0</v>
      </c>
      <c r="BD63" s="171">
        <v>0</v>
      </c>
      <c r="BE63" s="171">
        <v>0</v>
      </c>
      <c r="BF63" s="171">
        <v>0</v>
      </c>
      <c r="BG63" s="137">
        <f t="shared" si="8"/>
        <v>193</v>
      </c>
    </row>
    <row r="64" spans="1:64" ht="15" customHeight="1" x14ac:dyDescent="0.25">
      <c r="A64" s="295"/>
      <c r="B64" s="325"/>
      <c r="C64" s="307"/>
      <c r="D64" s="171" t="s">
        <v>59</v>
      </c>
      <c r="E64" s="171">
        <f>E66+E68</f>
        <v>1.5</v>
      </c>
      <c r="F64" s="171">
        <f t="shared" si="77"/>
        <v>1.5</v>
      </c>
      <c r="G64" s="171">
        <f t="shared" si="77"/>
        <v>1.5</v>
      </c>
      <c r="H64" s="171">
        <f t="shared" si="77"/>
        <v>1.5</v>
      </c>
      <c r="I64" s="171">
        <f t="shared" si="77"/>
        <v>1.5</v>
      </c>
      <c r="J64" s="171">
        <f t="shared" si="77"/>
        <v>1.5</v>
      </c>
      <c r="K64" s="171">
        <f>K66+K68</f>
        <v>1</v>
      </c>
      <c r="L64" s="171">
        <f t="shared" si="77"/>
        <v>1</v>
      </c>
      <c r="M64" s="25">
        <f t="shared" si="77"/>
        <v>1</v>
      </c>
      <c r="N64" s="25">
        <f t="shared" si="77"/>
        <v>1</v>
      </c>
      <c r="O64" s="171">
        <f t="shared" si="77"/>
        <v>1</v>
      </c>
      <c r="P64" s="171">
        <f t="shared" si="77"/>
        <v>1</v>
      </c>
      <c r="Q64" s="171">
        <f t="shared" si="77"/>
        <v>1</v>
      </c>
      <c r="R64" s="171">
        <f t="shared" si="77"/>
        <v>1</v>
      </c>
      <c r="S64" s="171">
        <f t="shared" si="77"/>
        <v>1</v>
      </c>
      <c r="T64" s="171">
        <f t="shared" si="77"/>
        <v>1</v>
      </c>
      <c r="U64" s="204">
        <v>0</v>
      </c>
      <c r="V64" s="209">
        <f t="shared" si="4"/>
        <v>19</v>
      </c>
      <c r="W64" s="20">
        <v>0</v>
      </c>
      <c r="X64" s="20">
        <v>0</v>
      </c>
      <c r="Y64" s="171">
        <v>0</v>
      </c>
      <c r="Z64" s="171">
        <f>Z66+Z68+Z70+Z72</f>
        <v>3.5</v>
      </c>
      <c r="AA64" s="171">
        <f t="shared" si="78"/>
        <v>3.5</v>
      </c>
      <c r="AB64" s="171">
        <f t="shared" si="78"/>
        <v>3.5</v>
      </c>
      <c r="AC64" s="171">
        <f t="shared" si="78"/>
        <v>3.5</v>
      </c>
      <c r="AD64" s="171">
        <f t="shared" si="78"/>
        <v>3.5</v>
      </c>
      <c r="AE64" s="171">
        <f t="shared" si="78"/>
        <v>3.5</v>
      </c>
      <c r="AF64" s="25">
        <f t="shared" si="78"/>
        <v>4</v>
      </c>
      <c r="AG64" s="171">
        <f t="shared" si="78"/>
        <v>4</v>
      </c>
      <c r="AH64" s="25">
        <f t="shared" si="78"/>
        <v>4</v>
      </c>
      <c r="AI64" s="25">
        <f t="shared" si="78"/>
        <v>4</v>
      </c>
      <c r="AJ64" s="171">
        <f t="shared" si="78"/>
        <v>4</v>
      </c>
      <c r="AK64" s="171">
        <f t="shared" si="78"/>
        <v>4</v>
      </c>
      <c r="AL64" s="171">
        <f t="shared" si="78"/>
        <v>4</v>
      </c>
      <c r="AM64" s="171">
        <f t="shared" si="78"/>
        <v>4</v>
      </c>
      <c r="AN64" s="171">
        <f t="shared" si="78"/>
        <v>4</v>
      </c>
      <c r="AO64" s="25">
        <f t="shared" si="78"/>
        <v>3.5</v>
      </c>
      <c r="AP64" s="171">
        <f t="shared" si="78"/>
        <v>3.5</v>
      </c>
      <c r="AQ64" s="25">
        <f t="shared" si="78"/>
        <v>3.5</v>
      </c>
      <c r="AR64" s="25">
        <f t="shared" si="78"/>
        <v>3.5</v>
      </c>
      <c r="AS64" s="25">
        <f t="shared" si="78"/>
        <v>4</v>
      </c>
      <c r="AT64" s="25">
        <f t="shared" si="78"/>
        <v>3</v>
      </c>
      <c r="AU64" s="171">
        <f t="shared" si="78"/>
        <v>0</v>
      </c>
      <c r="AV64" s="171">
        <f t="shared" si="78"/>
        <v>0</v>
      </c>
      <c r="AW64" s="171">
        <f t="shared" si="78"/>
        <v>0</v>
      </c>
      <c r="AX64" s="214">
        <f t="shared" si="74"/>
        <v>78</v>
      </c>
      <c r="AY64" s="171">
        <v>0</v>
      </c>
      <c r="AZ64" s="171">
        <v>0</v>
      </c>
      <c r="BA64" s="171">
        <v>0</v>
      </c>
      <c r="BB64" s="171">
        <v>0</v>
      </c>
      <c r="BC64" s="171">
        <v>0</v>
      </c>
      <c r="BD64" s="171">
        <v>0</v>
      </c>
      <c r="BE64" s="171">
        <v>0</v>
      </c>
      <c r="BF64" s="171">
        <v>0</v>
      </c>
      <c r="BG64" s="137">
        <f t="shared" si="8"/>
        <v>97</v>
      </c>
      <c r="BL64" s="64"/>
    </row>
    <row r="65" spans="1:59" ht="22.5" customHeight="1" x14ac:dyDescent="0.25">
      <c r="A65" s="295"/>
      <c r="B65" s="319" t="s">
        <v>93</v>
      </c>
      <c r="C65" s="283" t="s">
        <v>204</v>
      </c>
      <c r="D65" s="205" t="s">
        <v>58</v>
      </c>
      <c r="E65" s="211">
        <v>2</v>
      </c>
      <c r="F65" s="211">
        <v>2</v>
      </c>
      <c r="G65" s="211">
        <v>2</v>
      </c>
      <c r="H65" s="211">
        <v>2</v>
      </c>
      <c r="I65" s="40">
        <v>2</v>
      </c>
      <c r="J65" s="202">
        <v>2</v>
      </c>
      <c r="K65" s="202">
        <v>1</v>
      </c>
      <c r="L65" s="202">
        <v>1</v>
      </c>
      <c r="M65" s="241">
        <v>1</v>
      </c>
      <c r="N65" s="241">
        <v>1</v>
      </c>
      <c r="O65" s="202">
        <v>1</v>
      </c>
      <c r="P65" s="202">
        <v>1</v>
      </c>
      <c r="Q65" s="202">
        <v>1</v>
      </c>
      <c r="R65" s="202">
        <v>1</v>
      </c>
      <c r="S65" s="202">
        <v>1</v>
      </c>
      <c r="T65" s="202">
        <v>1</v>
      </c>
      <c r="U65" s="66">
        <v>0</v>
      </c>
      <c r="V65" s="209">
        <f t="shared" si="4"/>
        <v>22</v>
      </c>
      <c r="W65" s="20">
        <v>0</v>
      </c>
      <c r="X65" s="20">
        <v>0</v>
      </c>
      <c r="Y65" s="36">
        <v>0</v>
      </c>
      <c r="Z65" s="211">
        <v>3</v>
      </c>
      <c r="AA65" s="211">
        <v>3</v>
      </c>
      <c r="AB65" s="211">
        <v>3</v>
      </c>
      <c r="AC65" s="211">
        <v>3</v>
      </c>
      <c r="AD65" s="211">
        <v>3</v>
      </c>
      <c r="AE65" s="40">
        <v>3</v>
      </c>
      <c r="AF65" s="224">
        <v>3</v>
      </c>
      <c r="AG65" s="211">
        <v>3</v>
      </c>
      <c r="AH65" s="224">
        <v>3</v>
      </c>
      <c r="AI65" s="224">
        <v>3</v>
      </c>
      <c r="AJ65" s="211">
        <v>3</v>
      </c>
      <c r="AK65" s="211">
        <v>3</v>
      </c>
      <c r="AL65" s="211">
        <v>3</v>
      </c>
      <c r="AM65" s="40">
        <v>3</v>
      </c>
      <c r="AN65" s="202">
        <v>3</v>
      </c>
      <c r="AO65" s="241">
        <v>2</v>
      </c>
      <c r="AP65" s="202">
        <v>2</v>
      </c>
      <c r="AQ65" s="241">
        <v>2</v>
      </c>
      <c r="AR65" s="241">
        <v>2</v>
      </c>
      <c r="AS65" s="241">
        <v>2</v>
      </c>
      <c r="AT65" s="241">
        <v>2</v>
      </c>
      <c r="AU65" s="29">
        <v>0</v>
      </c>
      <c r="AV65" s="29">
        <v>0</v>
      </c>
      <c r="AW65" s="82">
        <v>0</v>
      </c>
      <c r="AX65" s="214">
        <f t="shared" si="74"/>
        <v>57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137">
        <f t="shared" si="8"/>
        <v>79</v>
      </c>
    </row>
    <row r="66" spans="1:59" x14ac:dyDescent="0.25">
      <c r="A66" s="295"/>
      <c r="B66" s="320"/>
      <c r="C66" s="284"/>
      <c r="D66" s="205" t="s">
        <v>59</v>
      </c>
      <c r="E66" s="92">
        <f t="shared" ref="E66:T66" si="79">E65/2</f>
        <v>1</v>
      </c>
      <c r="F66" s="92">
        <f t="shared" si="79"/>
        <v>1</v>
      </c>
      <c r="G66" s="92">
        <f t="shared" si="79"/>
        <v>1</v>
      </c>
      <c r="H66" s="92">
        <f t="shared" si="79"/>
        <v>1</v>
      </c>
      <c r="I66" s="92">
        <f t="shared" si="79"/>
        <v>1</v>
      </c>
      <c r="J66" s="92">
        <f t="shared" si="79"/>
        <v>1</v>
      </c>
      <c r="K66" s="92">
        <f t="shared" si="79"/>
        <v>0.5</v>
      </c>
      <c r="L66" s="92">
        <f t="shared" si="79"/>
        <v>0.5</v>
      </c>
      <c r="M66" s="229">
        <f t="shared" si="79"/>
        <v>0.5</v>
      </c>
      <c r="N66" s="229">
        <f t="shared" si="79"/>
        <v>0.5</v>
      </c>
      <c r="O66" s="92">
        <f t="shared" si="79"/>
        <v>0.5</v>
      </c>
      <c r="P66" s="92">
        <f t="shared" si="79"/>
        <v>0.5</v>
      </c>
      <c r="Q66" s="92">
        <f t="shared" si="79"/>
        <v>0.5</v>
      </c>
      <c r="R66" s="92">
        <f t="shared" si="79"/>
        <v>0.5</v>
      </c>
      <c r="S66" s="92">
        <f t="shared" si="79"/>
        <v>0.5</v>
      </c>
      <c r="T66" s="92">
        <f t="shared" si="79"/>
        <v>0.5</v>
      </c>
      <c r="U66" s="66">
        <v>0</v>
      </c>
      <c r="V66" s="209">
        <f t="shared" si="4"/>
        <v>11</v>
      </c>
      <c r="W66" s="20">
        <v>0</v>
      </c>
      <c r="X66" s="20">
        <v>0</v>
      </c>
      <c r="Y66" s="23">
        <v>0</v>
      </c>
      <c r="Z66" s="92">
        <f t="shared" ref="Z66:AT68" si="80">Z65/2</f>
        <v>1.5</v>
      </c>
      <c r="AA66" s="92">
        <f t="shared" si="80"/>
        <v>1.5</v>
      </c>
      <c r="AB66" s="92">
        <f t="shared" si="80"/>
        <v>1.5</v>
      </c>
      <c r="AC66" s="92">
        <f t="shared" si="80"/>
        <v>1.5</v>
      </c>
      <c r="AD66" s="92">
        <f t="shared" si="80"/>
        <v>1.5</v>
      </c>
      <c r="AE66" s="92">
        <f t="shared" si="80"/>
        <v>1.5</v>
      </c>
      <c r="AF66" s="229">
        <f t="shared" si="80"/>
        <v>1.5</v>
      </c>
      <c r="AG66" s="92">
        <f t="shared" si="80"/>
        <v>1.5</v>
      </c>
      <c r="AH66" s="229">
        <f t="shared" si="80"/>
        <v>1.5</v>
      </c>
      <c r="AI66" s="229">
        <f t="shared" si="80"/>
        <v>1.5</v>
      </c>
      <c r="AJ66" s="92">
        <f t="shared" si="80"/>
        <v>1.5</v>
      </c>
      <c r="AK66" s="92">
        <f t="shared" si="80"/>
        <v>1.5</v>
      </c>
      <c r="AL66" s="92">
        <f t="shared" si="80"/>
        <v>1.5</v>
      </c>
      <c r="AM66" s="92">
        <f t="shared" si="80"/>
        <v>1.5</v>
      </c>
      <c r="AN66" s="92">
        <f t="shared" si="80"/>
        <v>1.5</v>
      </c>
      <c r="AO66" s="229">
        <v>1</v>
      </c>
      <c r="AP66" s="92">
        <f t="shared" si="80"/>
        <v>1</v>
      </c>
      <c r="AQ66" s="229">
        <f t="shared" si="80"/>
        <v>1</v>
      </c>
      <c r="AR66" s="229">
        <f t="shared" si="80"/>
        <v>1</v>
      </c>
      <c r="AS66" s="229">
        <v>1.5</v>
      </c>
      <c r="AT66" s="229">
        <f t="shared" si="80"/>
        <v>1</v>
      </c>
      <c r="AU66" s="29">
        <v>0</v>
      </c>
      <c r="AV66" s="29">
        <v>0</v>
      </c>
      <c r="AW66" s="82">
        <v>0</v>
      </c>
      <c r="AX66" s="214">
        <f t="shared" si="74"/>
        <v>29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  <c r="BF66" s="20">
        <v>0</v>
      </c>
      <c r="BG66" s="137">
        <f t="shared" si="8"/>
        <v>40</v>
      </c>
    </row>
    <row r="67" spans="1:59" ht="15" customHeight="1" x14ac:dyDescent="0.25">
      <c r="A67" s="295"/>
      <c r="B67" s="319" t="s">
        <v>144</v>
      </c>
      <c r="C67" s="283" t="s">
        <v>205</v>
      </c>
      <c r="D67" s="205" t="s">
        <v>58</v>
      </c>
      <c r="E67" s="211">
        <v>1</v>
      </c>
      <c r="F67" s="211">
        <v>1</v>
      </c>
      <c r="G67" s="211">
        <v>1</v>
      </c>
      <c r="H67" s="211">
        <v>1</v>
      </c>
      <c r="I67" s="40">
        <v>1</v>
      </c>
      <c r="J67" s="40">
        <v>1</v>
      </c>
      <c r="K67" s="40">
        <v>1</v>
      </c>
      <c r="L67" s="40">
        <v>1</v>
      </c>
      <c r="M67" s="227">
        <v>1</v>
      </c>
      <c r="N67" s="227">
        <v>1</v>
      </c>
      <c r="O67" s="40">
        <v>1</v>
      </c>
      <c r="P67" s="40">
        <v>1</v>
      </c>
      <c r="Q67" s="211">
        <v>1</v>
      </c>
      <c r="R67" s="211">
        <v>1</v>
      </c>
      <c r="S67" s="211">
        <v>1</v>
      </c>
      <c r="T67" s="211">
        <v>1</v>
      </c>
      <c r="U67" s="66">
        <v>0</v>
      </c>
      <c r="V67" s="209">
        <f t="shared" si="4"/>
        <v>16</v>
      </c>
      <c r="W67" s="20">
        <v>0</v>
      </c>
      <c r="X67" s="20">
        <v>0</v>
      </c>
      <c r="Y67" s="36">
        <v>0</v>
      </c>
      <c r="Z67" s="211">
        <v>1</v>
      </c>
      <c r="AA67" s="211">
        <v>1</v>
      </c>
      <c r="AB67" s="211">
        <v>1</v>
      </c>
      <c r="AC67" s="211">
        <v>1</v>
      </c>
      <c r="AD67" s="211">
        <v>1</v>
      </c>
      <c r="AE67" s="40">
        <v>1</v>
      </c>
      <c r="AF67" s="224">
        <v>1</v>
      </c>
      <c r="AG67" s="211">
        <v>1</v>
      </c>
      <c r="AH67" s="224">
        <v>1</v>
      </c>
      <c r="AI67" s="224">
        <v>1</v>
      </c>
      <c r="AJ67" s="211">
        <v>1</v>
      </c>
      <c r="AK67" s="211">
        <v>1</v>
      </c>
      <c r="AL67" s="211">
        <v>1</v>
      </c>
      <c r="AM67" s="40">
        <v>1</v>
      </c>
      <c r="AN67" s="40">
        <v>1</v>
      </c>
      <c r="AO67" s="224">
        <v>1</v>
      </c>
      <c r="AP67" s="211">
        <v>1</v>
      </c>
      <c r="AQ67" s="224">
        <v>1</v>
      </c>
      <c r="AR67" s="224">
        <v>1</v>
      </c>
      <c r="AS67" s="241">
        <v>1</v>
      </c>
      <c r="AT67" s="241">
        <v>0</v>
      </c>
      <c r="AU67" s="29">
        <v>0</v>
      </c>
      <c r="AV67" s="29">
        <v>0</v>
      </c>
      <c r="AW67" s="82">
        <v>0</v>
      </c>
      <c r="AX67" s="214">
        <f t="shared" si="74"/>
        <v>20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v>0</v>
      </c>
      <c r="BF67" s="20">
        <v>0</v>
      </c>
      <c r="BG67" s="137">
        <f t="shared" si="8"/>
        <v>36</v>
      </c>
    </row>
    <row r="68" spans="1:59" x14ac:dyDescent="0.25">
      <c r="A68" s="295"/>
      <c r="B68" s="320"/>
      <c r="C68" s="284"/>
      <c r="D68" s="205" t="s">
        <v>59</v>
      </c>
      <c r="E68" s="92">
        <f t="shared" ref="E68:T68" si="81">E67/2</f>
        <v>0.5</v>
      </c>
      <c r="F68" s="92">
        <f t="shared" si="81"/>
        <v>0.5</v>
      </c>
      <c r="G68" s="92">
        <f t="shared" si="81"/>
        <v>0.5</v>
      </c>
      <c r="H68" s="92">
        <f t="shared" si="81"/>
        <v>0.5</v>
      </c>
      <c r="I68" s="92">
        <f t="shared" si="81"/>
        <v>0.5</v>
      </c>
      <c r="J68" s="92">
        <f t="shared" si="81"/>
        <v>0.5</v>
      </c>
      <c r="K68" s="92">
        <f t="shared" si="81"/>
        <v>0.5</v>
      </c>
      <c r="L68" s="92">
        <f t="shared" si="81"/>
        <v>0.5</v>
      </c>
      <c r="M68" s="229">
        <f t="shared" si="81"/>
        <v>0.5</v>
      </c>
      <c r="N68" s="229">
        <f t="shared" si="81"/>
        <v>0.5</v>
      </c>
      <c r="O68" s="92">
        <f t="shared" si="81"/>
        <v>0.5</v>
      </c>
      <c r="P68" s="92">
        <f t="shared" si="81"/>
        <v>0.5</v>
      </c>
      <c r="Q68" s="92">
        <f t="shared" si="81"/>
        <v>0.5</v>
      </c>
      <c r="R68" s="92">
        <f t="shared" si="81"/>
        <v>0.5</v>
      </c>
      <c r="S68" s="92">
        <f t="shared" si="81"/>
        <v>0.5</v>
      </c>
      <c r="T68" s="92">
        <f t="shared" si="81"/>
        <v>0.5</v>
      </c>
      <c r="U68" s="66">
        <v>0</v>
      </c>
      <c r="V68" s="209">
        <f>SUM(E68:U68)</f>
        <v>8</v>
      </c>
      <c r="W68" s="20">
        <v>0</v>
      </c>
      <c r="X68" s="20">
        <v>0</v>
      </c>
      <c r="Y68" s="23">
        <v>0</v>
      </c>
      <c r="Z68" s="92">
        <f t="shared" si="80"/>
        <v>0.5</v>
      </c>
      <c r="AA68" s="92">
        <f t="shared" si="80"/>
        <v>0.5</v>
      </c>
      <c r="AB68" s="92">
        <f t="shared" si="80"/>
        <v>0.5</v>
      </c>
      <c r="AC68" s="92">
        <f t="shared" si="80"/>
        <v>0.5</v>
      </c>
      <c r="AD68" s="92">
        <f t="shared" si="80"/>
        <v>0.5</v>
      </c>
      <c r="AE68" s="92">
        <f t="shared" si="80"/>
        <v>0.5</v>
      </c>
      <c r="AF68" s="229">
        <f t="shared" si="80"/>
        <v>0.5</v>
      </c>
      <c r="AG68" s="92">
        <f t="shared" si="80"/>
        <v>0.5</v>
      </c>
      <c r="AH68" s="229">
        <f t="shared" si="80"/>
        <v>0.5</v>
      </c>
      <c r="AI68" s="229">
        <f t="shared" si="80"/>
        <v>0.5</v>
      </c>
      <c r="AJ68" s="92">
        <f t="shared" si="80"/>
        <v>0.5</v>
      </c>
      <c r="AK68" s="92">
        <f t="shared" si="80"/>
        <v>0.5</v>
      </c>
      <c r="AL68" s="92">
        <f t="shared" si="80"/>
        <v>0.5</v>
      </c>
      <c r="AM68" s="92">
        <f t="shared" si="80"/>
        <v>0.5</v>
      </c>
      <c r="AN68" s="92">
        <f t="shared" si="80"/>
        <v>0.5</v>
      </c>
      <c r="AO68" s="229">
        <f t="shared" si="80"/>
        <v>0.5</v>
      </c>
      <c r="AP68" s="92">
        <f t="shared" si="80"/>
        <v>0.5</v>
      </c>
      <c r="AQ68" s="229">
        <f t="shared" si="80"/>
        <v>0.5</v>
      </c>
      <c r="AR68" s="229">
        <f t="shared" si="80"/>
        <v>0.5</v>
      </c>
      <c r="AS68" s="229">
        <f t="shared" si="80"/>
        <v>0.5</v>
      </c>
      <c r="AT68" s="229">
        <f t="shared" si="80"/>
        <v>0</v>
      </c>
      <c r="AU68" s="29">
        <v>0</v>
      </c>
      <c r="AV68" s="29">
        <v>0</v>
      </c>
      <c r="AW68" s="82">
        <v>0</v>
      </c>
      <c r="AX68" s="214">
        <f t="shared" si="74"/>
        <v>10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137">
        <f t="shared" si="8"/>
        <v>18</v>
      </c>
    </row>
    <row r="69" spans="1:59" ht="18.75" customHeight="1" x14ac:dyDescent="0.25">
      <c r="A69" s="295"/>
      <c r="B69" s="319" t="s">
        <v>165</v>
      </c>
      <c r="C69" s="283" t="s">
        <v>206</v>
      </c>
      <c r="D69" s="205" t="s">
        <v>58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227">
        <v>0</v>
      </c>
      <c r="N69" s="227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66">
        <v>0</v>
      </c>
      <c r="V69" s="209">
        <f t="shared" si="4"/>
        <v>0</v>
      </c>
      <c r="W69" s="20">
        <v>0</v>
      </c>
      <c r="X69" s="20">
        <v>0</v>
      </c>
      <c r="Y69" s="23">
        <v>0</v>
      </c>
      <c r="Z69" s="211">
        <v>1</v>
      </c>
      <c r="AA69" s="211">
        <v>1</v>
      </c>
      <c r="AB69" s="211">
        <v>1</v>
      </c>
      <c r="AC69" s="211">
        <v>1</v>
      </c>
      <c r="AD69" s="211">
        <v>1</v>
      </c>
      <c r="AE69" s="202">
        <v>1</v>
      </c>
      <c r="AF69" s="241">
        <v>2</v>
      </c>
      <c r="AG69" s="211">
        <v>2</v>
      </c>
      <c r="AH69" s="224">
        <v>2</v>
      </c>
      <c r="AI69" s="224">
        <v>2</v>
      </c>
      <c r="AJ69" s="211">
        <v>2</v>
      </c>
      <c r="AK69" s="211">
        <v>2</v>
      </c>
      <c r="AL69" s="211">
        <v>2</v>
      </c>
      <c r="AM69" s="40">
        <v>2</v>
      </c>
      <c r="AN69" s="40">
        <v>2</v>
      </c>
      <c r="AO69" s="224">
        <v>2</v>
      </c>
      <c r="AP69" s="211">
        <v>2</v>
      </c>
      <c r="AQ69" s="224">
        <v>2</v>
      </c>
      <c r="AR69" s="224">
        <v>2</v>
      </c>
      <c r="AS69" s="224">
        <v>2</v>
      </c>
      <c r="AT69" s="224">
        <v>2</v>
      </c>
      <c r="AU69" s="29">
        <v>0</v>
      </c>
      <c r="AV69" s="29">
        <v>0</v>
      </c>
      <c r="AW69" s="82">
        <v>0</v>
      </c>
      <c r="AX69" s="214">
        <f t="shared" si="74"/>
        <v>36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0">
        <v>0</v>
      </c>
      <c r="BF69" s="20">
        <v>0</v>
      </c>
      <c r="BG69" s="137">
        <f t="shared" si="8"/>
        <v>36</v>
      </c>
    </row>
    <row r="70" spans="1:59" x14ac:dyDescent="0.25">
      <c r="A70" s="295"/>
      <c r="B70" s="320"/>
      <c r="C70" s="284"/>
      <c r="D70" s="205" t="s">
        <v>59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229">
        <v>0</v>
      </c>
      <c r="N70" s="229">
        <v>0</v>
      </c>
      <c r="O70" s="92">
        <v>0</v>
      </c>
      <c r="P70" s="92">
        <v>0</v>
      </c>
      <c r="Q70" s="92">
        <v>0</v>
      </c>
      <c r="R70" s="92">
        <v>0</v>
      </c>
      <c r="S70" s="92">
        <v>0</v>
      </c>
      <c r="T70" s="92">
        <v>0</v>
      </c>
      <c r="U70" s="66">
        <v>0</v>
      </c>
      <c r="V70" s="209">
        <f t="shared" si="4"/>
        <v>0</v>
      </c>
      <c r="W70" s="20">
        <v>0</v>
      </c>
      <c r="X70" s="20">
        <v>0</v>
      </c>
      <c r="Y70" s="23">
        <v>0</v>
      </c>
      <c r="Z70" s="205">
        <v>0.5</v>
      </c>
      <c r="AA70" s="205">
        <v>0.5</v>
      </c>
      <c r="AB70" s="205">
        <v>0.5</v>
      </c>
      <c r="AC70" s="205">
        <v>0.5</v>
      </c>
      <c r="AD70" s="205">
        <v>0.5</v>
      </c>
      <c r="AE70" s="92">
        <v>0.5</v>
      </c>
      <c r="AF70" s="226">
        <v>1</v>
      </c>
      <c r="AG70" s="205">
        <v>1</v>
      </c>
      <c r="AH70" s="226">
        <v>1</v>
      </c>
      <c r="AI70" s="226">
        <v>1</v>
      </c>
      <c r="AJ70" s="205">
        <v>1</v>
      </c>
      <c r="AK70" s="205">
        <v>1</v>
      </c>
      <c r="AL70" s="205">
        <v>1</v>
      </c>
      <c r="AM70" s="92">
        <v>1</v>
      </c>
      <c r="AN70" s="92">
        <v>1</v>
      </c>
      <c r="AO70" s="226">
        <v>1</v>
      </c>
      <c r="AP70" s="205">
        <v>1</v>
      </c>
      <c r="AQ70" s="226">
        <v>1</v>
      </c>
      <c r="AR70" s="226">
        <v>1</v>
      </c>
      <c r="AS70" s="226">
        <v>1</v>
      </c>
      <c r="AT70" s="226">
        <v>1</v>
      </c>
      <c r="AU70" s="29">
        <v>0</v>
      </c>
      <c r="AV70" s="29">
        <v>0</v>
      </c>
      <c r="AW70" s="82">
        <v>0</v>
      </c>
      <c r="AX70" s="214">
        <f t="shared" si="74"/>
        <v>18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  <c r="BE70" s="20">
        <v>0</v>
      </c>
      <c r="BF70" s="20">
        <v>0</v>
      </c>
      <c r="BG70" s="137">
        <f t="shared" si="8"/>
        <v>18</v>
      </c>
    </row>
    <row r="71" spans="1:59" ht="15" customHeight="1" x14ac:dyDescent="0.25">
      <c r="A71" s="295"/>
      <c r="B71" s="319" t="s">
        <v>207</v>
      </c>
      <c r="C71" s="283" t="s">
        <v>208</v>
      </c>
      <c r="D71" s="205" t="s">
        <v>58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227">
        <v>0</v>
      </c>
      <c r="N71" s="227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66">
        <v>0</v>
      </c>
      <c r="V71" s="209">
        <f t="shared" si="4"/>
        <v>0</v>
      </c>
      <c r="W71" s="20">
        <v>0</v>
      </c>
      <c r="X71" s="20">
        <v>0</v>
      </c>
      <c r="Y71" s="23">
        <v>0</v>
      </c>
      <c r="Z71" s="211">
        <v>2</v>
      </c>
      <c r="AA71" s="211">
        <v>2</v>
      </c>
      <c r="AB71" s="211">
        <v>2</v>
      </c>
      <c r="AC71" s="211">
        <v>2</v>
      </c>
      <c r="AD71" s="211">
        <v>2</v>
      </c>
      <c r="AE71" s="40">
        <v>2</v>
      </c>
      <c r="AF71" s="224">
        <v>2</v>
      </c>
      <c r="AG71" s="211">
        <v>2</v>
      </c>
      <c r="AH71" s="224">
        <v>2</v>
      </c>
      <c r="AI71" s="224">
        <v>2</v>
      </c>
      <c r="AJ71" s="211">
        <v>2</v>
      </c>
      <c r="AK71" s="211">
        <v>2</v>
      </c>
      <c r="AL71" s="211">
        <v>2</v>
      </c>
      <c r="AM71" s="40">
        <v>2</v>
      </c>
      <c r="AN71" s="40">
        <v>2</v>
      </c>
      <c r="AO71" s="224">
        <v>2</v>
      </c>
      <c r="AP71" s="211">
        <v>2</v>
      </c>
      <c r="AQ71" s="224">
        <v>2</v>
      </c>
      <c r="AR71" s="224">
        <v>2</v>
      </c>
      <c r="AS71" s="224">
        <v>2</v>
      </c>
      <c r="AT71" s="224">
        <v>2</v>
      </c>
      <c r="AU71" s="29">
        <v>0</v>
      </c>
      <c r="AV71" s="29">
        <v>0</v>
      </c>
      <c r="AW71" s="82">
        <v>0</v>
      </c>
      <c r="AX71" s="214">
        <f t="shared" si="74"/>
        <v>42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137">
        <f t="shared" si="8"/>
        <v>42</v>
      </c>
    </row>
    <row r="72" spans="1:59" x14ac:dyDescent="0.25">
      <c r="A72" s="295"/>
      <c r="B72" s="320"/>
      <c r="C72" s="284"/>
      <c r="D72" s="205" t="s">
        <v>59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229">
        <v>0</v>
      </c>
      <c r="N72" s="229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66">
        <v>0</v>
      </c>
      <c r="V72" s="209">
        <f t="shared" si="4"/>
        <v>0</v>
      </c>
      <c r="W72" s="20">
        <v>0</v>
      </c>
      <c r="X72" s="20">
        <v>0</v>
      </c>
      <c r="Y72" s="23">
        <v>0</v>
      </c>
      <c r="Z72" s="205">
        <v>1</v>
      </c>
      <c r="AA72" s="205">
        <v>1</v>
      </c>
      <c r="AB72" s="205">
        <v>1</v>
      </c>
      <c r="AC72" s="205">
        <v>1</v>
      </c>
      <c r="AD72" s="205">
        <v>1</v>
      </c>
      <c r="AE72" s="92">
        <v>1</v>
      </c>
      <c r="AF72" s="226">
        <v>1</v>
      </c>
      <c r="AG72" s="205">
        <v>1</v>
      </c>
      <c r="AH72" s="226">
        <v>1</v>
      </c>
      <c r="AI72" s="226">
        <v>1</v>
      </c>
      <c r="AJ72" s="205">
        <v>1</v>
      </c>
      <c r="AK72" s="205">
        <v>1</v>
      </c>
      <c r="AL72" s="205">
        <v>1</v>
      </c>
      <c r="AM72" s="92">
        <v>1</v>
      </c>
      <c r="AN72" s="92">
        <v>1</v>
      </c>
      <c r="AO72" s="226">
        <v>1</v>
      </c>
      <c r="AP72" s="205">
        <v>1</v>
      </c>
      <c r="AQ72" s="226">
        <v>1</v>
      </c>
      <c r="AR72" s="226">
        <v>1</v>
      </c>
      <c r="AS72" s="226">
        <v>1</v>
      </c>
      <c r="AT72" s="226">
        <v>1</v>
      </c>
      <c r="AU72" s="29">
        <v>0</v>
      </c>
      <c r="AV72" s="29">
        <v>0</v>
      </c>
      <c r="AW72" s="82">
        <v>0</v>
      </c>
      <c r="AX72" s="214">
        <f t="shared" si="74"/>
        <v>21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0</v>
      </c>
      <c r="BF72" s="20">
        <v>0</v>
      </c>
      <c r="BG72" s="137">
        <f t="shared" si="8"/>
        <v>21</v>
      </c>
    </row>
    <row r="73" spans="1:59" x14ac:dyDescent="0.25">
      <c r="A73" s="295"/>
      <c r="B73" s="312" t="s">
        <v>60</v>
      </c>
      <c r="C73" s="312"/>
      <c r="D73" s="312"/>
      <c r="E73" s="137">
        <f>E9+E25+E33+E39</f>
        <v>36</v>
      </c>
      <c r="F73" s="137">
        <f t="shared" ref="F73:U73" si="82">F9+F25+F33+F39</f>
        <v>36</v>
      </c>
      <c r="G73" s="137">
        <f t="shared" si="82"/>
        <v>36</v>
      </c>
      <c r="H73" s="137">
        <f t="shared" si="82"/>
        <v>36</v>
      </c>
      <c r="I73" s="137">
        <f t="shared" si="82"/>
        <v>36</v>
      </c>
      <c r="J73" s="137">
        <f t="shared" si="82"/>
        <v>36</v>
      </c>
      <c r="K73" s="137">
        <f t="shared" si="82"/>
        <v>36</v>
      </c>
      <c r="L73" s="137">
        <f t="shared" si="82"/>
        <v>36</v>
      </c>
      <c r="M73" s="11">
        <f t="shared" si="82"/>
        <v>36</v>
      </c>
      <c r="N73" s="11">
        <f t="shared" si="82"/>
        <v>36</v>
      </c>
      <c r="O73" s="137">
        <f t="shared" si="82"/>
        <v>36</v>
      </c>
      <c r="P73" s="137">
        <f t="shared" si="82"/>
        <v>36</v>
      </c>
      <c r="Q73" s="137">
        <f t="shared" si="82"/>
        <v>36</v>
      </c>
      <c r="R73" s="137">
        <f t="shared" si="82"/>
        <v>36</v>
      </c>
      <c r="S73" s="137">
        <f t="shared" si="82"/>
        <v>36</v>
      </c>
      <c r="T73" s="137">
        <f t="shared" si="82"/>
        <v>36</v>
      </c>
      <c r="U73" s="137">
        <f t="shared" si="82"/>
        <v>0</v>
      </c>
      <c r="V73" s="209">
        <f t="shared" si="4"/>
        <v>576</v>
      </c>
      <c r="W73" s="171">
        <v>0</v>
      </c>
      <c r="X73" s="171">
        <v>0</v>
      </c>
      <c r="Y73" s="137">
        <f t="shared" ref="Y73:AW73" si="83">Y9+Y25+Y33+Y39</f>
        <v>36</v>
      </c>
      <c r="Z73" s="137">
        <f t="shared" si="83"/>
        <v>36</v>
      </c>
      <c r="AA73" s="137">
        <f t="shared" si="83"/>
        <v>36</v>
      </c>
      <c r="AB73" s="137">
        <f t="shared" si="83"/>
        <v>36</v>
      </c>
      <c r="AC73" s="137">
        <f t="shared" si="83"/>
        <v>36</v>
      </c>
      <c r="AD73" s="137">
        <f t="shared" si="83"/>
        <v>36</v>
      </c>
      <c r="AE73" s="137">
        <f t="shared" si="83"/>
        <v>36</v>
      </c>
      <c r="AF73" s="11">
        <f t="shared" si="83"/>
        <v>36</v>
      </c>
      <c r="AG73" s="137">
        <f t="shared" si="83"/>
        <v>36</v>
      </c>
      <c r="AH73" s="11">
        <f t="shared" si="83"/>
        <v>36</v>
      </c>
      <c r="AI73" s="11">
        <f t="shared" si="83"/>
        <v>36</v>
      </c>
      <c r="AJ73" s="137">
        <f t="shared" si="83"/>
        <v>36</v>
      </c>
      <c r="AK73" s="137">
        <f t="shared" si="83"/>
        <v>36</v>
      </c>
      <c r="AL73" s="137">
        <f t="shared" si="83"/>
        <v>36</v>
      </c>
      <c r="AM73" s="137">
        <f t="shared" si="83"/>
        <v>36</v>
      </c>
      <c r="AN73" s="137">
        <f t="shared" si="83"/>
        <v>36</v>
      </c>
      <c r="AO73" s="11">
        <f t="shared" si="83"/>
        <v>36</v>
      </c>
      <c r="AP73" s="137">
        <f t="shared" si="83"/>
        <v>36</v>
      </c>
      <c r="AQ73" s="137">
        <f t="shared" si="83"/>
        <v>36</v>
      </c>
      <c r="AR73" s="137">
        <f t="shared" si="83"/>
        <v>36</v>
      </c>
      <c r="AS73" s="11">
        <f t="shared" si="83"/>
        <v>36</v>
      </c>
      <c r="AT73" s="137">
        <f t="shared" si="83"/>
        <v>36</v>
      </c>
      <c r="AU73" s="137">
        <f t="shared" si="83"/>
        <v>36</v>
      </c>
      <c r="AV73" s="137">
        <f t="shared" si="83"/>
        <v>36</v>
      </c>
      <c r="AW73" s="137">
        <f t="shared" si="83"/>
        <v>0</v>
      </c>
      <c r="AX73" s="214">
        <f t="shared" si="74"/>
        <v>864</v>
      </c>
      <c r="AY73" s="171">
        <f t="shared" ref="AY73:BF75" si="84">AY75+AY95</f>
        <v>0</v>
      </c>
      <c r="AZ73" s="171">
        <f t="shared" si="84"/>
        <v>0</v>
      </c>
      <c r="BA73" s="171">
        <f t="shared" si="84"/>
        <v>0</v>
      </c>
      <c r="BB73" s="171">
        <f t="shared" si="84"/>
        <v>0</v>
      </c>
      <c r="BC73" s="171">
        <f t="shared" si="84"/>
        <v>0</v>
      </c>
      <c r="BD73" s="171">
        <f t="shared" si="84"/>
        <v>0</v>
      </c>
      <c r="BE73" s="171">
        <f t="shared" si="84"/>
        <v>0</v>
      </c>
      <c r="BF73" s="171">
        <f t="shared" si="84"/>
        <v>0</v>
      </c>
      <c r="BG73" s="137">
        <f>V73+AX73</f>
        <v>1440</v>
      </c>
    </row>
    <row r="74" spans="1:59" x14ac:dyDescent="0.25">
      <c r="A74" s="295"/>
      <c r="B74" s="312" t="s">
        <v>61</v>
      </c>
      <c r="C74" s="312"/>
      <c r="D74" s="312"/>
      <c r="E74" s="67">
        <f>E26+E10+E34+E40</f>
        <v>18</v>
      </c>
      <c r="F74" s="67">
        <f t="shared" ref="F74:T74" si="85">F26+F10+F34+F40</f>
        <v>18</v>
      </c>
      <c r="G74" s="67">
        <f t="shared" si="85"/>
        <v>18</v>
      </c>
      <c r="H74" s="67">
        <f t="shared" si="85"/>
        <v>18</v>
      </c>
      <c r="I74" s="67">
        <f t="shared" si="85"/>
        <v>18</v>
      </c>
      <c r="J74" s="67">
        <f t="shared" si="85"/>
        <v>18</v>
      </c>
      <c r="K74" s="67">
        <f t="shared" si="85"/>
        <v>18</v>
      </c>
      <c r="L74" s="67">
        <f t="shared" si="85"/>
        <v>18</v>
      </c>
      <c r="M74" s="96">
        <f t="shared" si="85"/>
        <v>18</v>
      </c>
      <c r="N74" s="96">
        <f t="shared" si="85"/>
        <v>18</v>
      </c>
      <c r="O74" s="67">
        <f t="shared" si="85"/>
        <v>18</v>
      </c>
      <c r="P74" s="67">
        <f t="shared" si="85"/>
        <v>18</v>
      </c>
      <c r="Q74" s="67">
        <f t="shared" si="85"/>
        <v>18</v>
      </c>
      <c r="R74" s="67">
        <f t="shared" si="85"/>
        <v>18</v>
      </c>
      <c r="S74" s="67">
        <f t="shared" si="85"/>
        <v>18</v>
      </c>
      <c r="T74" s="67">
        <f t="shared" si="85"/>
        <v>18</v>
      </c>
      <c r="U74" s="137">
        <f>U10+U26</f>
        <v>0</v>
      </c>
      <c r="V74" s="209">
        <f t="shared" ref="V74:V75" si="86">SUM(E74:U74)</f>
        <v>288</v>
      </c>
      <c r="W74" s="171">
        <v>0</v>
      </c>
      <c r="X74" s="171">
        <v>0</v>
      </c>
      <c r="Y74" s="67">
        <f>Y10+Y26+Y34+Y40</f>
        <v>0</v>
      </c>
      <c r="Z74" s="67">
        <f>Z20+Z22+Z32+Z36+Z38+Z44+Z46+Z48+Z50+Z56+Z58+Z60+Z66+Z68+Z70+Z72</f>
        <v>15</v>
      </c>
      <c r="AA74" s="67">
        <f t="shared" ref="AA74:AV74" si="87">AA20+AA22+AA32+AA36+AA38+AA44+AA46+AA48+AA50+AA56+AA58+AA60+AA66+AA68+AA70+AA72</f>
        <v>15</v>
      </c>
      <c r="AB74" s="67">
        <f t="shared" si="87"/>
        <v>15</v>
      </c>
      <c r="AC74" s="67">
        <f t="shared" si="87"/>
        <v>15</v>
      </c>
      <c r="AD74" s="67">
        <f t="shared" si="87"/>
        <v>15</v>
      </c>
      <c r="AE74" s="67">
        <f t="shared" si="87"/>
        <v>15</v>
      </c>
      <c r="AF74" s="96">
        <f t="shared" si="87"/>
        <v>15</v>
      </c>
      <c r="AG74" s="67">
        <f t="shared" si="87"/>
        <v>15</v>
      </c>
      <c r="AH74" s="96">
        <f>AH20+AH22+AH32+AH36+AH38+AH44+AH46+AH48+AH50+AH56+AH58+AH60+AH66+AH68+AH70+AH72</f>
        <v>15</v>
      </c>
      <c r="AI74" s="96">
        <f t="shared" ref="AI74:AT74" si="88">AI20+AI22+AI32+AI36+AI38+AI44+AI46+AI48+AI50+AI56+AI58+AI60+AI66+AI68+AI70+AI72</f>
        <v>15</v>
      </c>
      <c r="AJ74" s="67">
        <f t="shared" si="88"/>
        <v>15</v>
      </c>
      <c r="AK74" s="67">
        <f t="shared" si="88"/>
        <v>15</v>
      </c>
      <c r="AL74" s="67">
        <f t="shared" si="88"/>
        <v>15</v>
      </c>
      <c r="AM74" s="67">
        <f t="shared" si="88"/>
        <v>15</v>
      </c>
      <c r="AN74" s="67">
        <f t="shared" si="88"/>
        <v>15</v>
      </c>
      <c r="AO74" s="96">
        <f t="shared" si="88"/>
        <v>15</v>
      </c>
      <c r="AP74" s="67">
        <f t="shared" si="88"/>
        <v>15</v>
      </c>
      <c r="AQ74" s="67">
        <f t="shared" si="88"/>
        <v>15</v>
      </c>
      <c r="AR74" s="67">
        <f t="shared" si="88"/>
        <v>15</v>
      </c>
      <c r="AS74" s="96">
        <f t="shared" si="88"/>
        <v>15</v>
      </c>
      <c r="AT74" s="67">
        <f t="shared" si="88"/>
        <v>15</v>
      </c>
      <c r="AU74" s="67">
        <f t="shared" si="87"/>
        <v>0</v>
      </c>
      <c r="AV74" s="67">
        <f t="shared" si="87"/>
        <v>0</v>
      </c>
      <c r="AW74" s="67">
        <f>AW10+AW26+AW34+AW40</f>
        <v>0</v>
      </c>
      <c r="AX74" s="214">
        <f t="shared" si="74"/>
        <v>315</v>
      </c>
      <c r="AY74" s="171">
        <f t="shared" si="84"/>
        <v>0</v>
      </c>
      <c r="AZ74" s="171">
        <f t="shared" si="84"/>
        <v>0</v>
      </c>
      <c r="BA74" s="171">
        <f t="shared" si="84"/>
        <v>0</v>
      </c>
      <c r="BB74" s="171">
        <f t="shared" si="84"/>
        <v>0</v>
      </c>
      <c r="BC74" s="171">
        <f t="shared" si="84"/>
        <v>0</v>
      </c>
      <c r="BD74" s="171">
        <f t="shared" si="84"/>
        <v>0</v>
      </c>
      <c r="BE74" s="171">
        <f t="shared" si="84"/>
        <v>0</v>
      </c>
      <c r="BF74" s="171">
        <f t="shared" si="84"/>
        <v>0</v>
      </c>
      <c r="BG74" s="137">
        <f t="shared" ref="BG74:BG75" si="89">V74+AX74</f>
        <v>603</v>
      </c>
    </row>
    <row r="75" spans="1:59" x14ac:dyDescent="0.25">
      <c r="A75" s="295"/>
      <c r="B75" s="312" t="s">
        <v>62</v>
      </c>
      <c r="C75" s="312"/>
      <c r="D75" s="312"/>
      <c r="E75" s="21">
        <f>E73+E74</f>
        <v>54</v>
      </c>
      <c r="F75" s="21">
        <f t="shared" ref="F75:AV75" si="90">F73+F74</f>
        <v>54</v>
      </c>
      <c r="G75" s="21">
        <f t="shared" si="90"/>
        <v>54</v>
      </c>
      <c r="H75" s="21">
        <f t="shared" si="90"/>
        <v>54</v>
      </c>
      <c r="I75" s="21">
        <f t="shared" si="90"/>
        <v>54</v>
      </c>
      <c r="J75" s="21">
        <f t="shared" si="90"/>
        <v>54</v>
      </c>
      <c r="K75" s="21">
        <f t="shared" si="90"/>
        <v>54</v>
      </c>
      <c r="L75" s="21">
        <f t="shared" si="90"/>
        <v>54</v>
      </c>
      <c r="M75" s="16">
        <f t="shared" si="90"/>
        <v>54</v>
      </c>
      <c r="N75" s="16">
        <f t="shared" si="90"/>
        <v>54</v>
      </c>
      <c r="O75" s="21">
        <f t="shared" si="90"/>
        <v>54</v>
      </c>
      <c r="P75" s="21">
        <f t="shared" si="90"/>
        <v>54</v>
      </c>
      <c r="Q75" s="21">
        <f t="shared" si="90"/>
        <v>54</v>
      </c>
      <c r="R75" s="21">
        <f t="shared" si="90"/>
        <v>54</v>
      </c>
      <c r="S75" s="21">
        <f t="shared" si="90"/>
        <v>54</v>
      </c>
      <c r="T75" s="21">
        <f t="shared" si="90"/>
        <v>54</v>
      </c>
      <c r="U75" s="21">
        <f t="shared" si="90"/>
        <v>0</v>
      </c>
      <c r="V75" s="209">
        <f t="shared" si="86"/>
        <v>864</v>
      </c>
      <c r="W75" s="171">
        <v>0</v>
      </c>
      <c r="X75" s="171">
        <v>0</v>
      </c>
      <c r="Y75" s="67">
        <f t="shared" ref="Y75" si="91">Y73+Y74</f>
        <v>36</v>
      </c>
      <c r="Z75" s="67">
        <f t="shared" si="90"/>
        <v>51</v>
      </c>
      <c r="AA75" s="67">
        <f t="shared" si="90"/>
        <v>51</v>
      </c>
      <c r="AB75" s="67">
        <f t="shared" si="90"/>
        <v>51</v>
      </c>
      <c r="AC75" s="67">
        <f t="shared" si="90"/>
        <v>51</v>
      </c>
      <c r="AD75" s="67">
        <f t="shared" si="90"/>
        <v>51</v>
      </c>
      <c r="AE75" s="67">
        <f t="shared" si="90"/>
        <v>51</v>
      </c>
      <c r="AF75" s="96">
        <f t="shared" si="90"/>
        <v>51</v>
      </c>
      <c r="AG75" s="67">
        <f t="shared" si="90"/>
        <v>51</v>
      </c>
      <c r="AH75" s="96">
        <f t="shared" si="90"/>
        <v>51</v>
      </c>
      <c r="AI75" s="96">
        <f t="shared" si="90"/>
        <v>51</v>
      </c>
      <c r="AJ75" s="67">
        <f t="shared" si="90"/>
        <v>51</v>
      </c>
      <c r="AK75" s="67">
        <f t="shared" si="90"/>
        <v>51</v>
      </c>
      <c r="AL75" s="67">
        <f t="shared" si="90"/>
        <v>51</v>
      </c>
      <c r="AM75" s="67">
        <f t="shared" si="90"/>
        <v>51</v>
      </c>
      <c r="AN75" s="67">
        <f t="shared" si="90"/>
        <v>51</v>
      </c>
      <c r="AO75" s="96">
        <f t="shared" si="90"/>
        <v>51</v>
      </c>
      <c r="AP75" s="67">
        <f t="shared" si="90"/>
        <v>51</v>
      </c>
      <c r="AQ75" s="67">
        <f t="shared" si="90"/>
        <v>51</v>
      </c>
      <c r="AR75" s="67">
        <f t="shared" si="90"/>
        <v>51</v>
      </c>
      <c r="AS75" s="96">
        <f t="shared" si="90"/>
        <v>51</v>
      </c>
      <c r="AT75" s="67">
        <f t="shared" si="90"/>
        <v>51</v>
      </c>
      <c r="AU75" s="67">
        <f t="shared" si="90"/>
        <v>36</v>
      </c>
      <c r="AV75" s="67">
        <f t="shared" si="90"/>
        <v>36</v>
      </c>
      <c r="AW75" s="137">
        <f>AW11+AW41</f>
        <v>0</v>
      </c>
      <c r="AX75" s="214">
        <f t="shared" si="74"/>
        <v>1179</v>
      </c>
      <c r="AY75" s="171">
        <f t="shared" si="84"/>
        <v>0</v>
      </c>
      <c r="AZ75" s="171">
        <f t="shared" si="84"/>
        <v>0</v>
      </c>
      <c r="BA75" s="171">
        <f t="shared" si="84"/>
        <v>0</v>
      </c>
      <c r="BB75" s="171">
        <f t="shared" si="84"/>
        <v>0</v>
      </c>
      <c r="BC75" s="171">
        <f t="shared" si="84"/>
        <v>0</v>
      </c>
      <c r="BD75" s="171">
        <f t="shared" si="84"/>
        <v>0</v>
      </c>
      <c r="BE75" s="171">
        <f t="shared" si="84"/>
        <v>0</v>
      </c>
      <c r="BF75" s="171">
        <f t="shared" si="84"/>
        <v>0</v>
      </c>
      <c r="BG75" s="137">
        <f t="shared" si="89"/>
        <v>2043</v>
      </c>
    </row>
    <row r="76" spans="1:59" x14ac:dyDescent="0.25">
      <c r="M76" s="233"/>
      <c r="AE76" s="64"/>
      <c r="AH76" s="233"/>
      <c r="AI76" s="233"/>
      <c r="AM76" s="64"/>
      <c r="AN76" s="64"/>
      <c r="AO76" s="233"/>
      <c r="AQ76" s="233"/>
      <c r="AR76" s="233"/>
      <c r="AS76" s="233"/>
      <c r="AT76" s="233"/>
      <c r="AX76" s="186"/>
    </row>
    <row r="77" spans="1:59" x14ac:dyDescent="0.25">
      <c r="B77" s="33"/>
      <c r="C77" s="34" t="s">
        <v>127</v>
      </c>
      <c r="M77" s="233"/>
      <c r="AE77" s="64"/>
      <c r="AH77" s="233"/>
      <c r="AI77" s="233"/>
      <c r="AM77" s="64"/>
      <c r="AN77" s="64"/>
      <c r="AO77" s="233"/>
      <c r="AQ77" s="233"/>
      <c r="AR77" s="233"/>
      <c r="AS77" s="233"/>
      <c r="AT77" s="233"/>
      <c r="AX77" s="186"/>
    </row>
    <row r="78" spans="1:59" x14ac:dyDescent="0.25">
      <c r="B78" s="73"/>
      <c r="C78" s="34" t="s">
        <v>128</v>
      </c>
      <c r="M78" s="233"/>
      <c r="AE78" s="64"/>
      <c r="AH78" s="233"/>
      <c r="AI78" s="233"/>
      <c r="AM78" s="64"/>
      <c r="AN78" s="64"/>
      <c r="AO78" s="233"/>
      <c r="AQ78" s="233"/>
      <c r="AR78" s="233"/>
      <c r="AS78" s="233"/>
      <c r="AT78" s="233"/>
      <c r="AX78" s="186"/>
    </row>
    <row r="79" spans="1:59" x14ac:dyDescent="0.25">
      <c r="B79" s="69"/>
      <c r="C79" s="34" t="s">
        <v>145</v>
      </c>
      <c r="M79" s="233"/>
      <c r="AE79" s="64"/>
      <c r="AH79" s="233"/>
      <c r="AI79" s="233"/>
      <c r="AM79" s="64"/>
      <c r="AN79" s="64"/>
      <c r="AO79" s="233"/>
      <c r="AQ79" s="233"/>
      <c r="AR79" s="233"/>
      <c r="AS79" s="233"/>
      <c r="AT79" s="233"/>
      <c r="AX79" s="186"/>
    </row>
  </sheetData>
  <mergeCells count="101">
    <mergeCell ref="B71:B72"/>
    <mergeCell ref="C71:C72"/>
    <mergeCell ref="C35:C36"/>
    <mergeCell ref="B37:B38"/>
    <mergeCell ref="C37:C38"/>
    <mergeCell ref="B57:B58"/>
    <mergeCell ref="C57:C58"/>
    <mergeCell ref="B59:B60"/>
    <mergeCell ref="C59:C60"/>
    <mergeCell ref="C33:C34"/>
    <mergeCell ref="B21:B22"/>
    <mergeCell ref="C21:C22"/>
    <mergeCell ref="B49:B50"/>
    <mergeCell ref="C49:C50"/>
    <mergeCell ref="B31:B32"/>
    <mergeCell ref="C29:C30"/>
    <mergeCell ref="B69:B70"/>
    <mergeCell ref="C69:C70"/>
    <mergeCell ref="B39:B40"/>
    <mergeCell ref="B41:B42"/>
    <mergeCell ref="B55:B56"/>
    <mergeCell ref="C55:C56"/>
    <mergeCell ref="C45:C46"/>
    <mergeCell ref="B51:B52"/>
    <mergeCell ref="C51:C52"/>
    <mergeCell ref="B47:B48"/>
    <mergeCell ref="C47:C48"/>
    <mergeCell ref="B43:B44"/>
    <mergeCell ref="C43:C44"/>
    <mergeCell ref="A1:G1"/>
    <mergeCell ref="A3:A8"/>
    <mergeCell ref="B3:B8"/>
    <mergeCell ref="C3:C8"/>
    <mergeCell ref="D3:D8"/>
    <mergeCell ref="E3:H3"/>
    <mergeCell ref="I3:I4"/>
    <mergeCell ref="B9:B10"/>
    <mergeCell ref="C9:C10"/>
    <mergeCell ref="A9:A75"/>
    <mergeCell ref="B73:D73"/>
    <mergeCell ref="B74:D74"/>
    <mergeCell ref="B75:D75"/>
    <mergeCell ref="B27:B28"/>
    <mergeCell ref="C27:C28"/>
    <mergeCell ref="B45:B46"/>
    <mergeCell ref="B25:B26"/>
    <mergeCell ref="B67:B68"/>
    <mergeCell ref="C67:C68"/>
    <mergeCell ref="B53:B54"/>
    <mergeCell ref="C53:C54"/>
    <mergeCell ref="B63:B64"/>
    <mergeCell ref="C63:C64"/>
    <mergeCell ref="C15:C16"/>
    <mergeCell ref="BG3:BG8"/>
    <mergeCell ref="E7:Q7"/>
    <mergeCell ref="S7:AR7"/>
    <mergeCell ref="AS7:BF7"/>
    <mergeCell ref="AS3:AV3"/>
    <mergeCell ref="AW3:AW4"/>
    <mergeCell ref="AY3:BA3"/>
    <mergeCell ref="BB3:BB4"/>
    <mergeCell ref="AF3:AI3"/>
    <mergeCell ref="AJ3:AJ4"/>
    <mergeCell ref="AK3:AM3"/>
    <mergeCell ref="AN3:AN4"/>
    <mergeCell ref="AO3:AR3"/>
    <mergeCell ref="W3:W4"/>
    <mergeCell ref="AA3:AA4"/>
    <mergeCell ref="AB3:AD3"/>
    <mergeCell ref="E5:Q5"/>
    <mergeCell ref="R5:AR5"/>
    <mergeCell ref="AS5:BF5"/>
    <mergeCell ref="V3:V4"/>
    <mergeCell ref="BC3:BF3"/>
    <mergeCell ref="AE3:AE4"/>
    <mergeCell ref="X3:Z3"/>
    <mergeCell ref="AX3:AX4"/>
    <mergeCell ref="M3:M4"/>
    <mergeCell ref="N3:Q3"/>
    <mergeCell ref="R3:U3"/>
    <mergeCell ref="B65:B66"/>
    <mergeCell ref="C65:C66"/>
    <mergeCell ref="C31:C32"/>
    <mergeCell ref="B33:B34"/>
    <mergeCell ref="B17:B18"/>
    <mergeCell ref="C17:C18"/>
    <mergeCell ref="B13:B14"/>
    <mergeCell ref="C13:C14"/>
    <mergeCell ref="B11:B12"/>
    <mergeCell ref="C11:C12"/>
    <mergeCell ref="B15:B16"/>
    <mergeCell ref="J3:L3"/>
    <mergeCell ref="B19:B20"/>
    <mergeCell ref="B23:B24"/>
    <mergeCell ref="C23:C24"/>
    <mergeCell ref="B29:B30"/>
    <mergeCell ref="B35:B36"/>
    <mergeCell ref="C19:C20"/>
    <mergeCell ref="C41:C42"/>
    <mergeCell ref="C39:C40"/>
    <mergeCell ref="C25:C26"/>
  </mergeCells>
  <pageMargins left="0.7" right="0.27272727272727271" top="0.75" bottom="0.75" header="0.3" footer="0.3"/>
  <pageSetup paperSize="9" scale="75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5"/>
  <sheetViews>
    <sheetView zoomScale="85" zoomScaleNormal="85" zoomScaleSheetLayoutView="70" workbookViewId="0">
      <pane xSplit="3" topLeftCell="D1" activePane="topRight" state="frozen"/>
      <selection pane="topRight" activeCell="AS3" sqref="AS3:BF3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5" customFormat="1" ht="15" customHeight="1" x14ac:dyDescent="0.25">
      <c r="A1" s="295" t="s">
        <v>1</v>
      </c>
      <c r="B1" s="295" t="s">
        <v>2</v>
      </c>
      <c r="C1" s="296" t="s">
        <v>3</v>
      </c>
      <c r="D1" s="297" t="s">
        <v>4</v>
      </c>
      <c r="E1" s="298" t="s">
        <v>5</v>
      </c>
      <c r="F1" s="298"/>
      <c r="G1" s="298"/>
      <c r="H1" s="298"/>
      <c r="I1" s="295" t="s">
        <v>254</v>
      </c>
      <c r="J1" s="298" t="s">
        <v>7</v>
      </c>
      <c r="K1" s="298"/>
      <c r="L1" s="298"/>
      <c r="M1" s="295" t="s">
        <v>261</v>
      </c>
      <c r="N1" s="298" t="s">
        <v>9</v>
      </c>
      <c r="O1" s="298"/>
      <c r="P1" s="298"/>
      <c r="Q1" s="298"/>
      <c r="R1" s="298" t="s">
        <v>10</v>
      </c>
      <c r="S1" s="298"/>
      <c r="T1" s="298"/>
      <c r="U1" s="298"/>
      <c r="V1" s="293" t="s">
        <v>290</v>
      </c>
      <c r="W1" s="295" t="s">
        <v>259</v>
      </c>
      <c r="X1" s="298" t="s">
        <v>12</v>
      </c>
      <c r="Y1" s="298"/>
      <c r="Z1" s="298"/>
      <c r="AA1" s="295" t="s">
        <v>262</v>
      </c>
      <c r="AB1" s="298" t="s">
        <v>14</v>
      </c>
      <c r="AC1" s="298"/>
      <c r="AD1" s="298"/>
      <c r="AE1" s="295" t="s">
        <v>260</v>
      </c>
      <c r="AF1" s="298" t="s">
        <v>16</v>
      </c>
      <c r="AG1" s="298"/>
      <c r="AH1" s="298"/>
      <c r="AI1" s="298"/>
      <c r="AJ1" s="295" t="s">
        <v>17</v>
      </c>
      <c r="AK1" s="298" t="s">
        <v>18</v>
      </c>
      <c r="AL1" s="298"/>
      <c r="AM1" s="298"/>
      <c r="AN1" s="295" t="s">
        <v>19</v>
      </c>
      <c r="AO1" s="301" t="s">
        <v>20</v>
      </c>
      <c r="AP1" s="302"/>
      <c r="AQ1" s="302"/>
      <c r="AR1" s="303"/>
      <c r="AS1" s="301" t="s">
        <v>21</v>
      </c>
      <c r="AT1" s="302"/>
      <c r="AU1" s="302"/>
      <c r="AV1" s="303"/>
      <c r="AW1" s="293" t="s">
        <v>291</v>
      </c>
      <c r="AX1" s="295" t="s">
        <v>22</v>
      </c>
      <c r="AY1" s="298" t="s">
        <v>23</v>
      </c>
      <c r="AZ1" s="298"/>
      <c r="BA1" s="298"/>
      <c r="BB1" s="304" t="s">
        <v>24</v>
      </c>
      <c r="BC1" s="298" t="s">
        <v>25</v>
      </c>
      <c r="BD1" s="298"/>
      <c r="BE1" s="298"/>
      <c r="BF1" s="298"/>
      <c r="BG1" s="333" t="s">
        <v>26</v>
      </c>
    </row>
    <row r="2" spans="1:59" s="5" customFormat="1" ht="61.5" customHeight="1" x14ac:dyDescent="0.25">
      <c r="A2" s="295"/>
      <c r="B2" s="295"/>
      <c r="C2" s="296"/>
      <c r="D2" s="297"/>
      <c r="E2" s="6" t="s">
        <v>43</v>
      </c>
      <c r="F2" s="6" t="s">
        <v>44</v>
      </c>
      <c r="G2" s="6" t="s">
        <v>45</v>
      </c>
      <c r="H2" s="6" t="s">
        <v>46</v>
      </c>
      <c r="I2" s="295"/>
      <c r="J2" s="6" t="s">
        <v>255</v>
      </c>
      <c r="K2" s="6" t="s">
        <v>256</v>
      </c>
      <c r="L2" s="6" t="s">
        <v>257</v>
      </c>
      <c r="M2" s="295"/>
      <c r="N2" s="6" t="s">
        <v>47</v>
      </c>
      <c r="O2" s="6" t="s">
        <v>48</v>
      </c>
      <c r="P2" s="6" t="s">
        <v>49</v>
      </c>
      <c r="Q2" s="6" t="s">
        <v>258</v>
      </c>
      <c r="R2" s="6" t="s">
        <v>43</v>
      </c>
      <c r="S2" s="6" t="s">
        <v>44</v>
      </c>
      <c r="T2" s="6" t="s">
        <v>45</v>
      </c>
      <c r="U2" s="6" t="s">
        <v>46</v>
      </c>
      <c r="V2" s="294"/>
      <c r="W2" s="295"/>
      <c r="X2" s="6" t="s">
        <v>31</v>
      </c>
      <c r="Y2" s="6" t="s">
        <v>32</v>
      </c>
      <c r="Z2" s="6" t="s">
        <v>33</v>
      </c>
      <c r="AA2" s="295"/>
      <c r="AB2" s="6" t="s">
        <v>34</v>
      </c>
      <c r="AC2" s="6" t="s">
        <v>35</v>
      </c>
      <c r="AD2" s="6" t="s">
        <v>36</v>
      </c>
      <c r="AE2" s="295"/>
      <c r="AF2" s="6" t="s">
        <v>43</v>
      </c>
      <c r="AG2" s="6" t="s">
        <v>44</v>
      </c>
      <c r="AH2" s="6" t="s">
        <v>45</v>
      </c>
      <c r="AI2" s="6" t="s">
        <v>46</v>
      </c>
      <c r="AJ2" s="295"/>
      <c r="AK2" s="6" t="s">
        <v>31</v>
      </c>
      <c r="AL2" s="6" t="s">
        <v>32</v>
      </c>
      <c r="AM2" s="6" t="s">
        <v>33</v>
      </c>
      <c r="AN2" s="295"/>
      <c r="AO2" s="6" t="s">
        <v>47</v>
      </c>
      <c r="AP2" s="6" t="s">
        <v>48</v>
      </c>
      <c r="AQ2" s="6" t="s">
        <v>49</v>
      </c>
      <c r="AR2" s="6" t="s">
        <v>50</v>
      </c>
      <c r="AS2" s="6" t="s">
        <v>38</v>
      </c>
      <c r="AT2" s="6" t="s">
        <v>39</v>
      </c>
      <c r="AU2" s="6" t="s">
        <v>29</v>
      </c>
      <c r="AV2" s="6" t="s">
        <v>30</v>
      </c>
      <c r="AW2" s="294"/>
      <c r="AX2" s="295"/>
      <c r="AY2" s="6" t="s">
        <v>31</v>
      </c>
      <c r="AZ2" s="6" t="s">
        <v>32</v>
      </c>
      <c r="BA2" s="6" t="s">
        <v>33</v>
      </c>
      <c r="BB2" s="295"/>
      <c r="BC2" s="6" t="s">
        <v>34</v>
      </c>
      <c r="BD2" s="6" t="s">
        <v>35</v>
      </c>
      <c r="BE2" s="6" t="s">
        <v>36</v>
      </c>
      <c r="BF2" s="6" t="s">
        <v>51</v>
      </c>
      <c r="BG2" s="333"/>
    </row>
    <row r="3" spans="1:59" s="5" customFormat="1" x14ac:dyDescent="0.25">
      <c r="A3" s="295"/>
      <c r="B3" s="295"/>
      <c r="C3" s="296"/>
      <c r="D3" s="297"/>
      <c r="E3" s="334" t="s">
        <v>52</v>
      </c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6"/>
      <c r="R3" s="334" t="s">
        <v>53</v>
      </c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6"/>
      <c r="AS3" s="334" t="s">
        <v>53</v>
      </c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6"/>
      <c r="BG3" s="333"/>
    </row>
    <row r="4" spans="1:59" s="5" customFormat="1" x14ac:dyDescent="0.25">
      <c r="A4" s="295"/>
      <c r="B4" s="295"/>
      <c r="C4" s="296"/>
      <c r="D4" s="297"/>
      <c r="E4" s="224">
        <v>35</v>
      </c>
      <c r="F4" s="224">
        <v>36</v>
      </c>
      <c r="G4" s="224">
        <v>37</v>
      </c>
      <c r="H4" s="224">
        <v>38</v>
      </c>
      <c r="I4" s="224">
        <v>39</v>
      </c>
      <c r="J4" s="224">
        <v>40</v>
      </c>
      <c r="K4" s="224">
        <v>41</v>
      </c>
      <c r="L4" s="224">
        <v>42</v>
      </c>
      <c r="M4" s="224">
        <v>43</v>
      </c>
      <c r="N4" s="224">
        <v>44</v>
      </c>
      <c r="O4" s="224">
        <v>45</v>
      </c>
      <c r="P4" s="224">
        <v>46</v>
      </c>
      <c r="Q4" s="224">
        <v>47</v>
      </c>
      <c r="R4" s="224">
        <v>48</v>
      </c>
      <c r="S4" s="224">
        <v>49</v>
      </c>
      <c r="T4" s="224">
        <v>50</v>
      </c>
      <c r="U4" s="224">
        <v>51</v>
      </c>
      <c r="V4" s="75"/>
      <c r="W4" s="224">
        <v>52</v>
      </c>
      <c r="X4" s="224">
        <v>1</v>
      </c>
      <c r="Y4" s="224">
        <v>2</v>
      </c>
      <c r="Z4" s="224">
        <v>3</v>
      </c>
      <c r="AA4" s="224">
        <v>4</v>
      </c>
      <c r="AB4" s="224">
        <v>5</v>
      </c>
      <c r="AC4" s="224">
        <v>6</v>
      </c>
      <c r="AD4" s="224">
        <v>7</v>
      </c>
      <c r="AE4" s="224">
        <v>8</v>
      </c>
      <c r="AF4" s="224">
        <v>9</v>
      </c>
      <c r="AG4" s="224">
        <v>10</v>
      </c>
      <c r="AH4" s="224">
        <v>11</v>
      </c>
      <c r="AI4" s="224">
        <v>12</v>
      </c>
      <c r="AJ4" s="224">
        <v>13</v>
      </c>
      <c r="AK4" s="224">
        <v>14</v>
      </c>
      <c r="AL4" s="224">
        <v>15</v>
      </c>
      <c r="AM4" s="224">
        <v>16</v>
      </c>
      <c r="AN4" s="224">
        <v>17</v>
      </c>
      <c r="AO4" s="224">
        <v>18</v>
      </c>
      <c r="AP4" s="224">
        <v>19</v>
      </c>
      <c r="AQ4" s="224">
        <v>20</v>
      </c>
      <c r="AR4" s="224">
        <v>21</v>
      </c>
      <c r="AS4" s="224">
        <v>22</v>
      </c>
      <c r="AT4" s="224">
        <v>23</v>
      </c>
      <c r="AU4" s="224">
        <v>24</v>
      </c>
      <c r="AV4" s="224">
        <v>25</v>
      </c>
      <c r="AW4" s="234"/>
      <c r="AX4" s="224">
        <v>26</v>
      </c>
      <c r="AY4" s="224">
        <v>27</v>
      </c>
      <c r="AZ4" s="224">
        <v>28</v>
      </c>
      <c r="BA4" s="224">
        <v>29</v>
      </c>
      <c r="BB4" s="224">
        <v>30</v>
      </c>
      <c r="BC4" s="224">
        <v>31</v>
      </c>
      <c r="BD4" s="224">
        <v>32</v>
      </c>
      <c r="BE4" s="224">
        <v>33</v>
      </c>
      <c r="BF4" s="224">
        <v>34</v>
      </c>
      <c r="BG4" s="333"/>
    </row>
    <row r="5" spans="1:59" s="5" customFormat="1" x14ac:dyDescent="0.25">
      <c r="A5" s="295"/>
      <c r="B5" s="295"/>
      <c r="C5" s="296"/>
      <c r="D5" s="297"/>
      <c r="E5" s="334" t="s">
        <v>54</v>
      </c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6"/>
      <c r="R5" s="334" t="s">
        <v>54</v>
      </c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 t="s">
        <v>54</v>
      </c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6"/>
      <c r="BG5" s="333"/>
    </row>
    <row r="6" spans="1:59" s="5" customFormat="1" x14ac:dyDescent="0.25">
      <c r="A6" s="295"/>
      <c r="B6" s="295"/>
      <c r="C6" s="296"/>
      <c r="D6" s="297"/>
      <c r="E6" s="224">
        <v>1</v>
      </c>
      <c r="F6" s="224">
        <v>2</v>
      </c>
      <c r="G6" s="224">
        <v>3</v>
      </c>
      <c r="H6" s="224">
        <v>4</v>
      </c>
      <c r="I6" s="224">
        <v>5</v>
      </c>
      <c r="J6" s="224">
        <v>6</v>
      </c>
      <c r="K6" s="224">
        <v>7</v>
      </c>
      <c r="L6" s="224">
        <v>8</v>
      </c>
      <c r="M6" s="224">
        <v>9</v>
      </c>
      <c r="N6" s="224">
        <v>10</v>
      </c>
      <c r="O6" s="224">
        <v>11</v>
      </c>
      <c r="P6" s="224">
        <v>12</v>
      </c>
      <c r="Q6" s="224">
        <v>13</v>
      </c>
      <c r="R6" s="224">
        <v>14</v>
      </c>
      <c r="S6" s="224">
        <v>15</v>
      </c>
      <c r="T6" s="224">
        <v>16</v>
      </c>
      <c r="U6" s="224">
        <v>17</v>
      </c>
      <c r="V6" s="75"/>
      <c r="W6" s="224">
        <v>18</v>
      </c>
      <c r="X6" s="224">
        <v>19</v>
      </c>
      <c r="Y6" s="224">
        <v>20</v>
      </c>
      <c r="Z6" s="224">
        <v>21</v>
      </c>
      <c r="AA6" s="224">
        <v>22</v>
      </c>
      <c r="AB6" s="224">
        <v>23</v>
      </c>
      <c r="AC6" s="224">
        <v>24</v>
      </c>
      <c r="AD6" s="224">
        <v>25</v>
      </c>
      <c r="AE6" s="224">
        <v>26</v>
      </c>
      <c r="AF6" s="224">
        <v>27</v>
      </c>
      <c r="AG6" s="224">
        <v>28</v>
      </c>
      <c r="AH6" s="224">
        <v>29</v>
      </c>
      <c r="AI6" s="224">
        <v>30</v>
      </c>
      <c r="AJ6" s="224">
        <v>31</v>
      </c>
      <c r="AK6" s="224">
        <v>32</v>
      </c>
      <c r="AL6" s="224">
        <v>33</v>
      </c>
      <c r="AM6" s="224">
        <v>34</v>
      </c>
      <c r="AN6" s="224">
        <v>35</v>
      </c>
      <c r="AO6" s="224">
        <v>36</v>
      </c>
      <c r="AP6" s="224">
        <v>37</v>
      </c>
      <c r="AQ6" s="224">
        <v>38</v>
      </c>
      <c r="AR6" s="224">
        <v>39</v>
      </c>
      <c r="AS6" s="224">
        <v>40</v>
      </c>
      <c r="AT6" s="224">
        <v>41</v>
      </c>
      <c r="AU6" s="224">
        <v>42</v>
      </c>
      <c r="AV6" s="224">
        <v>43</v>
      </c>
      <c r="AW6" s="234"/>
      <c r="AX6" s="224">
        <v>44</v>
      </c>
      <c r="AY6" s="224">
        <v>45</v>
      </c>
      <c r="AZ6" s="224">
        <v>46</v>
      </c>
      <c r="BA6" s="224">
        <v>47</v>
      </c>
      <c r="BB6" s="224">
        <v>48</v>
      </c>
      <c r="BC6" s="224">
        <v>49</v>
      </c>
      <c r="BD6" s="224">
        <v>50</v>
      </c>
      <c r="BE6" s="224">
        <v>51</v>
      </c>
      <c r="BF6" s="224">
        <v>52</v>
      </c>
      <c r="BG6" s="333"/>
    </row>
    <row r="7" spans="1:59" ht="15" customHeight="1" x14ac:dyDescent="0.25">
      <c r="A7" s="295" t="s">
        <v>101</v>
      </c>
      <c r="B7" s="289" t="s">
        <v>69</v>
      </c>
      <c r="C7" s="290" t="s">
        <v>70</v>
      </c>
      <c r="D7" s="119" t="s">
        <v>58</v>
      </c>
      <c r="E7" s="121">
        <f>E9+E13+E15</f>
        <v>0</v>
      </c>
      <c r="F7" s="121">
        <f t="shared" ref="F7:BF8" si="0">F9+F13+F15</f>
        <v>0</v>
      </c>
      <c r="G7" s="121">
        <f>G9+G11+G13+G15</f>
        <v>10</v>
      </c>
      <c r="H7" s="121">
        <f t="shared" ref="H7:T8" si="1">H9+H11+H13+H15</f>
        <v>10</v>
      </c>
      <c r="I7" s="121">
        <f t="shared" si="1"/>
        <v>11</v>
      </c>
      <c r="J7" s="121">
        <f t="shared" si="1"/>
        <v>11</v>
      </c>
      <c r="K7" s="121">
        <f t="shared" si="1"/>
        <v>11</v>
      </c>
      <c r="L7" s="121">
        <f t="shared" si="1"/>
        <v>11</v>
      </c>
      <c r="M7" s="121">
        <f t="shared" si="1"/>
        <v>11</v>
      </c>
      <c r="N7" s="121">
        <f t="shared" si="1"/>
        <v>11</v>
      </c>
      <c r="O7" s="121">
        <f t="shared" si="1"/>
        <v>11</v>
      </c>
      <c r="P7" s="121">
        <f t="shared" si="1"/>
        <v>11</v>
      </c>
      <c r="Q7" s="121">
        <f t="shared" si="1"/>
        <v>11</v>
      </c>
      <c r="R7" s="121">
        <f t="shared" si="1"/>
        <v>11</v>
      </c>
      <c r="S7" s="121">
        <f t="shared" si="1"/>
        <v>11</v>
      </c>
      <c r="T7" s="121">
        <f t="shared" si="1"/>
        <v>11</v>
      </c>
      <c r="U7" s="121">
        <f t="shared" si="0"/>
        <v>0</v>
      </c>
      <c r="V7" s="121">
        <f t="shared" si="0"/>
        <v>104</v>
      </c>
      <c r="W7" s="121">
        <f t="shared" si="0"/>
        <v>0</v>
      </c>
      <c r="X7" s="121">
        <f t="shared" si="0"/>
        <v>0</v>
      </c>
      <c r="Y7" s="121">
        <f>Y9+Y13+Y15</f>
        <v>4</v>
      </c>
      <c r="Z7" s="121">
        <f t="shared" si="0"/>
        <v>4</v>
      </c>
      <c r="AA7" s="121">
        <f t="shared" si="0"/>
        <v>4</v>
      </c>
      <c r="AB7" s="121">
        <f t="shared" si="0"/>
        <v>4</v>
      </c>
      <c r="AC7" s="121">
        <f t="shared" si="0"/>
        <v>4</v>
      </c>
      <c r="AD7" s="121">
        <f t="shared" si="0"/>
        <v>4</v>
      </c>
      <c r="AE7" s="121">
        <f t="shared" si="0"/>
        <v>4</v>
      </c>
      <c r="AF7" s="121">
        <f t="shared" si="0"/>
        <v>4</v>
      </c>
      <c r="AG7" s="121">
        <f t="shared" si="0"/>
        <v>4</v>
      </c>
      <c r="AH7" s="121">
        <f t="shared" si="0"/>
        <v>4</v>
      </c>
      <c r="AI7" s="121">
        <f t="shared" si="0"/>
        <v>0</v>
      </c>
      <c r="AJ7" s="121">
        <f t="shared" si="0"/>
        <v>0</v>
      </c>
      <c r="AK7" s="121">
        <f t="shared" si="0"/>
        <v>4</v>
      </c>
      <c r="AL7" s="121">
        <f t="shared" si="0"/>
        <v>4</v>
      </c>
      <c r="AM7" s="121">
        <f t="shared" si="0"/>
        <v>4</v>
      </c>
      <c r="AN7" s="121">
        <f t="shared" si="0"/>
        <v>4</v>
      </c>
      <c r="AO7" s="121">
        <f t="shared" si="0"/>
        <v>4</v>
      </c>
      <c r="AP7" s="121">
        <f t="shared" si="0"/>
        <v>4</v>
      </c>
      <c r="AQ7" s="121">
        <f t="shared" si="0"/>
        <v>4</v>
      </c>
      <c r="AR7" s="121">
        <f t="shared" si="0"/>
        <v>4</v>
      </c>
      <c r="AS7" s="121">
        <f t="shared" si="0"/>
        <v>4</v>
      </c>
      <c r="AT7" s="121">
        <f t="shared" si="0"/>
        <v>4</v>
      </c>
      <c r="AU7" s="121">
        <f t="shared" si="0"/>
        <v>4</v>
      </c>
      <c r="AV7" s="121">
        <f t="shared" si="0"/>
        <v>0</v>
      </c>
      <c r="AW7" s="121">
        <f t="shared" si="0"/>
        <v>84</v>
      </c>
      <c r="AX7" s="121">
        <f t="shared" si="0"/>
        <v>0</v>
      </c>
      <c r="AY7" s="121">
        <f t="shared" si="0"/>
        <v>0</v>
      </c>
      <c r="AZ7" s="121">
        <f t="shared" si="0"/>
        <v>0</v>
      </c>
      <c r="BA7" s="121">
        <f t="shared" si="0"/>
        <v>0</v>
      </c>
      <c r="BB7" s="121">
        <f t="shared" si="0"/>
        <v>0</v>
      </c>
      <c r="BC7" s="121">
        <f t="shared" si="0"/>
        <v>0</v>
      </c>
      <c r="BD7" s="121">
        <f t="shared" si="0"/>
        <v>0</v>
      </c>
      <c r="BE7" s="121">
        <f t="shared" si="0"/>
        <v>0</v>
      </c>
      <c r="BF7" s="121">
        <f t="shared" si="0"/>
        <v>0</v>
      </c>
      <c r="BG7" s="121">
        <f>V7+AW7</f>
        <v>188</v>
      </c>
    </row>
    <row r="8" spans="1:59" x14ac:dyDescent="0.25">
      <c r="A8" s="295"/>
      <c r="B8" s="289"/>
      <c r="C8" s="291"/>
      <c r="D8" s="119" t="s">
        <v>59</v>
      </c>
      <c r="E8" s="122">
        <f>E10+E14+E16</f>
        <v>0</v>
      </c>
      <c r="F8" s="122">
        <f t="shared" si="0"/>
        <v>0</v>
      </c>
      <c r="G8" s="122">
        <f>G10+G12+G14+G16</f>
        <v>5.5</v>
      </c>
      <c r="H8" s="122">
        <f t="shared" si="1"/>
        <v>5.5</v>
      </c>
      <c r="I8" s="122">
        <f t="shared" si="1"/>
        <v>5.5</v>
      </c>
      <c r="J8" s="122">
        <f t="shared" si="1"/>
        <v>5.5</v>
      </c>
      <c r="K8" s="122">
        <f t="shared" si="1"/>
        <v>5.5</v>
      </c>
      <c r="L8" s="122">
        <f t="shared" si="1"/>
        <v>5.5</v>
      </c>
      <c r="M8" s="122">
        <f t="shared" si="1"/>
        <v>5.5</v>
      </c>
      <c r="N8" s="122">
        <f t="shared" si="1"/>
        <v>5.5</v>
      </c>
      <c r="O8" s="122">
        <f t="shared" si="1"/>
        <v>5.5</v>
      </c>
      <c r="P8" s="122">
        <f t="shared" si="1"/>
        <v>5.5</v>
      </c>
      <c r="Q8" s="122">
        <f t="shared" si="1"/>
        <v>5.5</v>
      </c>
      <c r="R8" s="122">
        <f t="shared" si="1"/>
        <v>5.5</v>
      </c>
      <c r="S8" s="122">
        <f t="shared" si="1"/>
        <v>5</v>
      </c>
      <c r="T8" s="122">
        <f t="shared" si="1"/>
        <v>5</v>
      </c>
      <c r="U8" s="122">
        <f t="shared" si="0"/>
        <v>0</v>
      </c>
      <c r="V8" s="121">
        <f t="shared" si="0"/>
        <v>52</v>
      </c>
      <c r="W8" s="121">
        <f t="shared" si="0"/>
        <v>0</v>
      </c>
      <c r="X8" s="121">
        <f t="shared" si="0"/>
        <v>0</v>
      </c>
      <c r="Y8" s="121">
        <f>Y10+Y14+Y16</f>
        <v>2</v>
      </c>
      <c r="Z8" s="121">
        <f t="shared" si="0"/>
        <v>2</v>
      </c>
      <c r="AA8" s="121">
        <f t="shared" si="0"/>
        <v>2</v>
      </c>
      <c r="AB8" s="121">
        <f t="shared" si="0"/>
        <v>2</v>
      </c>
      <c r="AC8" s="121">
        <f t="shared" si="0"/>
        <v>2</v>
      </c>
      <c r="AD8" s="121">
        <f t="shared" si="0"/>
        <v>2</v>
      </c>
      <c r="AE8" s="121">
        <f t="shared" si="0"/>
        <v>2</v>
      </c>
      <c r="AF8" s="121">
        <f t="shared" si="0"/>
        <v>2</v>
      </c>
      <c r="AG8" s="121">
        <f t="shared" si="0"/>
        <v>2</v>
      </c>
      <c r="AH8" s="121">
        <f t="shared" si="0"/>
        <v>2</v>
      </c>
      <c r="AI8" s="121">
        <f t="shared" si="0"/>
        <v>0</v>
      </c>
      <c r="AJ8" s="121">
        <f t="shared" si="0"/>
        <v>0</v>
      </c>
      <c r="AK8" s="121">
        <f t="shared" si="0"/>
        <v>2</v>
      </c>
      <c r="AL8" s="121">
        <f t="shared" si="0"/>
        <v>2</v>
      </c>
      <c r="AM8" s="121">
        <f t="shared" si="0"/>
        <v>2</v>
      </c>
      <c r="AN8" s="121">
        <f t="shared" si="0"/>
        <v>2</v>
      </c>
      <c r="AO8" s="121">
        <f t="shared" si="0"/>
        <v>2</v>
      </c>
      <c r="AP8" s="121">
        <f t="shared" si="0"/>
        <v>2</v>
      </c>
      <c r="AQ8" s="121">
        <f t="shared" si="0"/>
        <v>2</v>
      </c>
      <c r="AR8" s="121">
        <f t="shared" si="0"/>
        <v>2</v>
      </c>
      <c r="AS8" s="121">
        <f t="shared" si="0"/>
        <v>2</v>
      </c>
      <c r="AT8" s="121">
        <f t="shared" si="0"/>
        <v>2</v>
      </c>
      <c r="AU8" s="121">
        <f t="shared" si="0"/>
        <v>2</v>
      </c>
      <c r="AV8" s="121">
        <f t="shared" si="0"/>
        <v>0</v>
      </c>
      <c r="AW8" s="121">
        <f t="shared" si="0"/>
        <v>42</v>
      </c>
      <c r="AX8" s="121">
        <f t="shared" si="0"/>
        <v>0</v>
      </c>
      <c r="AY8" s="121">
        <f t="shared" si="0"/>
        <v>0</v>
      </c>
      <c r="AZ8" s="121">
        <f t="shared" si="0"/>
        <v>0</v>
      </c>
      <c r="BA8" s="121">
        <f t="shared" si="0"/>
        <v>0</v>
      </c>
      <c r="BB8" s="121">
        <f t="shared" si="0"/>
        <v>0</v>
      </c>
      <c r="BC8" s="121">
        <f t="shared" si="0"/>
        <v>0</v>
      </c>
      <c r="BD8" s="121">
        <f t="shared" si="0"/>
        <v>0</v>
      </c>
      <c r="BE8" s="121">
        <f t="shared" si="0"/>
        <v>0</v>
      </c>
      <c r="BF8" s="121">
        <f t="shared" si="0"/>
        <v>0</v>
      </c>
      <c r="BG8" s="121">
        <f t="shared" ref="BG8:BG58" si="2">V8+AW8</f>
        <v>94</v>
      </c>
    </row>
    <row r="9" spans="1:59" x14ac:dyDescent="0.25">
      <c r="A9" s="295"/>
      <c r="B9" s="282" t="s">
        <v>71</v>
      </c>
      <c r="C9" s="310" t="s">
        <v>72</v>
      </c>
      <c r="D9" s="205" t="s">
        <v>58</v>
      </c>
      <c r="E9" s="235">
        <v>0</v>
      </c>
      <c r="F9" s="235">
        <v>0</v>
      </c>
      <c r="G9" s="227">
        <v>3</v>
      </c>
      <c r="H9" s="227">
        <v>3</v>
      </c>
      <c r="I9" s="227">
        <v>3</v>
      </c>
      <c r="J9" s="227">
        <v>3</v>
      </c>
      <c r="K9" s="227">
        <v>3</v>
      </c>
      <c r="L9" s="227">
        <v>3</v>
      </c>
      <c r="M9" s="227">
        <v>3</v>
      </c>
      <c r="N9" s="241">
        <v>3</v>
      </c>
      <c r="O9" s="241">
        <v>4</v>
      </c>
      <c r="P9" s="227">
        <v>4</v>
      </c>
      <c r="Q9" s="227">
        <v>4</v>
      </c>
      <c r="R9" s="227">
        <v>4</v>
      </c>
      <c r="S9" s="227">
        <v>4</v>
      </c>
      <c r="T9" s="227">
        <v>4</v>
      </c>
      <c r="U9" s="236">
        <v>0</v>
      </c>
      <c r="V9" s="11">
        <f t="shared" ref="V9:V58" si="3">SUM(E9:U9)</f>
        <v>48</v>
      </c>
      <c r="W9" s="27">
        <v>0</v>
      </c>
      <c r="X9" s="27">
        <v>0</v>
      </c>
      <c r="Y9" s="234">
        <v>0</v>
      </c>
      <c r="Z9" s="234">
        <v>0</v>
      </c>
      <c r="AA9" s="234">
        <v>0</v>
      </c>
      <c r="AB9" s="234">
        <v>0</v>
      </c>
      <c r="AC9" s="234">
        <v>0</v>
      </c>
      <c r="AD9" s="234">
        <v>0</v>
      </c>
      <c r="AE9" s="234">
        <v>0</v>
      </c>
      <c r="AF9" s="234">
        <v>0</v>
      </c>
      <c r="AG9" s="234">
        <v>0</v>
      </c>
      <c r="AH9" s="234">
        <v>0</v>
      </c>
      <c r="AI9" s="235">
        <v>0</v>
      </c>
      <c r="AJ9" s="235">
        <v>0</v>
      </c>
      <c r="AK9" s="234">
        <v>0</v>
      </c>
      <c r="AL9" s="234">
        <v>0</v>
      </c>
      <c r="AM9" s="234">
        <v>0</v>
      </c>
      <c r="AN9" s="234">
        <v>0</v>
      </c>
      <c r="AO9" s="234">
        <v>0</v>
      </c>
      <c r="AP9" s="234">
        <v>0</v>
      </c>
      <c r="AQ9" s="234">
        <v>0</v>
      </c>
      <c r="AR9" s="234">
        <v>0</v>
      </c>
      <c r="AS9" s="234">
        <v>0</v>
      </c>
      <c r="AT9" s="234">
        <v>0</v>
      </c>
      <c r="AU9" s="234">
        <v>0</v>
      </c>
      <c r="AV9" s="97">
        <v>0</v>
      </c>
      <c r="AW9" s="75">
        <f t="shared" ref="AW9:AW54" si="4">SUM(W9:AV9)</f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11">
        <f t="shared" si="2"/>
        <v>48</v>
      </c>
    </row>
    <row r="10" spans="1:59" x14ac:dyDescent="0.25">
      <c r="A10" s="295"/>
      <c r="B10" s="282"/>
      <c r="C10" s="310"/>
      <c r="D10" s="205" t="s">
        <v>59</v>
      </c>
      <c r="E10" s="235">
        <v>0</v>
      </c>
      <c r="F10" s="235">
        <v>0</v>
      </c>
      <c r="G10" s="226">
        <v>1</v>
      </c>
      <c r="H10" s="226">
        <v>1</v>
      </c>
      <c r="I10" s="226">
        <v>1</v>
      </c>
      <c r="J10" s="226">
        <v>1</v>
      </c>
      <c r="K10" s="226">
        <v>1</v>
      </c>
      <c r="L10" s="226">
        <v>1</v>
      </c>
      <c r="M10" s="226">
        <v>1</v>
      </c>
      <c r="N10" s="226">
        <v>1</v>
      </c>
      <c r="O10" s="226">
        <v>1</v>
      </c>
      <c r="P10" s="226">
        <v>1</v>
      </c>
      <c r="Q10" s="226">
        <v>0.5</v>
      </c>
      <c r="R10" s="226">
        <v>0.5</v>
      </c>
      <c r="S10" s="226">
        <v>0.5</v>
      </c>
      <c r="T10" s="226">
        <v>0.5</v>
      </c>
      <c r="U10" s="236">
        <v>0</v>
      </c>
      <c r="V10" s="11">
        <f t="shared" si="3"/>
        <v>12</v>
      </c>
      <c r="W10" s="27">
        <v>0</v>
      </c>
      <c r="X10" s="27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35">
        <v>0</v>
      </c>
      <c r="AJ10" s="235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97">
        <v>0</v>
      </c>
      <c r="AW10" s="75">
        <f t="shared" si="4"/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11">
        <f t="shared" si="2"/>
        <v>12</v>
      </c>
    </row>
    <row r="11" spans="1:59" s="1" customFormat="1" x14ac:dyDescent="0.25">
      <c r="A11" s="295"/>
      <c r="B11" s="282" t="s">
        <v>164</v>
      </c>
      <c r="C11" s="310" t="s">
        <v>184</v>
      </c>
      <c r="D11" s="205" t="s">
        <v>58</v>
      </c>
      <c r="E11" s="235">
        <v>0</v>
      </c>
      <c r="F11" s="235">
        <v>0</v>
      </c>
      <c r="G11" s="224">
        <v>3</v>
      </c>
      <c r="H11" s="224">
        <v>3</v>
      </c>
      <c r="I11" s="224">
        <v>4</v>
      </c>
      <c r="J11" s="224">
        <v>4</v>
      </c>
      <c r="K11" s="224">
        <v>4</v>
      </c>
      <c r="L11" s="224">
        <v>4</v>
      </c>
      <c r="M11" s="224">
        <v>4</v>
      </c>
      <c r="N11" s="241">
        <v>4</v>
      </c>
      <c r="O11" s="241">
        <v>3</v>
      </c>
      <c r="P11" s="224">
        <v>3</v>
      </c>
      <c r="Q11" s="224">
        <v>3</v>
      </c>
      <c r="R11" s="224">
        <v>3</v>
      </c>
      <c r="S11" s="224">
        <v>3</v>
      </c>
      <c r="T11" s="224">
        <v>3</v>
      </c>
      <c r="U11" s="236">
        <v>0</v>
      </c>
      <c r="V11" s="11">
        <f t="shared" si="3"/>
        <v>48</v>
      </c>
      <c r="W11" s="27">
        <v>0</v>
      </c>
      <c r="X11" s="27">
        <v>0</v>
      </c>
      <c r="Y11" s="234">
        <v>0</v>
      </c>
      <c r="Z11" s="234">
        <v>0</v>
      </c>
      <c r="AA11" s="234">
        <v>0</v>
      </c>
      <c r="AB11" s="234">
        <v>0</v>
      </c>
      <c r="AC11" s="234">
        <v>0</v>
      </c>
      <c r="AD11" s="234">
        <v>0</v>
      </c>
      <c r="AE11" s="234">
        <v>0</v>
      </c>
      <c r="AF11" s="234">
        <v>0</v>
      </c>
      <c r="AG11" s="234">
        <v>0</v>
      </c>
      <c r="AH11" s="234">
        <v>0</v>
      </c>
      <c r="AI11" s="235">
        <v>0</v>
      </c>
      <c r="AJ11" s="235">
        <v>0</v>
      </c>
      <c r="AK11" s="234">
        <v>0</v>
      </c>
      <c r="AL11" s="234">
        <v>0</v>
      </c>
      <c r="AM11" s="234">
        <v>0</v>
      </c>
      <c r="AN11" s="234">
        <v>0</v>
      </c>
      <c r="AO11" s="234">
        <v>0</v>
      </c>
      <c r="AP11" s="234">
        <v>0</v>
      </c>
      <c r="AQ11" s="234">
        <v>0</v>
      </c>
      <c r="AR11" s="234">
        <v>0</v>
      </c>
      <c r="AS11" s="234">
        <v>0</v>
      </c>
      <c r="AT11" s="234">
        <v>0</v>
      </c>
      <c r="AU11" s="234">
        <v>0</v>
      </c>
      <c r="AV11" s="97">
        <v>0</v>
      </c>
      <c r="AW11" s="75">
        <f t="shared" si="4"/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11">
        <f t="shared" si="2"/>
        <v>48</v>
      </c>
    </row>
    <row r="12" spans="1:59" s="1" customFormat="1" x14ac:dyDescent="0.25">
      <c r="A12" s="295"/>
      <c r="B12" s="282"/>
      <c r="C12" s="310"/>
      <c r="D12" s="205" t="s">
        <v>59</v>
      </c>
      <c r="E12" s="235">
        <v>0</v>
      </c>
      <c r="F12" s="235">
        <v>0</v>
      </c>
      <c r="G12" s="226">
        <v>1.5</v>
      </c>
      <c r="H12" s="226">
        <v>1.5</v>
      </c>
      <c r="I12" s="226">
        <v>1.5</v>
      </c>
      <c r="J12" s="226">
        <v>1.5</v>
      </c>
      <c r="K12" s="226">
        <v>1.5</v>
      </c>
      <c r="L12" s="226">
        <v>1.5</v>
      </c>
      <c r="M12" s="226">
        <v>1.5</v>
      </c>
      <c r="N12" s="226">
        <v>1.5</v>
      </c>
      <c r="O12" s="226">
        <v>2</v>
      </c>
      <c r="P12" s="226">
        <v>2</v>
      </c>
      <c r="Q12" s="226">
        <v>2</v>
      </c>
      <c r="R12" s="226">
        <v>2</v>
      </c>
      <c r="S12" s="226">
        <v>2</v>
      </c>
      <c r="T12" s="226">
        <v>2</v>
      </c>
      <c r="U12" s="236">
        <v>0</v>
      </c>
      <c r="V12" s="11">
        <f t="shared" si="3"/>
        <v>24</v>
      </c>
      <c r="W12" s="27">
        <v>0</v>
      </c>
      <c r="X12" s="27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35">
        <v>0</v>
      </c>
      <c r="AJ12" s="235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97">
        <v>0</v>
      </c>
      <c r="AW12" s="75">
        <f t="shared" si="4"/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11">
        <f t="shared" si="2"/>
        <v>24</v>
      </c>
    </row>
    <row r="13" spans="1:59" x14ac:dyDescent="0.25">
      <c r="A13" s="295"/>
      <c r="B13" s="282" t="s">
        <v>74</v>
      </c>
      <c r="C13" s="310" t="s">
        <v>63</v>
      </c>
      <c r="D13" s="205" t="s">
        <v>58</v>
      </c>
      <c r="E13" s="235">
        <v>0</v>
      </c>
      <c r="F13" s="235">
        <v>0</v>
      </c>
      <c r="G13" s="227">
        <v>2</v>
      </c>
      <c r="H13" s="227">
        <v>2</v>
      </c>
      <c r="I13" s="227">
        <v>2</v>
      </c>
      <c r="J13" s="227">
        <v>2</v>
      </c>
      <c r="K13" s="227">
        <v>2</v>
      </c>
      <c r="L13" s="227">
        <v>2</v>
      </c>
      <c r="M13" s="227">
        <v>2</v>
      </c>
      <c r="N13" s="227">
        <v>2</v>
      </c>
      <c r="O13" s="227">
        <v>2</v>
      </c>
      <c r="P13" s="227">
        <v>2</v>
      </c>
      <c r="Q13" s="227">
        <v>2</v>
      </c>
      <c r="R13" s="227">
        <v>2</v>
      </c>
      <c r="S13" s="227">
        <v>2</v>
      </c>
      <c r="T13" s="227">
        <v>2</v>
      </c>
      <c r="U13" s="236">
        <v>0</v>
      </c>
      <c r="V13" s="11">
        <f t="shared" si="3"/>
        <v>28</v>
      </c>
      <c r="W13" s="27">
        <v>0</v>
      </c>
      <c r="X13" s="27">
        <v>0</v>
      </c>
      <c r="Y13" s="234">
        <v>2</v>
      </c>
      <c r="Z13" s="234">
        <v>2</v>
      </c>
      <c r="AA13" s="234">
        <v>2</v>
      </c>
      <c r="AB13" s="234">
        <v>2</v>
      </c>
      <c r="AC13" s="234">
        <v>2</v>
      </c>
      <c r="AD13" s="234">
        <v>2</v>
      </c>
      <c r="AE13" s="234">
        <v>2</v>
      </c>
      <c r="AF13" s="234">
        <v>2</v>
      </c>
      <c r="AG13" s="234">
        <v>2</v>
      </c>
      <c r="AH13" s="234">
        <v>2</v>
      </c>
      <c r="AI13" s="235">
        <v>0</v>
      </c>
      <c r="AJ13" s="235">
        <v>0</v>
      </c>
      <c r="AK13" s="234">
        <v>2</v>
      </c>
      <c r="AL13" s="234">
        <v>2</v>
      </c>
      <c r="AM13" s="234">
        <v>2</v>
      </c>
      <c r="AN13" s="234">
        <v>2</v>
      </c>
      <c r="AO13" s="234">
        <v>2</v>
      </c>
      <c r="AP13" s="234">
        <v>2</v>
      </c>
      <c r="AQ13" s="234">
        <v>2</v>
      </c>
      <c r="AR13" s="234">
        <v>2</v>
      </c>
      <c r="AS13" s="234">
        <v>2</v>
      </c>
      <c r="AT13" s="234">
        <v>2</v>
      </c>
      <c r="AU13" s="234">
        <v>2</v>
      </c>
      <c r="AV13" s="97">
        <v>0</v>
      </c>
      <c r="AW13" s="75">
        <f t="shared" si="4"/>
        <v>42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11">
        <f t="shared" si="2"/>
        <v>70</v>
      </c>
    </row>
    <row r="14" spans="1:59" x14ac:dyDescent="0.25">
      <c r="A14" s="295"/>
      <c r="B14" s="282"/>
      <c r="C14" s="310"/>
      <c r="D14" s="205" t="s">
        <v>59</v>
      </c>
      <c r="E14" s="235">
        <v>0</v>
      </c>
      <c r="F14" s="235">
        <v>0</v>
      </c>
      <c r="G14" s="226">
        <v>1</v>
      </c>
      <c r="H14" s="226">
        <v>1</v>
      </c>
      <c r="I14" s="226">
        <v>1</v>
      </c>
      <c r="J14" s="226">
        <v>1</v>
      </c>
      <c r="K14" s="226">
        <v>1</v>
      </c>
      <c r="L14" s="226">
        <v>1</v>
      </c>
      <c r="M14" s="226">
        <v>1</v>
      </c>
      <c r="N14" s="226">
        <v>1</v>
      </c>
      <c r="O14" s="226">
        <v>0.5</v>
      </c>
      <c r="P14" s="226">
        <v>0.5</v>
      </c>
      <c r="Q14" s="226">
        <v>1</v>
      </c>
      <c r="R14" s="226">
        <v>1</v>
      </c>
      <c r="S14" s="226">
        <v>0.5</v>
      </c>
      <c r="T14" s="226">
        <v>0.5</v>
      </c>
      <c r="U14" s="236">
        <v>0</v>
      </c>
      <c r="V14" s="11">
        <f t="shared" si="3"/>
        <v>12</v>
      </c>
      <c r="W14" s="27">
        <v>0</v>
      </c>
      <c r="X14" s="27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35">
        <v>0</v>
      </c>
      <c r="AJ14" s="235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97">
        <v>0</v>
      </c>
      <c r="AW14" s="75">
        <f t="shared" si="4"/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11">
        <f t="shared" si="2"/>
        <v>12</v>
      </c>
    </row>
    <row r="15" spans="1:59" x14ac:dyDescent="0.25">
      <c r="A15" s="295"/>
      <c r="B15" s="282" t="s">
        <v>76</v>
      </c>
      <c r="C15" s="310" t="s">
        <v>75</v>
      </c>
      <c r="D15" s="205" t="s">
        <v>58</v>
      </c>
      <c r="E15" s="235">
        <v>0</v>
      </c>
      <c r="F15" s="235">
        <v>0</v>
      </c>
      <c r="G15" s="227">
        <v>2</v>
      </c>
      <c r="H15" s="227">
        <v>2</v>
      </c>
      <c r="I15" s="227">
        <v>2</v>
      </c>
      <c r="J15" s="227">
        <v>2</v>
      </c>
      <c r="K15" s="227">
        <v>2</v>
      </c>
      <c r="L15" s="227">
        <v>2</v>
      </c>
      <c r="M15" s="227">
        <v>2</v>
      </c>
      <c r="N15" s="227">
        <v>2</v>
      </c>
      <c r="O15" s="227">
        <v>2</v>
      </c>
      <c r="P15" s="227">
        <v>2</v>
      </c>
      <c r="Q15" s="227">
        <v>2</v>
      </c>
      <c r="R15" s="227">
        <v>2</v>
      </c>
      <c r="S15" s="227">
        <v>2</v>
      </c>
      <c r="T15" s="227">
        <v>2</v>
      </c>
      <c r="U15" s="236">
        <v>0</v>
      </c>
      <c r="V15" s="11">
        <f t="shared" si="3"/>
        <v>28</v>
      </c>
      <c r="W15" s="27">
        <v>0</v>
      </c>
      <c r="X15" s="27">
        <v>0</v>
      </c>
      <c r="Y15" s="234">
        <v>2</v>
      </c>
      <c r="Z15" s="234">
        <v>2</v>
      </c>
      <c r="AA15" s="234">
        <v>2</v>
      </c>
      <c r="AB15" s="234">
        <v>2</v>
      </c>
      <c r="AC15" s="234">
        <v>2</v>
      </c>
      <c r="AD15" s="234">
        <v>2</v>
      </c>
      <c r="AE15" s="234">
        <v>2</v>
      </c>
      <c r="AF15" s="234">
        <v>2</v>
      </c>
      <c r="AG15" s="234">
        <v>2</v>
      </c>
      <c r="AH15" s="234">
        <v>2</v>
      </c>
      <c r="AI15" s="235">
        <v>0</v>
      </c>
      <c r="AJ15" s="235">
        <v>0</v>
      </c>
      <c r="AK15" s="234">
        <v>2</v>
      </c>
      <c r="AL15" s="234">
        <v>2</v>
      </c>
      <c r="AM15" s="234">
        <v>2</v>
      </c>
      <c r="AN15" s="234">
        <v>2</v>
      </c>
      <c r="AO15" s="234">
        <v>2</v>
      </c>
      <c r="AP15" s="234">
        <v>2</v>
      </c>
      <c r="AQ15" s="234">
        <v>2</v>
      </c>
      <c r="AR15" s="234">
        <v>2</v>
      </c>
      <c r="AS15" s="234">
        <v>2</v>
      </c>
      <c r="AT15" s="234">
        <v>2</v>
      </c>
      <c r="AU15" s="234">
        <v>2</v>
      </c>
      <c r="AV15" s="97">
        <v>0</v>
      </c>
      <c r="AW15" s="75">
        <f t="shared" si="4"/>
        <v>42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11">
        <f t="shared" si="2"/>
        <v>70</v>
      </c>
    </row>
    <row r="16" spans="1:59" x14ac:dyDescent="0.25">
      <c r="A16" s="295"/>
      <c r="B16" s="282"/>
      <c r="C16" s="310"/>
      <c r="D16" s="205" t="s">
        <v>59</v>
      </c>
      <c r="E16" s="235">
        <v>0</v>
      </c>
      <c r="F16" s="235">
        <v>0</v>
      </c>
      <c r="G16" s="226">
        <v>2</v>
      </c>
      <c r="H16" s="226">
        <v>2</v>
      </c>
      <c r="I16" s="226">
        <v>2</v>
      </c>
      <c r="J16" s="226">
        <v>2</v>
      </c>
      <c r="K16" s="226">
        <v>2</v>
      </c>
      <c r="L16" s="226">
        <v>2</v>
      </c>
      <c r="M16" s="226">
        <v>2</v>
      </c>
      <c r="N16" s="226">
        <v>2</v>
      </c>
      <c r="O16" s="226">
        <v>2</v>
      </c>
      <c r="P16" s="226">
        <v>2</v>
      </c>
      <c r="Q16" s="226">
        <v>2</v>
      </c>
      <c r="R16" s="226">
        <v>2</v>
      </c>
      <c r="S16" s="226">
        <v>2</v>
      </c>
      <c r="T16" s="226">
        <v>2</v>
      </c>
      <c r="U16" s="236">
        <v>0</v>
      </c>
      <c r="V16" s="11">
        <f t="shared" si="3"/>
        <v>28</v>
      </c>
      <c r="W16" s="27">
        <v>0</v>
      </c>
      <c r="X16" s="27">
        <v>0</v>
      </c>
      <c r="Y16" s="26">
        <v>2</v>
      </c>
      <c r="Z16" s="26">
        <v>2</v>
      </c>
      <c r="AA16" s="26">
        <v>2</v>
      </c>
      <c r="AB16" s="26">
        <v>2</v>
      </c>
      <c r="AC16" s="26">
        <v>2</v>
      </c>
      <c r="AD16" s="26">
        <v>2</v>
      </c>
      <c r="AE16" s="26">
        <v>2</v>
      </c>
      <c r="AF16" s="26">
        <v>2</v>
      </c>
      <c r="AG16" s="26">
        <v>2</v>
      </c>
      <c r="AH16" s="26">
        <v>2</v>
      </c>
      <c r="AI16" s="235">
        <v>0</v>
      </c>
      <c r="AJ16" s="235">
        <v>0</v>
      </c>
      <c r="AK16" s="26">
        <v>2</v>
      </c>
      <c r="AL16" s="26">
        <v>2</v>
      </c>
      <c r="AM16" s="26">
        <v>2</v>
      </c>
      <c r="AN16" s="26">
        <v>2</v>
      </c>
      <c r="AO16" s="26">
        <v>2</v>
      </c>
      <c r="AP16" s="26">
        <v>2</v>
      </c>
      <c r="AQ16" s="26">
        <v>2</v>
      </c>
      <c r="AR16" s="26">
        <v>2</v>
      </c>
      <c r="AS16" s="26">
        <v>2</v>
      </c>
      <c r="AT16" s="26">
        <v>2</v>
      </c>
      <c r="AU16" s="26">
        <v>2</v>
      </c>
      <c r="AV16" s="97">
        <v>0</v>
      </c>
      <c r="AW16" s="75">
        <f t="shared" si="4"/>
        <v>42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11">
        <f t="shared" si="2"/>
        <v>70</v>
      </c>
    </row>
    <row r="17" spans="1:59" x14ac:dyDescent="0.25">
      <c r="A17" s="295"/>
      <c r="B17" s="337" t="s">
        <v>81</v>
      </c>
      <c r="C17" s="287" t="s">
        <v>82</v>
      </c>
      <c r="D17" s="119" t="s">
        <v>58</v>
      </c>
      <c r="E17" s="121">
        <f t="shared" ref="E17:F18" si="5">E23</f>
        <v>36</v>
      </c>
      <c r="F17" s="121">
        <f t="shared" si="5"/>
        <v>36</v>
      </c>
      <c r="G17" s="121">
        <f>G23</f>
        <v>26</v>
      </c>
      <c r="H17" s="121">
        <f t="shared" ref="H17:T18" si="6">H23</f>
        <v>26</v>
      </c>
      <c r="I17" s="121">
        <f t="shared" si="6"/>
        <v>25</v>
      </c>
      <c r="J17" s="121">
        <f t="shared" si="6"/>
        <v>25</v>
      </c>
      <c r="K17" s="121">
        <f t="shared" si="6"/>
        <v>25</v>
      </c>
      <c r="L17" s="121">
        <f t="shared" si="6"/>
        <v>25</v>
      </c>
      <c r="M17" s="121">
        <f t="shared" si="6"/>
        <v>25</v>
      </c>
      <c r="N17" s="121">
        <f t="shared" si="6"/>
        <v>25</v>
      </c>
      <c r="O17" s="121">
        <f t="shared" si="6"/>
        <v>25</v>
      </c>
      <c r="P17" s="121">
        <f t="shared" si="6"/>
        <v>25</v>
      </c>
      <c r="Q17" s="121">
        <f t="shared" si="6"/>
        <v>25</v>
      </c>
      <c r="R17" s="121">
        <f t="shared" si="6"/>
        <v>25</v>
      </c>
      <c r="S17" s="121">
        <f t="shared" si="6"/>
        <v>25</v>
      </c>
      <c r="T17" s="121">
        <f t="shared" si="6"/>
        <v>25</v>
      </c>
      <c r="U17" s="122">
        <v>0</v>
      </c>
      <c r="V17" s="121">
        <f t="shared" si="3"/>
        <v>424</v>
      </c>
      <c r="W17" s="122">
        <v>0</v>
      </c>
      <c r="X17" s="122">
        <v>0</v>
      </c>
      <c r="Y17" s="121">
        <f>Y23+Y19</f>
        <v>32</v>
      </c>
      <c r="Z17" s="121">
        <f t="shared" ref="Z17:AU18" si="7">Z23+Z19</f>
        <v>32</v>
      </c>
      <c r="AA17" s="121">
        <f t="shared" si="7"/>
        <v>32</v>
      </c>
      <c r="AB17" s="121">
        <f t="shared" si="7"/>
        <v>32</v>
      </c>
      <c r="AC17" s="121">
        <f t="shared" si="7"/>
        <v>32</v>
      </c>
      <c r="AD17" s="121">
        <f t="shared" si="7"/>
        <v>32</v>
      </c>
      <c r="AE17" s="121">
        <f t="shared" si="7"/>
        <v>32</v>
      </c>
      <c r="AF17" s="121">
        <f t="shared" si="7"/>
        <v>32</v>
      </c>
      <c r="AG17" s="121">
        <f t="shared" si="7"/>
        <v>32</v>
      </c>
      <c r="AH17" s="121">
        <f t="shared" si="7"/>
        <v>32</v>
      </c>
      <c r="AI17" s="121">
        <f t="shared" si="7"/>
        <v>36</v>
      </c>
      <c r="AJ17" s="121">
        <f t="shared" si="7"/>
        <v>36</v>
      </c>
      <c r="AK17" s="121">
        <f t="shared" si="7"/>
        <v>32</v>
      </c>
      <c r="AL17" s="121">
        <f t="shared" si="7"/>
        <v>32</v>
      </c>
      <c r="AM17" s="121">
        <f t="shared" si="7"/>
        <v>32</v>
      </c>
      <c r="AN17" s="121">
        <f t="shared" si="7"/>
        <v>32</v>
      </c>
      <c r="AO17" s="121">
        <f t="shared" si="7"/>
        <v>32</v>
      </c>
      <c r="AP17" s="121">
        <f t="shared" si="7"/>
        <v>32</v>
      </c>
      <c r="AQ17" s="121">
        <f t="shared" si="7"/>
        <v>32</v>
      </c>
      <c r="AR17" s="121">
        <f t="shared" si="7"/>
        <v>32</v>
      </c>
      <c r="AS17" s="121">
        <f t="shared" si="7"/>
        <v>32</v>
      </c>
      <c r="AT17" s="121">
        <f t="shared" si="7"/>
        <v>32</v>
      </c>
      <c r="AU17" s="121">
        <f t="shared" si="7"/>
        <v>32</v>
      </c>
      <c r="AV17" s="121">
        <f t="shared" ref="AV17:AV18" si="8">AV23</f>
        <v>0</v>
      </c>
      <c r="AW17" s="75">
        <f t="shared" si="4"/>
        <v>744</v>
      </c>
      <c r="AX17" s="122">
        <v>0</v>
      </c>
      <c r="AY17" s="122">
        <v>0</v>
      </c>
      <c r="AZ17" s="122">
        <v>0</v>
      </c>
      <c r="BA17" s="122">
        <v>0</v>
      </c>
      <c r="BB17" s="122">
        <v>0</v>
      </c>
      <c r="BC17" s="122">
        <v>0</v>
      </c>
      <c r="BD17" s="122">
        <v>0</v>
      </c>
      <c r="BE17" s="122">
        <v>0</v>
      </c>
      <c r="BF17" s="122">
        <v>0</v>
      </c>
      <c r="BG17" s="11">
        <f t="shared" si="2"/>
        <v>1168</v>
      </c>
    </row>
    <row r="18" spans="1:59" x14ac:dyDescent="0.25">
      <c r="A18" s="295"/>
      <c r="B18" s="338"/>
      <c r="C18" s="288"/>
      <c r="D18" s="119" t="s">
        <v>59</v>
      </c>
      <c r="E18" s="122">
        <f t="shared" si="5"/>
        <v>0</v>
      </c>
      <c r="F18" s="122">
        <f t="shared" si="5"/>
        <v>0</v>
      </c>
      <c r="G18" s="122">
        <f>G24</f>
        <v>9.5</v>
      </c>
      <c r="H18" s="122">
        <f t="shared" si="6"/>
        <v>9.5</v>
      </c>
      <c r="I18" s="122">
        <f t="shared" si="6"/>
        <v>9.5</v>
      </c>
      <c r="J18" s="122">
        <f t="shared" si="6"/>
        <v>9.5</v>
      </c>
      <c r="K18" s="122">
        <f t="shared" si="6"/>
        <v>9.5</v>
      </c>
      <c r="L18" s="122">
        <f t="shared" si="6"/>
        <v>9.5</v>
      </c>
      <c r="M18" s="122">
        <f t="shared" si="6"/>
        <v>9.5</v>
      </c>
      <c r="N18" s="122">
        <f t="shared" si="6"/>
        <v>9.5</v>
      </c>
      <c r="O18" s="122">
        <f t="shared" si="6"/>
        <v>9.5</v>
      </c>
      <c r="P18" s="122">
        <f t="shared" si="6"/>
        <v>9.5</v>
      </c>
      <c r="Q18" s="122">
        <f t="shared" si="6"/>
        <v>9.5</v>
      </c>
      <c r="R18" s="122">
        <f t="shared" si="6"/>
        <v>9.5</v>
      </c>
      <c r="S18" s="122">
        <f t="shared" si="6"/>
        <v>10</v>
      </c>
      <c r="T18" s="122">
        <f t="shared" si="6"/>
        <v>10</v>
      </c>
      <c r="U18" s="122">
        <v>0</v>
      </c>
      <c r="V18" s="121">
        <f t="shared" si="3"/>
        <v>134</v>
      </c>
      <c r="W18" s="122">
        <v>0</v>
      </c>
      <c r="X18" s="122">
        <v>0</v>
      </c>
      <c r="Y18" s="122">
        <f>Y24+Y20</f>
        <v>13</v>
      </c>
      <c r="Z18" s="122">
        <f t="shared" si="7"/>
        <v>13</v>
      </c>
      <c r="AA18" s="122">
        <f t="shared" si="7"/>
        <v>13</v>
      </c>
      <c r="AB18" s="122">
        <f t="shared" si="7"/>
        <v>13</v>
      </c>
      <c r="AC18" s="122">
        <f t="shared" si="7"/>
        <v>13</v>
      </c>
      <c r="AD18" s="122">
        <f t="shared" si="7"/>
        <v>13</v>
      </c>
      <c r="AE18" s="122">
        <f t="shared" si="7"/>
        <v>13</v>
      </c>
      <c r="AF18" s="122">
        <f t="shared" si="7"/>
        <v>13</v>
      </c>
      <c r="AG18" s="122">
        <f t="shared" si="7"/>
        <v>13</v>
      </c>
      <c r="AH18" s="122">
        <f t="shared" si="7"/>
        <v>13</v>
      </c>
      <c r="AI18" s="122">
        <f t="shared" si="7"/>
        <v>0</v>
      </c>
      <c r="AJ18" s="122">
        <f t="shared" si="7"/>
        <v>0</v>
      </c>
      <c r="AK18" s="122">
        <f t="shared" si="7"/>
        <v>13</v>
      </c>
      <c r="AL18" s="122">
        <f t="shared" si="7"/>
        <v>13</v>
      </c>
      <c r="AM18" s="122">
        <f t="shared" si="7"/>
        <v>13</v>
      </c>
      <c r="AN18" s="122">
        <f t="shared" si="7"/>
        <v>13</v>
      </c>
      <c r="AO18" s="122">
        <f t="shared" si="7"/>
        <v>13</v>
      </c>
      <c r="AP18" s="122">
        <f t="shared" si="7"/>
        <v>13</v>
      </c>
      <c r="AQ18" s="122">
        <f t="shared" si="7"/>
        <v>13</v>
      </c>
      <c r="AR18" s="122">
        <f t="shared" si="7"/>
        <v>13</v>
      </c>
      <c r="AS18" s="122">
        <f t="shared" si="7"/>
        <v>13</v>
      </c>
      <c r="AT18" s="122">
        <f t="shared" si="7"/>
        <v>13</v>
      </c>
      <c r="AU18" s="122">
        <f t="shared" si="7"/>
        <v>13</v>
      </c>
      <c r="AV18" s="122">
        <f t="shared" si="8"/>
        <v>0</v>
      </c>
      <c r="AW18" s="75">
        <f t="shared" si="4"/>
        <v>273</v>
      </c>
      <c r="AX18" s="122">
        <v>0</v>
      </c>
      <c r="AY18" s="122">
        <v>0</v>
      </c>
      <c r="AZ18" s="122">
        <v>0</v>
      </c>
      <c r="BA18" s="122">
        <v>0</v>
      </c>
      <c r="BB18" s="122">
        <v>0</v>
      </c>
      <c r="BC18" s="122">
        <v>0</v>
      </c>
      <c r="BD18" s="122">
        <v>0</v>
      </c>
      <c r="BE18" s="122">
        <v>0</v>
      </c>
      <c r="BF18" s="122">
        <v>0</v>
      </c>
      <c r="BG18" s="11">
        <f t="shared" si="2"/>
        <v>407</v>
      </c>
    </row>
    <row r="19" spans="1:59" s="1" customFormat="1" x14ac:dyDescent="0.25">
      <c r="A19" s="295"/>
      <c r="B19" s="337" t="s">
        <v>83</v>
      </c>
      <c r="C19" s="287" t="s">
        <v>84</v>
      </c>
      <c r="D19" s="111" t="s">
        <v>58</v>
      </c>
      <c r="E19" s="122">
        <v>0</v>
      </c>
      <c r="F19" s="122">
        <v>0</v>
      </c>
      <c r="G19" s="122">
        <f>G21</f>
        <v>0</v>
      </c>
      <c r="H19" s="122">
        <f t="shared" ref="H19:V20" si="9">H21</f>
        <v>0</v>
      </c>
      <c r="I19" s="122">
        <f t="shared" si="9"/>
        <v>0</v>
      </c>
      <c r="J19" s="122">
        <f t="shared" si="9"/>
        <v>0</v>
      </c>
      <c r="K19" s="122">
        <f t="shared" si="9"/>
        <v>0</v>
      </c>
      <c r="L19" s="122">
        <f t="shared" si="9"/>
        <v>0</v>
      </c>
      <c r="M19" s="122">
        <f t="shared" si="9"/>
        <v>0</v>
      </c>
      <c r="N19" s="122">
        <f t="shared" si="9"/>
        <v>0</v>
      </c>
      <c r="O19" s="122">
        <f t="shared" si="9"/>
        <v>0</v>
      </c>
      <c r="P19" s="122">
        <f t="shared" si="9"/>
        <v>0</v>
      </c>
      <c r="Q19" s="122">
        <f t="shared" si="9"/>
        <v>0</v>
      </c>
      <c r="R19" s="122">
        <f t="shared" si="9"/>
        <v>0</v>
      </c>
      <c r="S19" s="122">
        <f t="shared" si="9"/>
        <v>0</v>
      </c>
      <c r="T19" s="122">
        <f t="shared" si="9"/>
        <v>0</v>
      </c>
      <c r="U19" s="122">
        <f t="shared" si="9"/>
        <v>0</v>
      </c>
      <c r="V19" s="122">
        <v>0</v>
      </c>
      <c r="W19" s="122">
        <v>0</v>
      </c>
      <c r="X19" s="122">
        <v>0</v>
      </c>
      <c r="Y19" s="122">
        <f>Y21</f>
        <v>2</v>
      </c>
      <c r="Z19" s="122">
        <f t="shared" ref="Z19:AV22" si="10">Z21</f>
        <v>2</v>
      </c>
      <c r="AA19" s="122">
        <f t="shared" si="10"/>
        <v>2</v>
      </c>
      <c r="AB19" s="122">
        <f t="shared" si="10"/>
        <v>2</v>
      </c>
      <c r="AC19" s="122">
        <f t="shared" si="10"/>
        <v>2</v>
      </c>
      <c r="AD19" s="122">
        <f t="shared" si="10"/>
        <v>2</v>
      </c>
      <c r="AE19" s="122">
        <f t="shared" si="10"/>
        <v>2</v>
      </c>
      <c r="AF19" s="122">
        <f t="shared" si="10"/>
        <v>2</v>
      </c>
      <c r="AG19" s="122">
        <f t="shared" si="10"/>
        <v>2</v>
      </c>
      <c r="AH19" s="122">
        <f t="shared" si="10"/>
        <v>2</v>
      </c>
      <c r="AI19" s="122">
        <f t="shared" si="10"/>
        <v>0</v>
      </c>
      <c r="AJ19" s="122">
        <f t="shared" si="10"/>
        <v>0</v>
      </c>
      <c r="AK19" s="122">
        <f t="shared" si="10"/>
        <v>2</v>
      </c>
      <c r="AL19" s="122">
        <f t="shared" si="10"/>
        <v>2</v>
      </c>
      <c r="AM19" s="122">
        <f t="shared" si="10"/>
        <v>2</v>
      </c>
      <c r="AN19" s="122">
        <f t="shared" si="10"/>
        <v>2</v>
      </c>
      <c r="AO19" s="122">
        <f t="shared" si="10"/>
        <v>2</v>
      </c>
      <c r="AP19" s="122">
        <f t="shared" si="10"/>
        <v>1</v>
      </c>
      <c r="AQ19" s="122">
        <f t="shared" si="10"/>
        <v>1</v>
      </c>
      <c r="AR19" s="122">
        <f t="shared" si="10"/>
        <v>1</v>
      </c>
      <c r="AS19" s="122">
        <f t="shared" si="10"/>
        <v>1</v>
      </c>
      <c r="AT19" s="122">
        <f t="shared" si="10"/>
        <v>1</v>
      </c>
      <c r="AU19" s="122">
        <f t="shared" si="10"/>
        <v>1</v>
      </c>
      <c r="AV19" s="122">
        <f t="shared" si="10"/>
        <v>0</v>
      </c>
      <c r="AW19" s="75">
        <f t="shared" si="4"/>
        <v>36</v>
      </c>
      <c r="AX19" s="122"/>
      <c r="AY19" s="122"/>
      <c r="AZ19" s="122"/>
      <c r="BA19" s="122"/>
      <c r="BB19" s="122"/>
      <c r="BC19" s="122"/>
      <c r="BD19" s="122"/>
      <c r="BE19" s="122"/>
      <c r="BF19" s="122"/>
      <c r="BG19" s="11">
        <f t="shared" si="2"/>
        <v>36</v>
      </c>
    </row>
    <row r="20" spans="1:59" s="1" customFormat="1" x14ac:dyDescent="0.25">
      <c r="A20" s="295"/>
      <c r="B20" s="338"/>
      <c r="C20" s="288"/>
      <c r="D20" s="111" t="s">
        <v>59</v>
      </c>
      <c r="E20" s="122">
        <f t="shared" ref="E20:F20" si="11">E26</f>
        <v>0</v>
      </c>
      <c r="F20" s="122">
        <f t="shared" si="11"/>
        <v>0</v>
      </c>
      <c r="G20" s="122">
        <f>G22</f>
        <v>0</v>
      </c>
      <c r="H20" s="122">
        <f t="shared" si="9"/>
        <v>0</v>
      </c>
      <c r="I20" s="122">
        <f t="shared" si="9"/>
        <v>0</v>
      </c>
      <c r="J20" s="122">
        <f t="shared" si="9"/>
        <v>0</v>
      </c>
      <c r="K20" s="122">
        <f t="shared" si="9"/>
        <v>0</v>
      </c>
      <c r="L20" s="122">
        <f t="shared" si="9"/>
        <v>0</v>
      </c>
      <c r="M20" s="122">
        <f t="shared" si="9"/>
        <v>0</v>
      </c>
      <c r="N20" s="122">
        <f t="shared" si="9"/>
        <v>0</v>
      </c>
      <c r="O20" s="122">
        <f t="shared" si="9"/>
        <v>0</v>
      </c>
      <c r="P20" s="122">
        <f t="shared" si="9"/>
        <v>0</v>
      </c>
      <c r="Q20" s="122">
        <f t="shared" si="9"/>
        <v>0</v>
      </c>
      <c r="R20" s="122">
        <f t="shared" si="9"/>
        <v>0</v>
      </c>
      <c r="S20" s="122">
        <f t="shared" si="9"/>
        <v>0</v>
      </c>
      <c r="T20" s="122">
        <f t="shared" si="9"/>
        <v>0</v>
      </c>
      <c r="U20" s="122">
        <f t="shared" si="9"/>
        <v>0</v>
      </c>
      <c r="V20" s="122">
        <f t="shared" si="9"/>
        <v>0</v>
      </c>
      <c r="W20" s="122">
        <v>0</v>
      </c>
      <c r="X20" s="122">
        <v>0</v>
      </c>
      <c r="Y20" s="122">
        <f>Y22</f>
        <v>1</v>
      </c>
      <c r="Z20" s="122">
        <f t="shared" si="10"/>
        <v>1</v>
      </c>
      <c r="AA20" s="122">
        <f t="shared" si="10"/>
        <v>1</v>
      </c>
      <c r="AB20" s="122">
        <f t="shared" si="10"/>
        <v>1</v>
      </c>
      <c r="AC20" s="122">
        <f t="shared" si="10"/>
        <v>1</v>
      </c>
      <c r="AD20" s="122">
        <f t="shared" si="10"/>
        <v>1</v>
      </c>
      <c r="AE20" s="122">
        <f t="shared" si="10"/>
        <v>1</v>
      </c>
      <c r="AF20" s="122">
        <f t="shared" si="10"/>
        <v>1</v>
      </c>
      <c r="AG20" s="122">
        <f t="shared" si="10"/>
        <v>1</v>
      </c>
      <c r="AH20" s="122">
        <f t="shared" si="10"/>
        <v>1</v>
      </c>
      <c r="AI20" s="122">
        <f t="shared" si="10"/>
        <v>0</v>
      </c>
      <c r="AJ20" s="122">
        <f t="shared" si="10"/>
        <v>0</v>
      </c>
      <c r="AK20" s="122">
        <f t="shared" si="10"/>
        <v>1</v>
      </c>
      <c r="AL20" s="122">
        <f t="shared" si="10"/>
        <v>1</v>
      </c>
      <c r="AM20" s="122">
        <f t="shared" si="10"/>
        <v>1</v>
      </c>
      <c r="AN20" s="122">
        <f t="shared" si="10"/>
        <v>1</v>
      </c>
      <c r="AO20" s="122">
        <f t="shared" si="10"/>
        <v>1</v>
      </c>
      <c r="AP20" s="122">
        <f t="shared" si="10"/>
        <v>0.5</v>
      </c>
      <c r="AQ20" s="122">
        <f t="shared" si="10"/>
        <v>0.5</v>
      </c>
      <c r="AR20" s="122">
        <f t="shared" si="10"/>
        <v>0.5</v>
      </c>
      <c r="AS20" s="122">
        <f t="shared" si="10"/>
        <v>0.5</v>
      </c>
      <c r="AT20" s="122">
        <f t="shared" si="10"/>
        <v>0.5</v>
      </c>
      <c r="AU20" s="122">
        <f t="shared" si="10"/>
        <v>0.5</v>
      </c>
      <c r="AV20" s="122">
        <f t="shared" si="10"/>
        <v>0</v>
      </c>
      <c r="AW20" s="75">
        <f t="shared" si="4"/>
        <v>18</v>
      </c>
      <c r="AX20" s="122"/>
      <c r="AY20" s="122"/>
      <c r="AZ20" s="122"/>
      <c r="BA20" s="122"/>
      <c r="BB20" s="122"/>
      <c r="BC20" s="122"/>
      <c r="BD20" s="122"/>
      <c r="BE20" s="122"/>
      <c r="BF20" s="122"/>
      <c r="BG20" s="11">
        <f t="shared" si="2"/>
        <v>18</v>
      </c>
    </row>
    <row r="21" spans="1:59" s="79" customFormat="1" x14ac:dyDescent="0.25">
      <c r="A21" s="295"/>
      <c r="B21" s="308" t="s">
        <v>246</v>
      </c>
      <c r="C21" s="342" t="s">
        <v>247</v>
      </c>
      <c r="D21" s="205" t="s">
        <v>58</v>
      </c>
      <c r="E21" s="235">
        <v>0</v>
      </c>
      <c r="F21" s="235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22">
        <v>0</v>
      </c>
      <c r="V21" s="121">
        <f t="shared" ref="V21:V22" si="12">SUM(E21:U21)</f>
        <v>0</v>
      </c>
      <c r="W21" s="27">
        <v>0</v>
      </c>
      <c r="X21" s="27">
        <v>0</v>
      </c>
      <c r="Y21" s="26">
        <v>2</v>
      </c>
      <c r="Z21" s="26">
        <v>2</v>
      </c>
      <c r="AA21" s="26">
        <v>2</v>
      </c>
      <c r="AB21" s="26">
        <v>2</v>
      </c>
      <c r="AC21" s="26">
        <v>2</v>
      </c>
      <c r="AD21" s="26">
        <v>2</v>
      </c>
      <c r="AE21" s="26">
        <v>2</v>
      </c>
      <c r="AF21" s="26">
        <v>2</v>
      </c>
      <c r="AG21" s="26">
        <v>2</v>
      </c>
      <c r="AH21" s="26">
        <v>2</v>
      </c>
      <c r="AI21" s="235">
        <v>0</v>
      </c>
      <c r="AJ21" s="235">
        <v>0</v>
      </c>
      <c r="AK21" s="26">
        <v>2</v>
      </c>
      <c r="AL21" s="26">
        <v>2</v>
      </c>
      <c r="AM21" s="26">
        <v>2</v>
      </c>
      <c r="AN21" s="26">
        <v>2</v>
      </c>
      <c r="AO21" s="242">
        <v>2</v>
      </c>
      <c r="AP21" s="242">
        <v>1</v>
      </c>
      <c r="AQ21" s="242">
        <v>1</v>
      </c>
      <c r="AR21" s="26">
        <v>1</v>
      </c>
      <c r="AS21" s="26">
        <v>1</v>
      </c>
      <c r="AT21" s="26">
        <v>1</v>
      </c>
      <c r="AU21" s="26">
        <v>1</v>
      </c>
      <c r="AV21" s="122">
        <f t="shared" si="10"/>
        <v>0</v>
      </c>
      <c r="AW21" s="75">
        <f t="shared" si="4"/>
        <v>36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11">
        <f t="shared" si="2"/>
        <v>36</v>
      </c>
    </row>
    <row r="22" spans="1:59" s="79" customFormat="1" x14ac:dyDescent="0.25">
      <c r="A22" s="295"/>
      <c r="B22" s="309"/>
      <c r="C22" s="343"/>
      <c r="D22" s="205" t="s">
        <v>59</v>
      </c>
      <c r="E22" s="235">
        <v>0</v>
      </c>
      <c r="F22" s="235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22">
        <v>0</v>
      </c>
      <c r="V22" s="121">
        <f t="shared" si="12"/>
        <v>0</v>
      </c>
      <c r="W22" s="27">
        <v>0</v>
      </c>
      <c r="X22" s="27">
        <v>0</v>
      </c>
      <c r="Y22" s="26">
        <f>Y21/2</f>
        <v>1</v>
      </c>
      <c r="Z22" s="26">
        <f t="shared" ref="Z22:AU22" si="13">Z21/2</f>
        <v>1</v>
      </c>
      <c r="AA22" s="26">
        <f t="shared" si="13"/>
        <v>1</v>
      </c>
      <c r="AB22" s="26">
        <f t="shared" si="13"/>
        <v>1</v>
      </c>
      <c r="AC22" s="26">
        <f t="shared" si="13"/>
        <v>1</v>
      </c>
      <c r="AD22" s="26">
        <f t="shared" si="13"/>
        <v>1</v>
      </c>
      <c r="AE22" s="26">
        <f t="shared" si="13"/>
        <v>1</v>
      </c>
      <c r="AF22" s="26">
        <f t="shared" si="13"/>
        <v>1</v>
      </c>
      <c r="AG22" s="26">
        <f t="shared" si="13"/>
        <v>1</v>
      </c>
      <c r="AH22" s="26">
        <f t="shared" si="13"/>
        <v>1</v>
      </c>
      <c r="AI22" s="235">
        <v>0</v>
      </c>
      <c r="AJ22" s="235">
        <v>0</v>
      </c>
      <c r="AK22" s="26">
        <f t="shared" si="13"/>
        <v>1</v>
      </c>
      <c r="AL22" s="26">
        <f t="shared" si="13"/>
        <v>1</v>
      </c>
      <c r="AM22" s="26">
        <f t="shared" si="13"/>
        <v>1</v>
      </c>
      <c r="AN22" s="26">
        <f t="shared" si="13"/>
        <v>1</v>
      </c>
      <c r="AO22" s="26">
        <f t="shared" si="13"/>
        <v>1</v>
      </c>
      <c r="AP22" s="26">
        <f t="shared" si="13"/>
        <v>0.5</v>
      </c>
      <c r="AQ22" s="26">
        <f t="shared" si="13"/>
        <v>0.5</v>
      </c>
      <c r="AR22" s="26">
        <f t="shared" si="13"/>
        <v>0.5</v>
      </c>
      <c r="AS22" s="26">
        <f t="shared" si="13"/>
        <v>0.5</v>
      </c>
      <c r="AT22" s="26">
        <f t="shared" si="13"/>
        <v>0.5</v>
      </c>
      <c r="AU22" s="26">
        <f t="shared" si="13"/>
        <v>0.5</v>
      </c>
      <c r="AV22" s="122">
        <f t="shared" si="10"/>
        <v>0</v>
      </c>
      <c r="AW22" s="75">
        <f t="shared" si="4"/>
        <v>18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11">
        <f t="shared" si="2"/>
        <v>18</v>
      </c>
    </row>
    <row r="23" spans="1:59" x14ac:dyDescent="0.25">
      <c r="A23" s="295"/>
      <c r="B23" s="328" t="s">
        <v>89</v>
      </c>
      <c r="C23" s="339" t="s">
        <v>90</v>
      </c>
      <c r="D23" s="111" t="s">
        <v>58</v>
      </c>
      <c r="E23" s="230">
        <f t="shared" ref="E23:F24" si="14">E25+E37</f>
        <v>36</v>
      </c>
      <c r="F23" s="230">
        <f t="shared" si="14"/>
        <v>36</v>
      </c>
      <c r="G23" s="230">
        <f>G25+G37+G51</f>
        <v>26</v>
      </c>
      <c r="H23" s="230">
        <f t="shared" ref="H23:T24" si="15">H25+H37+H51</f>
        <v>26</v>
      </c>
      <c r="I23" s="230">
        <f t="shared" si="15"/>
        <v>25</v>
      </c>
      <c r="J23" s="230">
        <f t="shared" si="15"/>
        <v>25</v>
      </c>
      <c r="K23" s="230">
        <f t="shared" si="15"/>
        <v>25</v>
      </c>
      <c r="L23" s="230">
        <f t="shared" si="15"/>
        <v>25</v>
      </c>
      <c r="M23" s="230">
        <f t="shared" si="15"/>
        <v>25</v>
      </c>
      <c r="N23" s="230">
        <f t="shared" si="15"/>
        <v>25</v>
      </c>
      <c r="O23" s="230">
        <f t="shared" si="15"/>
        <v>25</v>
      </c>
      <c r="P23" s="230">
        <f t="shared" si="15"/>
        <v>25</v>
      </c>
      <c r="Q23" s="230">
        <f t="shared" si="15"/>
        <v>25</v>
      </c>
      <c r="R23" s="230">
        <f t="shared" si="15"/>
        <v>25</v>
      </c>
      <c r="S23" s="230">
        <f t="shared" si="15"/>
        <v>25</v>
      </c>
      <c r="T23" s="230">
        <f t="shared" si="15"/>
        <v>25</v>
      </c>
      <c r="U23" s="231">
        <v>0</v>
      </c>
      <c r="V23" s="230">
        <f t="shared" si="3"/>
        <v>424</v>
      </c>
      <c r="W23" s="231">
        <v>0</v>
      </c>
      <c r="X23" s="231">
        <v>0</v>
      </c>
      <c r="Y23" s="230">
        <f>Y25+Y37+Y51</f>
        <v>30</v>
      </c>
      <c r="Z23" s="230">
        <f t="shared" ref="Z23:AV24" si="16">Z25+Z37+Z51</f>
        <v>30</v>
      </c>
      <c r="AA23" s="230">
        <f t="shared" si="16"/>
        <v>30</v>
      </c>
      <c r="AB23" s="230">
        <f t="shared" si="16"/>
        <v>30</v>
      </c>
      <c r="AC23" s="230">
        <f t="shared" si="16"/>
        <v>30</v>
      </c>
      <c r="AD23" s="230">
        <f t="shared" si="16"/>
        <v>30</v>
      </c>
      <c r="AE23" s="230">
        <f t="shared" si="16"/>
        <v>30</v>
      </c>
      <c r="AF23" s="230">
        <f t="shared" si="16"/>
        <v>30</v>
      </c>
      <c r="AG23" s="230">
        <f t="shared" si="16"/>
        <v>30</v>
      </c>
      <c r="AH23" s="230">
        <f t="shared" si="16"/>
        <v>30</v>
      </c>
      <c r="AI23" s="230">
        <f t="shared" si="16"/>
        <v>36</v>
      </c>
      <c r="AJ23" s="230">
        <f t="shared" si="16"/>
        <v>36</v>
      </c>
      <c r="AK23" s="230">
        <f t="shared" si="16"/>
        <v>30</v>
      </c>
      <c r="AL23" s="230">
        <f t="shared" si="16"/>
        <v>30</v>
      </c>
      <c r="AM23" s="230">
        <f t="shared" si="16"/>
        <v>30</v>
      </c>
      <c r="AN23" s="230">
        <f t="shared" si="16"/>
        <v>30</v>
      </c>
      <c r="AO23" s="230">
        <f t="shared" si="16"/>
        <v>30</v>
      </c>
      <c r="AP23" s="230">
        <f t="shared" si="16"/>
        <v>31</v>
      </c>
      <c r="AQ23" s="230">
        <f t="shared" si="16"/>
        <v>31</v>
      </c>
      <c r="AR23" s="230">
        <f t="shared" si="16"/>
        <v>31</v>
      </c>
      <c r="AS23" s="230">
        <f t="shared" si="16"/>
        <v>31</v>
      </c>
      <c r="AT23" s="230">
        <f t="shared" si="16"/>
        <v>31</v>
      </c>
      <c r="AU23" s="230">
        <f t="shared" si="16"/>
        <v>31</v>
      </c>
      <c r="AV23" s="230">
        <f t="shared" si="16"/>
        <v>0</v>
      </c>
      <c r="AW23" s="75">
        <f t="shared" si="4"/>
        <v>708</v>
      </c>
      <c r="AX23" s="231">
        <v>0</v>
      </c>
      <c r="AY23" s="231">
        <v>0</v>
      </c>
      <c r="AZ23" s="231">
        <v>0</v>
      </c>
      <c r="BA23" s="231">
        <v>0</v>
      </c>
      <c r="BB23" s="231">
        <v>0</v>
      </c>
      <c r="BC23" s="231">
        <v>0</v>
      </c>
      <c r="BD23" s="231">
        <v>0</v>
      </c>
      <c r="BE23" s="231">
        <v>0</v>
      </c>
      <c r="BF23" s="231">
        <v>0</v>
      </c>
      <c r="BG23" s="11">
        <f t="shared" si="2"/>
        <v>1132</v>
      </c>
    </row>
    <row r="24" spans="1:59" x14ac:dyDescent="0.25">
      <c r="A24" s="295"/>
      <c r="B24" s="328"/>
      <c r="C24" s="340"/>
      <c r="D24" s="111" t="s">
        <v>59</v>
      </c>
      <c r="E24" s="231">
        <f t="shared" si="14"/>
        <v>0</v>
      </c>
      <c r="F24" s="231">
        <f t="shared" si="14"/>
        <v>0</v>
      </c>
      <c r="G24" s="231">
        <f>G26+G38+G52</f>
        <v>9.5</v>
      </c>
      <c r="H24" s="231">
        <f t="shared" si="15"/>
        <v>9.5</v>
      </c>
      <c r="I24" s="231">
        <f t="shared" si="15"/>
        <v>9.5</v>
      </c>
      <c r="J24" s="231">
        <f t="shared" si="15"/>
        <v>9.5</v>
      </c>
      <c r="K24" s="231">
        <f t="shared" si="15"/>
        <v>9.5</v>
      </c>
      <c r="L24" s="231">
        <f t="shared" si="15"/>
        <v>9.5</v>
      </c>
      <c r="M24" s="231">
        <f t="shared" si="15"/>
        <v>9.5</v>
      </c>
      <c r="N24" s="231">
        <f t="shared" si="15"/>
        <v>9.5</v>
      </c>
      <c r="O24" s="231">
        <f t="shared" si="15"/>
        <v>9.5</v>
      </c>
      <c r="P24" s="231">
        <f t="shared" si="15"/>
        <v>9.5</v>
      </c>
      <c r="Q24" s="231">
        <f t="shared" si="15"/>
        <v>9.5</v>
      </c>
      <c r="R24" s="231">
        <f t="shared" si="15"/>
        <v>9.5</v>
      </c>
      <c r="S24" s="231">
        <f t="shared" si="15"/>
        <v>10</v>
      </c>
      <c r="T24" s="231">
        <f t="shared" si="15"/>
        <v>10</v>
      </c>
      <c r="U24" s="231">
        <v>0</v>
      </c>
      <c r="V24" s="230">
        <f t="shared" si="3"/>
        <v>134</v>
      </c>
      <c r="W24" s="231">
        <v>0</v>
      </c>
      <c r="X24" s="231">
        <v>0</v>
      </c>
      <c r="Y24" s="231">
        <f>Y26+Y38+Y52</f>
        <v>12</v>
      </c>
      <c r="Z24" s="231">
        <f t="shared" si="16"/>
        <v>12</v>
      </c>
      <c r="AA24" s="231">
        <f t="shared" si="16"/>
        <v>12</v>
      </c>
      <c r="AB24" s="231">
        <f t="shared" si="16"/>
        <v>12</v>
      </c>
      <c r="AC24" s="231">
        <f t="shared" si="16"/>
        <v>12</v>
      </c>
      <c r="AD24" s="231">
        <f t="shared" si="16"/>
        <v>12</v>
      </c>
      <c r="AE24" s="231">
        <f t="shared" si="16"/>
        <v>12</v>
      </c>
      <c r="AF24" s="231">
        <f t="shared" si="16"/>
        <v>12</v>
      </c>
      <c r="AG24" s="231">
        <f t="shared" si="16"/>
        <v>12</v>
      </c>
      <c r="AH24" s="231">
        <f t="shared" si="16"/>
        <v>12</v>
      </c>
      <c r="AI24" s="231">
        <f t="shared" si="16"/>
        <v>0</v>
      </c>
      <c r="AJ24" s="231">
        <f t="shared" si="16"/>
        <v>0</v>
      </c>
      <c r="AK24" s="231">
        <f t="shared" si="16"/>
        <v>12</v>
      </c>
      <c r="AL24" s="231">
        <f t="shared" si="16"/>
        <v>12</v>
      </c>
      <c r="AM24" s="231">
        <f t="shared" si="16"/>
        <v>12</v>
      </c>
      <c r="AN24" s="231">
        <f t="shared" si="16"/>
        <v>12</v>
      </c>
      <c r="AO24" s="231">
        <f t="shared" si="16"/>
        <v>12</v>
      </c>
      <c r="AP24" s="231">
        <f t="shared" si="16"/>
        <v>12.5</v>
      </c>
      <c r="AQ24" s="231">
        <f t="shared" si="16"/>
        <v>12.5</v>
      </c>
      <c r="AR24" s="231">
        <f t="shared" si="16"/>
        <v>12.5</v>
      </c>
      <c r="AS24" s="231">
        <f t="shared" si="16"/>
        <v>12.5</v>
      </c>
      <c r="AT24" s="231">
        <f t="shared" si="16"/>
        <v>12.5</v>
      </c>
      <c r="AU24" s="231">
        <f t="shared" si="16"/>
        <v>12.5</v>
      </c>
      <c r="AV24" s="231">
        <f t="shared" si="16"/>
        <v>0</v>
      </c>
      <c r="AW24" s="75">
        <f t="shared" si="4"/>
        <v>255</v>
      </c>
      <c r="AX24" s="231">
        <v>0</v>
      </c>
      <c r="AY24" s="231">
        <v>0</v>
      </c>
      <c r="AZ24" s="231">
        <v>0</v>
      </c>
      <c r="BA24" s="231">
        <v>0</v>
      </c>
      <c r="BB24" s="231">
        <v>0</v>
      </c>
      <c r="BC24" s="231">
        <v>0</v>
      </c>
      <c r="BD24" s="231">
        <v>0</v>
      </c>
      <c r="BE24" s="231">
        <v>0</v>
      </c>
      <c r="BF24" s="231">
        <v>0</v>
      </c>
      <c r="BG24" s="11">
        <f t="shared" si="2"/>
        <v>389</v>
      </c>
    </row>
    <row r="25" spans="1:59" x14ac:dyDescent="0.25">
      <c r="A25" s="295"/>
      <c r="B25" s="324" t="s">
        <v>92</v>
      </c>
      <c r="C25" s="306" t="s">
        <v>203</v>
      </c>
      <c r="D25" s="171" t="s">
        <v>58</v>
      </c>
      <c r="E25" s="75">
        <f t="shared" ref="E25:F25" si="17">E27+E29+E31+E33+E35+E36</f>
        <v>36</v>
      </c>
      <c r="F25" s="75">
        <f t="shared" si="17"/>
        <v>36</v>
      </c>
      <c r="G25" s="75">
        <f>G27+G29+G31+G33+G35+G36</f>
        <v>20</v>
      </c>
      <c r="H25" s="75">
        <f t="shared" ref="H25:T25" si="18">H27+H29+H31+H33+H35+H36</f>
        <v>20</v>
      </c>
      <c r="I25" s="75">
        <f t="shared" si="18"/>
        <v>19</v>
      </c>
      <c r="J25" s="75">
        <f t="shared" si="18"/>
        <v>19</v>
      </c>
      <c r="K25" s="75">
        <f t="shared" si="18"/>
        <v>19</v>
      </c>
      <c r="L25" s="75">
        <f t="shared" si="18"/>
        <v>19</v>
      </c>
      <c r="M25" s="75">
        <f t="shared" si="18"/>
        <v>19</v>
      </c>
      <c r="N25" s="75">
        <f t="shared" si="18"/>
        <v>19</v>
      </c>
      <c r="O25" s="75">
        <f t="shared" si="18"/>
        <v>19</v>
      </c>
      <c r="P25" s="75">
        <f t="shared" si="18"/>
        <v>19</v>
      </c>
      <c r="Q25" s="75">
        <f t="shared" si="18"/>
        <v>19</v>
      </c>
      <c r="R25" s="75">
        <f t="shared" si="18"/>
        <v>19</v>
      </c>
      <c r="S25" s="75">
        <f t="shared" si="18"/>
        <v>19</v>
      </c>
      <c r="T25" s="75">
        <f t="shared" si="18"/>
        <v>19</v>
      </c>
      <c r="U25" s="25">
        <v>0</v>
      </c>
      <c r="V25" s="75">
        <f t="shared" si="3"/>
        <v>340</v>
      </c>
      <c r="W25" s="25">
        <v>0</v>
      </c>
      <c r="X25" s="25">
        <v>0</v>
      </c>
      <c r="Y25" s="75">
        <f>Y27+Y29+Y31+Y33+Y36</f>
        <v>13</v>
      </c>
      <c r="Z25" s="75">
        <f t="shared" ref="Z25:AV25" si="19">Z27+Z29+Z31+Z33+Z36</f>
        <v>13</v>
      </c>
      <c r="AA25" s="75">
        <f t="shared" si="19"/>
        <v>13</v>
      </c>
      <c r="AB25" s="75">
        <f t="shared" si="19"/>
        <v>13</v>
      </c>
      <c r="AC25" s="75">
        <f t="shared" si="19"/>
        <v>13</v>
      </c>
      <c r="AD25" s="75">
        <f t="shared" si="19"/>
        <v>13</v>
      </c>
      <c r="AE25" s="75">
        <f t="shared" si="19"/>
        <v>13</v>
      </c>
      <c r="AF25" s="75">
        <f t="shared" si="19"/>
        <v>12</v>
      </c>
      <c r="AG25" s="75">
        <f t="shared" si="19"/>
        <v>12</v>
      </c>
      <c r="AH25" s="75">
        <f t="shared" si="19"/>
        <v>12</v>
      </c>
      <c r="AI25" s="75">
        <f t="shared" si="19"/>
        <v>0</v>
      </c>
      <c r="AJ25" s="75">
        <f t="shared" si="19"/>
        <v>0</v>
      </c>
      <c r="AK25" s="75">
        <f t="shared" si="19"/>
        <v>6</v>
      </c>
      <c r="AL25" s="75">
        <f t="shared" si="19"/>
        <v>6</v>
      </c>
      <c r="AM25" s="75">
        <f t="shared" si="19"/>
        <v>6</v>
      </c>
      <c r="AN25" s="75">
        <f t="shared" si="19"/>
        <v>6</v>
      </c>
      <c r="AO25" s="75">
        <f t="shared" si="19"/>
        <v>6</v>
      </c>
      <c r="AP25" s="75">
        <f t="shared" si="19"/>
        <v>7</v>
      </c>
      <c r="AQ25" s="75">
        <f t="shared" si="19"/>
        <v>7</v>
      </c>
      <c r="AR25" s="75">
        <f t="shared" si="19"/>
        <v>7</v>
      </c>
      <c r="AS25" s="75">
        <f t="shared" si="19"/>
        <v>7</v>
      </c>
      <c r="AT25" s="75">
        <f t="shared" si="19"/>
        <v>7</v>
      </c>
      <c r="AU25" s="75">
        <f t="shared" si="19"/>
        <v>7</v>
      </c>
      <c r="AV25" s="75">
        <f t="shared" si="19"/>
        <v>0</v>
      </c>
      <c r="AW25" s="75">
        <f t="shared" si="4"/>
        <v>199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11">
        <f t="shared" si="2"/>
        <v>539</v>
      </c>
    </row>
    <row r="26" spans="1:59" ht="21.75" customHeight="1" x14ac:dyDescent="0.25">
      <c r="A26" s="295"/>
      <c r="B26" s="325"/>
      <c r="C26" s="307"/>
      <c r="D26" s="171" t="s">
        <v>59</v>
      </c>
      <c r="E26" s="25">
        <f t="shared" ref="E26:F26" si="20">E28+E30+E32+E34</f>
        <v>0</v>
      </c>
      <c r="F26" s="25">
        <f t="shared" si="20"/>
        <v>0</v>
      </c>
      <c r="G26" s="25">
        <f>G28+G30+G32+G34</f>
        <v>6.5</v>
      </c>
      <c r="H26" s="25">
        <f t="shared" ref="H26:T26" si="21">H28+H30+H32+H34</f>
        <v>6.5</v>
      </c>
      <c r="I26" s="25">
        <f t="shared" si="21"/>
        <v>6.5</v>
      </c>
      <c r="J26" s="25">
        <f t="shared" si="21"/>
        <v>6.5</v>
      </c>
      <c r="K26" s="25">
        <f t="shared" si="21"/>
        <v>6.5</v>
      </c>
      <c r="L26" s="25">
        <f t="shared" si="21"/>
        <v>6.5</v>
      </c>
      <c r="M26" s="25">
        <f t="shared" si="21"/>
        <v>6.5</v>
      </c>
      <c r="N26" s="25">
        <f t="shared" si="21"/>
        <v>6.5</v>
      </c>
      <c r="O26" s="25">
        <f t="shared" si="21"/>
        <v>6.5</v>
      </c>
      <c r="P26" s="25">
        <f t="shared" si="21"/>
        <v>6.5</v>
      </c>
      <c r="Q26" s="25">
        <f t="shared" si="21"/>
        <v>6.5</v>
      </c>
      <c r="R26" s="25">
        <f t="shared" si="21"/>
        <v>6.5</v>
      </c>
      <c r="S26" s="25">
        <f t="shared" si="21"/>
        <v>7</v>
      </c>
      <c r="T26" s="25">
        <f t="shared" si="21"/>
        <v>7</v>
      </c>
      <c r="U26" s="25">
        <v>0</v>
      </c>
      <c r="V26" s="75">
        <f t="shared" si="3"/>
        <v>92</v>
      </c>
      <c r="W26" s="25">
        <v>0</v>
      </c>
      <c r="X26" s="25">
        <v>0</v>
      </c>
      <c r="Y26" s="25">
        <f>Y28+Y30+Y32+Y34</f>
        <v>3.5</v>
      </c>
      <c r="Z26" s="25">
        <f t="shared" ref="Z26:AV26" si="22">Z28+Z30+Z32+Z34</f>
        <v>3.5</v>
      </c>
      <c r="AA26" s="25">
        <f t="shared" si="22"/>
        <v>3.5</v>
      </c>
      <c r="AB26" s="25">
        <f t="shared" si="22"/>
        <v>3.5</v>
      </c>
      <c r="AC26" s="25">
        <f t="shared" si="22"/>
        <v>3.5</v>
      </c>
      <c r="AD26" s="25">
        <f t="shared" si="22"/>
        <v>3.5</v>
      </c>
      <c r="AE26" s="25">
        <f t="shared" si="22"/>
        <v>3.5</v>
      </c>
      <c r="AF26" s="25">
        <f t="shared" si="22"/>
        <v>3</v>
      </c>
      <c r="AG26" s="25">
        <f t="shared" si="22"/>
        <v>3</v>
      </c>
      <c r="AH26" s="25">
        <f t="shared" si="22"/>
        <v>3</v>
      </c>
      <c r="AI26" s="25">
        <f t="shared" si="22"/>
        <v>0</v>
      </c>
      <c r="AJ26" s="25">
        <f t="shared" si="22"/>
        <v>0</v>
      </c>
      <c r="AK26" s="25">
        <f t="shared" si="22"/>
        <v>3.5</v>
      </c>
      <c r="AL26" s="25">
        <f t="shared" si="22"/>
        <v>3</v>
      </c>
      <c r="AM26" s="25">
        <f t="shared" si="22"/>
        <v>3</v>
      </c>
      <c r="AN26" s="25">
        <f t="shared" si="22"/>
        <v>3</v>
      </c>
      <c r="AO26" s="25">
        <f t="shared" si="22"/>
        <v>3</v>
      </c>
      <c r="AP26" s="25">
        <f t="shared" si="22"/>
        <v>3.5</v>
      </c>
      <c r="AQ26" s="25">
        <f t="shared" si="22"/>
        <v>3.5</v>
      </c>
      <c r="AR26" s="25">
        <f t="shared" si="22"/>
        <v>3.5</v>
      </c>
      <c r="AS26" s="25">
        <f t="shared" si="22"/>
        <v>3.5</v>
      </c>
      <c r="AT26" s="25">
        <f t="shared" si="22"/>
        <v>3.5</v>
      </c>
      <c r="AU26" s="25">
        <f t="shared" si="22"/>
        <v>3.5</v>
      </c>
      <c r="AV26" s="25">
        <f t="shared" si="22"/>
        <v>0</v>
      </c>
      <c r="AW26" s="75">
        <f t="shared" si="4"/>
        <v>70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11">
        <f t="shared" si="2"/>
        <v>162</v>
      </c>
    </row>
    <row r="27" spans="1:59" s="74" customFormat="1" ht="15" customHeight="1" x14ac:dyDescent="0.25">
      <c r="A27" s="295"/>
      <c r="B27" s="319" t="s">
        <v>165</v>
      </c>
      <c r="C27" s="283" t="s">
        <v>206</v>
      </c>
      <c r="D27" s="92" t="s">
        <v>58</v>
      </c>
      <c r="E27" s="235">
        <v>0</v>
      </c>
      <c r="F27" s="235">
        <v>0</v>
      </c>
      <c r="G27" s="227">
        <v>3</v>
      </c>
      <c r="H27" s="227">
        <v>3</v>
      </c>
      <c r="I27" s="227">
        <v>3</v>
      </c>
      <c r="J27" s="227">
        <v>3</v>
      </c>
      <c r="K27" s="227">
        <v>3</v>
      </c>
      <c r="L27" s="227">
        <v>3</v>
      </c>
      <c r="M27" s="227">
        <v>3</v>
      </c>
      <c r="N27" s="227">
        <v>3</v>
      </c>
      <c r="O27" s="227">
        <v>3</v>
      </c>
      <c r="P27" s="227">
        <v>3</v>
      </c>
      <c r="Q27" s="227">
        <v>3</v>
      </c>
      <c r="R27" s="227">
        <v>3</v>
      </c>
      <c r="S27" s="227">
        <v>3</v>
      </c>
      <c r="T27" s="227">
        <v>3</v>
      </c>
      <c r="U27" s="236">
        <v>0</v>
      </c>
      <c r="V27" s="11">
        <f t="shared" si="3"/>
        <v>42</v>
      </c>
      <c r="W27" s="27">
        <v>0</v>
      </c>
      <c r="X27" s="27">
        <v>0</v>
      </c>
      <c r="Y27" s="227">
        <v>2</v>
      </c>
      <c r="Z27" s="227">
        <v>2</v>
      </c>
      <c r="AA27" s="227">
        <v>2</v>
      </c>
      <c r="AB27" s="227">
        <v>2</v>
      </c>
      <c r="AC27" s="227">
        <v>2</v>
      </c>
      <c r="AD27" s="227">
        <v>2</v>
      </c>
      <c r="AE27" s="227">
        <v>2</v>
      </c>
      <c r="AF27" s="227">
        <v>2</v>
      </c>
      <c r="AG27" s="227">
        <v>2</v>
      </c>
      <c r="AH27" s="227">
        <v>2</v>
      </c>
      <c r="AI27" s="235">
        <v>0</v>
      </c>
      <c r="AJ27" s="235">
        <v>0</v>
      </c>
      <c r="AK27" s="227">
        <v>2</v>
      </c>
      <c r="AL27" s="227">
        <v>2</v>
      </c>
      <c r="AM27" s="227">
        <v>2</v>
      </c>
      <c r="AN27" s="227">
        <v>2</v>
      </c>
      <c r="AO27" s="241">
        <v>2</v>
      </c>
      <c r="AP27" s="241">
        <v>3</v>
      </c>
      <c r="AQ27" s="241">
        <v>3</v>
      </c>
      <c r="AR27" s="227">
        <v>3</v>
      </c>
      <c r="AS27" s="227">
        <v>3</v>
      </c>
      <c r="AT27" s="227">
        <v>3</v>
      </c>
      <c r="AU27" s="227">
        <v>3</v>
      </c>
      <c r="AV27" s="97">
        <v>0</v>
      </c>
      <c r="AW27" s="75">
        <f t="shared" si="4"/>
        <v>48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11">
        <f t="shared" si="2"/>
        <v>90</v>
      </c>
    </row>
    <row r="28" spans="1:59" s="74" customFormat="1" x14ac:dyDescent="0.25">
      <c r="A28" s="295"/>
      <c r="B28" s="320"/>
      <c r="C28" s="284"/>
      <c r="D28" s="92" t="s">
        <v>59</v>
      </c>
      <c r="E28" s="235">
        <v>0</v>
      </c>
      <c r="F28" s="235">
        <v>0</v>
      </c>
      <c r="G28" s="229">
        <v>1.5</v>
      </c>
      <c r="H28" s="229">
        <v>1.5</v>
      </c>
      <c r="I28" s="229">
        <v>1.5</v>
      </c>
      <c r="J28" s="229">
        <v>1.5</v>
      </c>
      <c r="K28" s="229">
        <v>1.5</v>
      </c>
      <c r="L28" s="229">
        <v>1.5</v>
      </c>
      <c r="M28" s="229">
        <v>1.5</v>
      </c>
      <c r="N28" s="229">
        <v>1.5</v>
      </c>
      <c r="O28" s="229">
        <v>1.5</v>
      </c>
      <c r="P28" s="229">
        <v>1.5</v>
      </c>
      <c r="Q28" s="229">
        <v>1.5</v>
      </c>
      <c r="R28" s="229">
        <v>1.5</v>
      </c>
      <c r="S28" s="229">
        <v>1.5</v>
      </c>
      <c r="T28" s="229">
        <v>1.5</v>
      </c>
      <c r="U28" s="236">
        <v>0</v>
      </c>
      <c r="V28" s="11">
        <f t="shared" si="3"/>
        <v>21</v>
      </c>
      <c r="W28" s="27">
        <v>0</v>
      </c>
      <c r="X28" s="27">
        <v>0</v>
      </c>
      <c r="Y28" s="26">
        <f>Y27/2</f>
        <v>1</v>
      </c>
      <c r="Z28" s="26">
        <f t="shared" ref="Z28:AH28" si="23">Z27/2</f>
        <v>1</v>
      </c>
      <c r="AA28" s="26">
        <f t="shared" si="23"/>
        <v>1</v>
      </c>
      <c r="AB28" s="26">
        <f t="shared" si="23"/>
        <v>1</v>
      </c>
      <c r="AC28" s="26">
        <f t="shared" si="23"/>
        <v>1</v>
      </c>
      <c r="AD28" s="26">
        <f t="shared" si="23"/>
        <v>1</v>
      </c>
      <c r="AE28" s="26">
        <f t="shared" si="23"/>
        <v>1</v>
      </c>
      <c r="AF28" s="26">
        <f t="shared" si="23"/>
        <v>1</v>
      </c>
      <c r="AG28" s="26">
        <f t="shared" si="23"/>
        <v>1</v>
      </c>
      <c r="AH28" s="26">
        <f t="shared" si="23"/>
        <v>1</v>
      </c>
      <c r="AI28" s="235">
        <v>0</v>
      </c>
      <c r="AJ28" s="235">
        <v>0</v>
      </c>
      <c r="AK28" s="26">
        <f>AK27/2</f>
        <v>1</v>
      </c>
      <c r="AL28" s="26">
        <f t="shared" ref="AL28:AU28" si="24">AL27/2</f>
        <v>1</v>
      </c>
      <c r="AM28" s="26">
        <f t="shared" si="24"/>
        <v>1</v>
      </c>
      <c r="AN28" s="26">
        <f t="shared" si="24"/>
        <v>1</v>
      </c>
      <c r="AO28" s="26">
        <f t="shared" si="24"/>
        <v>1</v>
      </c>
      <c r="AP28" s="26">
        <f t="shared" si="24"/>
        <v>1.5</v>
      </c>
      <c r="AQ28" s="26">
        <f t="shared" si="24"/>
        <v>1.5</v>
      </c>
      <c r="AR28" s="26">
        <f t="shared" si="24"/>
        <v>1.5</v>
      </c>
      <c r="AS28" s="26">
        <f t="shared" si="24"/>
        <v>1.5</v>
      </c>
      <c r="AT28" s="26">
        <f t="shared" si="24"/>
        <v>1.5</v>
      </c>
      <c r="AU28" s="26">
        <f t="shared" si="24"/>
        <v>1.5</v>
      </c>
      <c r="AV28" s="97">
        <v>0</v>
      </c>
      <c r="AW28" s="75">
        <f t="shared" si="4"/>
        <v>24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11">
        <f t="shared" si="2"/>
        <v>45</v>
      </c>
    </row>
    <row r="29" spans="1:59" s="74" customFormat="1" ht="15" customHeight="1" x14ac:dyDescent="0.25">
      <c r="A29" s="295"/>
      <c r="B29" s="319" t="s">
        <v>207</v>
      </c>
      <c r="C29" s="283" t="s">
        <v>208</v>
      </c>
      <c r="D29" s="92" t="s">
        <v>58</v>
      </c>
      <c r="E29" s="235">
        <v>0</v>
      </c>
      <c r="F29" s="235">
        <v>0</v>
      </c>
      <c r="G29" s="227">
        <v>4</v>
      </c>
      <c r="H29" s="227">
        <v>4</v>
      </c>
      <c r="I29" s="227">
        <v>4</v>
      </c>
      <c r="J29" s="227">
        <v>4</v>
      </c>
      <c r="K29" s="227">
        <v>4</v>
      </c>
      <c r="L29" s="227">
        <v>4</v>
      </c>
      <c r="M29" s="227">
        <v>4</v>
      </c>
      <c r="N29" s="227">
        <v>4</v>
      </c>
      <c r="O29" s="227">
        <v>4</v>
      </c>
      <c r="P29" s="227">
        <v>4</v>
      </c>
      <c r="Q29" s="227">
        <v>4</v>
      </c>
      <c r="R29" s="227">
        <v>4</v>
      </c>
      <c r="S29" s="227">
        <v>4</v>
      </c>
      <c r="T29" s="227">
        <v>4</v>
      </c>
      <c r="U29" s="236">
        <v>0</v>
      </c>
      <c r="V29" s="11">
        <f t="shared" si="3"/>
        <v>56</v>
      </c>
      <c r="W29" s="27">
        <v>0</v>
      </c>
      <c r="X29" s="27">
        <v>0</v>
      </c>
      <c r="Y29" s="227">
        <v>0</v>
      </c>
      <c r="Z29" s="227">
        <v>0</v>
      </c>
      <c r="AA29" s="227">
        <v>0</v>
      </c>
      <c r="AB29" s="227">
        <v>0</v>
      </c>
      <c r="AC29" s="227">
        <v>0</v>
      </c>
      <c r="AD29" s="227">
        <v>0</v>
      </c>
      <c r="AE29" s="227">
        <v>0</v>
      </c>
      <c r="AF29" s="227">
        <v>0</v>
      </c>
      <c r="AG29" s="227">
        <v>0</v>
      </c>
      <c r="AH29" s="227">
        <v>0</v>
      </c>
      <c r="AI29" s="235">
        <v>0</v>
      </c>
      <c r="AJ29" s="235">
        <v>0</v>
      </c>
      <c r="AK29" s="227">
        <v>0</v>
      </c>
      <c r="AL29" s="227">
        <v>0</v>
      </c>
      <c r="AM29" s="227">
        <v>0</v>
      </c>
      <c r="AN29" s="227">
        <v>0</v>
      </c>
      <c r="AO29" s="227">
        <v>0</v>
      </c>
      <c r="AP29" s="227">
        <v>0</v>
      </c>
      <c r="AQ29" s="227">
        <v>0</v>
      </c>
      <c r="AR29" s="227">
        <v>0</v>
      </c>
      <c r="AS29" s="227">
        <v>0</v>
      </c>
      <c r="AT29" s="227">
        <v>0</v>
      </c>
      <c r="AU29" s="26">
        <v>0</v>
      </c>
      <c r="AV29" s="97">
        <v>0</v>
      </c>
      <c r="AW29" s="75">
        <f t="shared" si="4"/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11">
        <f t="shared" si="2"/>
        <v>56</v>
      </c>
    </row>
    <row r="30" spans="1:59" s="74" customFormat="1" x14ac:dyDescent="0.25">
      <c r="A30" s="295"/>
      <c r="B30" s="320"/>
      <c r="C30" s="284"/>
      <c r="D30" s="92" t="s">
        <v>59</v>
      </c>
      <c r="E30" s="235">
        <v>0</v>
      </c>
      <c r="F30" s="235">
        <v>0</v>
      </c>
      <c r="G30" s="229">
        <v>2</v>
      </c>
      <c r="H30" s="229">
        <v>2</v>
      </c>
      <c r="I30" s="229">
        <v>2</v>
      </c>
      <c r="J30" s="229">
        <v>2</v>
      </c>
      <c r="K30" s="229">
        <v>2</v>
      </c>
      <c r="L30" s="229">
        <v>2</v>
      </c>
      <c r="M30" s="229">
        <v>2</v>
      </c>
      <c r="N30" s="229">
        <v>2</v>
      </c>
      <c r="O30" s="229">
        <v>2</v>
      </c>
      <c r="P30" s="229">
        <v>2</v>
      </c>
      <c r="Q30" s="229">
        <v>2</v>
      </c>
      <c r="R30" s="229">
        <v>2</v>
      </c>
      <c r="S30" s="229">
        <v>2</v>
      </c>
      <c r="T30" s="229">
        <v>2</v>
      </c>
      <c r="U30" s="236">
        <v>0</v>
      </c>
      <c r="V30" s="11">
        <f t="shared" si="3"/>
        <v>28</v>
      </c>
      <c r="W30" s="27">
        <v>0</v>
      </c>
      <c r="X30" s="27">
        <v>0</v>
      </c>
      <c r="Y30" s="229">
        <v>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35">
        <v>0</v>
      </c>
      <c r="AJ30" s="235"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v>0</v>
      </c>
      <c r="AR30" s="229">
        <v>0</v>
      </c>
      <c r="AS30" s="229">
        <v>0</v>
      </c>
      <c r="AT30" s="229">
        <v>0</v>
      </c>
      <c r="AU30" s="26">
        <v>0</v>
      </c>
      <c r="AV30" s="97">
        <v>0</v>
      </c>
      <c r="AW30" s="75">
        <f t="shared" si="4"/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11">
        <f t="shared" si="2"/>
        <v>28</v>
      </c>
    </row>
    <row r="31" spans="1:59" s="74" customFormat="1" x14ac:dyDescent="0.25">
      <c r="A31" s="295"/>
      <c r="B31" s="319" t="s">
        <v>211</v>
      </c>
      <c r="C31" s="283" t="s">
        <v>189</v>
      </c>
      <c r="D31" s="92" t="s">
        <v>58</v>
      </c>
      <c r="E31" s="235">
        <v>0</v>
      </c>
      <c r="F31" s="235">
        <v>0</v>
      </c>
      <c r="G31" s="227">
        <v>2</v>
      </c>
      <c r="H31" s="227">
        <v>2</v>
      </c>
      <c r="I31" s="227">
        <v>2</v>
      </c>
      <c r="J31" s="227">
        <v>2</v>
      </c>
      <c r="K31" s="227">
        <v>2</v>
      </c>
      <c r="L31" s="227">
        <v>2</v>
      </c>
      <c r="M31" s="227">
        <v>2</v>
      </c>
      <c r="N31" s="227">
        <v>2</v>
      </c>
      <c r="O31" s="227">
        <v>2</v>
      </c>
      <c r="P31" s="227">
        <v>2</v>
      </c>
      <c r="Q31" s="227">
        <v>2</v>
      </c>
      <c r="R31" s="227">
        <v>2</v>
      </c>
      <c r="S31" s="227">
        <v>2</v>
      </c>
      <c r="T31" s="227">
        <v>2</v>
      </c>
      <c r="U31" s="236">
        <v>0</v>
      </c>
      <c r="V31" s="11">
        <f t="shared" si="3"/>
        <v>28</v>
      </c>
      <c r="W31" s="27">
        <v>0</v>
      </c>
      <c r="X31" s="27">
        <v>0</v>
      </c>
      <c r="Y31" s="227">
        <v>5</v>
      </c>
      <c r="Z31" s="227">
        <v>5</v>
      </c>
      <c r="AA31" s="227">
        <v>5</v>
      </c>
      <c r="AB31" s="227">
        <v>5</v>
      </c>
      <c r="AC31" s="227">
        <v>5</v>
      </c>
      <c r="AD31" s="227">
        <v>5</v>
      </c>
      <c r="AE31" s="241">
        <v>5</v>
      </c>
      <c r="AF31" s="241">
        <v>4</v>
      </c>
      <c r="AG31" s="227">
        <v>4</v>
      </c>
      <c r="AH31" s="227">
        <v>4</v>
      </c>
      <c r="AI31" s="235">
        <v>0</v>
      </c>
      <c r="AJ31" s="235">
        <v>0</v>
      </c>
      <c r="AK31" s="227">
        <v>4</v>
      </c>
      <c r="AL31" s="227">
        <v>4</v>
      </c>
      <c r="AM31" s="227">
        <v>4</v>
      </c>
      <c r="AN31" s="227">
        <v>4</v>
      </c>
      <c r="AO31" s="227">
        <v>4</v>
      </c>
      <c r="AP31" s="227">
        <v>4</v>
      </c>
      <c r="AQ31" s="227">
        <v>4</v>
      </c>
      <c r="AR31" s="227">
        <v>4</v>
      </c>
      <c r="AS31" s="227">
        <v>4</v>
      </c>
      <c r="AT31" s="227">
        <v>4</v>
      </c>
      <c r="AU31" s="227">
        <v>4</v>
      </c>
      <c r="AV31" s="97">
        <v>0</v>
      </c>
      <c r="AW31" s="75">
        <f t="shared" si="4"/>
        <v>91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11">
        <f t="shared" si="2"/>
        <v>119</v>
      </c>
    </row>
    <row r="32" spans="1:59" s="74" customFormat="1" x14ac:dyDescent="0.25">
      <c r="A32" s="295"/>
      <c r="B32" s="320"/>
      <c r="C32" s="284"/>
      <c r="D32" s="92" t="s">
        <v>59</v>
      </c>
      <c r="E32" s="235">
        <v>0</v>
      </c>
      <c r="F32" s="235">
        <v>0</v>
      </c>
      <c r="G32" s="226">
        <f t="shared" ref="G32:T32" si="25">G31/2</f>
        <v>1</v>
      </c>
      <c r="H32" s="226">
        <f t="shared" si="25"/>
        <v>1</v>
      </c>
      <c r="I32" s="226">
        <f t="shared" si="25"/>
        <v>1</v>
      </c>
      <c r="J32" s="226">
        <f t="shared" si="25"/>
        <v>1</v>
      </c>
      <c r="K32" s="226">
        <f t="shared" si="25"/>
        <v>1</v>
      </c>
      <c r="L32" s="226">
        <f t="shared" si="25"/>
        <v>1</v>
      </c>
      <c r="M32" s="226">
        <f t="shared" si="25"/>
        <v>1</v>
      </c>
      <c r="N32" s="226">
        <f t="shared" si="25"/>
        <v>1</v>
      </c>
      <c r="O32" s="226">
        <f t="shared" si="25"/>
        <v>1</v>
      </c>
      <c r="P32" s="226">
        <f t="shared" si="25"/>
        <v>1</v>
      </c>
      <c r="Q32" s="226">
        <f t="shared" si="25"/>
        <v>1</v>
      </c>
      <c r="R32" s="226">
        <f t="shared" si="25"/>
        <v>1</v>
      </c>
      <c r="S32" s="226">
        <f t="shared" si="25"/>
        <v>1</v>
      </c>
      <c r="T32" s="226">
        <f t="shared" si="25"/>
        <v>1</v>
      </c>
      <c r="U32" s="236">
        <v>0</v>
      </c>
      <c r="V32" s="11">
        <f t="shared" si="3"/>
        <v>14</v>
      </c>
      <c r="W32" s="27">
        <v>0</v>
      </c>
      <c r="X32" s="27">
        <v>0</v>
      </c>
      <c r="Y32" s="226">
        <f t="shared" ref="Y32:AH32" si="26">Y31/2</f>
        <v>2.5</v>
      </c>
      <c r="Z32" s="226">
        <f t="shared" si="26"/>
        <v>2.5</v>
      </c>
      <c r="AA32" s="226">
        <f t="shared" si="26"/>
        <v>2.5</v>
      </c>
      <c r="AB32" s="226">
        <f t="shared" si="26"/>
        <v>2.5</v>
      </c>
      <c r="AC32" s="226">
        <f t="shared" si="26"/>
        <v>2.5</v>
      </c>
      <c r="AD32" s="226">
        <f t="shared" si="26"/>
        <v>2.5</v>
      </c>
      <c r="AE32" s="226">
        <f t="shared" si="26"/>
        <v>2.5</v>
      </c>
      <c r="AF32" s="226">
        <f t="shared" si="26"/>
        <v>2</v>
      </c>
      <c r="AG32" s="226">
        <f t="shared" si="26"/>
        <v>2</v>
      </c>
      <c r="AH32" s="226">
        <f t="shared" si="26"/>
        <v>2</v>
      </c>
      <c r="AI32" s="235">
        <v>0</v>
      </c>
      <c r="AJ32" s="235">
        <v>0</v>
      </c>
      <c r="AK32" s="226">
        <v>2.5</v>
      </c>
      <c r="AL32" s="226">
        <f t="shared" ref="AL32:AU32" si="27">AL31/2</f>
        <v>2</v>
      </c>
      <c r="AM32" s="226">
        <f t="shared" si="27"/>
        <v>2</v>
      </c>
      <c r="AN32" s="226">
        <f t="shared" si="27"/>
        <v>2</v>
      </c>
      <c r="AO32" s="226">
        <f t="shared" si="27"/>
        <v>2</v>
      </c>
      <c r="AP32" s="226">
        <f t="shared" si="27"/>
        <v>2</v>
      </c>
      <c r="AQ32" s="226">
        <f t="shared" si="27"/>
        <v>2</v>
      </c>
      <c r="AR32" s="226">
        <f t="shared" si="27"/>
        <v>2</v>
      </c>
      <c r="AS32" s="226">
        <f t="shared" si="27"/>
        <v>2</v>
      </c>
      <c r="AT32" s="226">
        <f t="shared" si="27"/>
        <v>2</v>
      </c>
      <c r="AU32" s="226">
        <f t="shared" si="27"/>
        <v>2</v>
      </c>
      <c r="AV32" s="97">
        <v>0</v>
      </c>
      <c r="AW32" s="75">
        <f t="shared" si="4"/>
        <v>46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11">
        <f t="shared" si="2"/>
        <v>60</v>
      </c>
    </row>
    <row r="33" spans="1:59" s="74" customFormat="1" ht="15" customHeight="1" x14ac:dyDescent="0.25">
      <c r="A33" s="295"/>
      <c r="B33" s="319" t="s">
        <v>212</v>
      </c>
      <c r="C33" s="283" t="s">
        <v>213</v>
      </c>
      <c r="D33" s="92" t="s">
        <v>58</v>
      </c>
      <c r="E33" s="235">
        <v>0</v>
      </c>
      <c r="F33" s="235">
        <v>0</v>
      </c>
      <c r="G33" s="241">
        <v>5</v>
      </c>
      <c r="H33" s="241">
        <v>5</v>
      </c>
      <c r="I33" s="241">
        <v>4</v>
      </c>
      <c r="J33" s="227">
        <v>4</v>
      </c>
      <c r="K33" s="227">
        <v>4</v>
      </c>
      <c r="L33" s="227">
        <v>4</v>
      </c>
      <c r="M33" s="227">
        <v>4</v>
      </c>
      <c r="N33" s="227">
        <v>4</v>
      </c>
      <c r="O33" s="227">
        <v>4</v>
      </c>
      <c r="P33" s="227">
        <v>4</v>
      </c>
      <c r="Q33" s="227">
        <v>4</v>
      </c>
      <c r="R33" s="227">
        <v>4</v>
      </c>
      <c r="S33" s="227">
        <v>4</v>
      </c>
      <c r="T33" s="227">
        <v>4</v>
      </c>
      <c r="U33" s="236">
        <v>0</v>
      </c>
      <c r="V33" s="11">
        <f t="shared" si="3"/>
        <v>58</v>
      </c>
      <c r="W33" s="27">
        <v>0</v>
      </c>
      <c r="X33" s="27">
        <v>0</v>
      </c>
      <c r="Y33" s="227">
        <v>0</v>
      </c>
      <c r="Z33" s="227">
        <v>0</v>
      </c>
      <c r="AA33" s="227">
        <v>0</v>
      </c>
      <c r="AB33" s="227">
        <v>0</v>
      </c>
      <c r="AC33" s="227">
        <v>0</v>
      </c>
      <c r="AD33" s="227">
        <v>0</v>
      </c>
      <c r="AE33" s="227">
        <v>0</v>
      </c>
      <c r="AF33" s="227">
        <v>0</v>
      </c>
      <c r="AG33" s="227">
        <v>0</v>
      </c>
      <c r="AH33" s="227">
        <v>0</v>
      </c>
      <c r="AI33" s="235">
        <v>0</v>
      </c>
      <c r="AJ33" s="235">
        <v>0</v>
      </c>
      <c r="AK33" s="227">
        <v>0</v>
      </c>
      <c r="AL33" s="227">
        <v>0</v>
      </c>
      <c r="AM33" s="227">
        <v>0</v>
      </c>
      <c r="AN33" s="227">
        <v>0</v>
      </c>
      <c r="AO33" s="227">
        <v>0</v>
      </c>
      <c r="AP33" s="227">
        <v>0</v>
      </c>
      <c r="AQ33" s="227">
        <v>0</v>
      </c>
      <c r="AR33" s="227">
        <v>0</v>
      </c>
      <c r="AS33" s="227">
        <v>0</v>
      </c>
      <c r="AT33" s="227">
        <v>0</v>
      </c>
      <c r="AU33" s="26">
        <v>0</v>
      </c>
      <c r="AV33" s="97">
        <v>0</v>
      </c>
      <c r="AW33" s="75">
        <f t="shared" si="4"/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11">
        <f t="shared" si="2"/>
        <v>58</v>
      </c>
    </row>
    <row r="34" spans="1:59" s="74" customFormat="1" x14ac:dyDescent="0.25">
      <c r="A34" s="295"/>
      <c r="B34" s="320"/>
      <c r="C34" s="284"/>
      <c r="D34" s="92" t="s">
        <v>59</v>
      </c>
      <c r="E34" s="235">
        <v>0</v>
      </c>
      <c r="F34" s="235">
        <v>0</v>
      </c>
      <c r="G34" s="229">
        <v>2</v>
      </c>
      <c r="H34" s="229">
        <v>2</v>
      </c>
      <c r="I34" s="229">
        <v>2</v>
      </c>
      <c r="J34" s="229">
        <v>2</v>
      </c>
      <c r="K34" s="229">
        <v>2</v>
      </c>
      <c r="L34" s="229">
        <v>2</v>
      </c>
      <c r="M34" s="229">
        <v>2</v>
      </c>
      <c r="N34" s="229">
        <v>2</v>
      </c>
      <c r="O34" s="229">
        <v>2</v>
      </c>
      <c r="P34" s="229">
        <v>2</v>
      </c>
      <c r="Q34" s="229">
        <v>2</v>
      </c>
      <c r="R34" s="229">
        <v>2</v>
      </c>
      <c r="S34" s="229">
        <v>2.5</v>
      </c>
      <c r="T34" s="229">
        <v>2.5</v>
      </c>
      <c r="U34" s="236">
        <v>0</v>
      </c>
      <c r="V34" s="11">
        <f t="shared" si="3"/>
        <v>29</v>
      </c>
      <c r="W34" s="27">
        <v>0</v>
      </c>
      <c r="X34" s="27">
        <v>0</v>
      </c>
      <c r="Y34" s="229">
        <v>0</v>
      </c>
      <c r="Z34" s="229">
        <v>0</v>
      </c>
      <c r="AA34" s="229">
        <v>0</v>
      </c>
      <c r="AB34" s="229">
        <v>0</v>
      </c>
      <c r="AC34" s="229"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0</v>
      </c>
      <c r="AI34" s="235">
        <v>0</v>
      </c>
      <c r="AJ34" s="235"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v>0</v>
      </c>
      <c r="AR34" s="229">
        <v>0</v>
      </c>
      <c r="AS34" s="229">
        <v>0</v>
      </c>
      <c r="AT34" s="26">
        <v>0</v>
      </c>
      <c r="AU34" s="26">
        <v>0</v>
      </c>
      <c r="AV34" s="97">
        <v>0</v>
      </c>
      <c r="AW34" s="75">
        <f t="shared" si="4"/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11">
        <f t="shared" si="2"/>
        <v>29</v>
      </c>
    </row>
    <row r="35" spans="1:59" s="74" customFormat="1" x14ac:dyDescent="0.25">
      <c r="A35" s="295"/>
      <c r="B35" s="208" t="s">
        <v>94</v>
      </c>
      <c r="C35" s="207" t="s">
        <v>95</v>
      </c>
      <c r="D35" s="92" t="s">
        <v>59</v>
      </c>
      <c r="E35" s="237">
        <v>36</v>
      </c>
      <c r="F35" s="237">
        <v>36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v>0</v>
      </c>
      <c r="U35" s="236">
        <v>0</v>
      </c>
      <c r="V35" s="11">
        <f t="shared" si="3"/>
        <v>72</v>
      </c>
      <c r="W35" s="27">
        <v>0</v>
      </c>
      <c r="X35" s="27">
        <v>0</v>
      </c>
      <c r="Y35" s="229">
        <v>0</v>
      </c>
      <c r="Z35" s="229">
        <v>0</v>
      </c>
      <c r="AA35" s="229">
        <v>0</v>
      </c>
      <c r="AB35" s="229">
        <v>0</v>
      </c>
      <c r="AC35" s="229"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35">
        <v>0</v>
      </c>
      <c r="AJ35" s="235">
        <v>0</v>
      </c>
      <c r="AK35" s="229">
        <v>0</v>
      </c>
      <c r="AL35" s="229">
        <v>0</v>
      </c>
      <c r="AM35" s="229">
        <v>0</v>
      </c>
      <c r="AN35" s="229">
        <v>0</v>
      </c>
      <c r="AO35" s="229">
        <v>0</v>
      </c>
      <c r="AP35" s="229">
        <v>0</v>
      </c>
      <c r="AQ35" s="229">
        <v>0</v>
      </c>
      <c r="AR35" s="229">
        <v>0</v>
      </c>
      <c r="AS35" s="26">
        <v>0</v>
      </c>
      <c r="AT35" s="26">
        <v>0</v>
      </c>
      <c r="AU35" s="26">
        <v>0</v>
      </c>
      <c r="AV35" s="97">
        <v>0</v>
      </c>
      <c r="AW35" s="75">
        <f t="shared" si="4"/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11">
        <f t="shared" si="2"/>
        <v>72</v>
      </c>
    </row>
    <row r="36" spans="1:59" s="74" customFormat="1" x14ac:dyDescent="0.25">
      <c r="A36" s="295"/>
      <c r="B36" s="165" t="s">
        <v>104</v>
      </c>
      <c r="C36" s="166" t="s">
        <v>103</v>
      </c>
      <c r="D36" s="92" t="s">
        <v>58</v>
      </c>
      <c r="E36" s="235">
        <v>0</v>
      </c>
      <c r="F36" s="235">
        <v>0</v>
      </c>
      <c r="G36" s="185">
        <v>6</v>
      </c>
      <c r="H36" s="185">
        <v>6</v>
      </c>
      <c r="I36" s="185">
        <v>6</v>
      </c>
      <c r="J36" s="185">
        <v>6</v>
      </c>
      <c r="K36" s="185">
        <v>6</v>
      </c>
      <c r="L36" s="185">
        <v>6</v>
      </c>
      <c r="M36" s="185">
        <v>6</v>
      </c>
      <c r="N36" s="185">
        <v>6</v>
      </c>
      <c r="O36" s="185">
        <v>6</v>
      </c>
      <c r="P36" s="185">
        <v>6</v>
      </c>
      <c r="Q36" s="185">
        <v>6</v>
      </c>
      <c r="R36" s="185">
        <v>6</v>
      </c>
      <c r="S36" s="185">
        <v>6</v>
      </c>
      <c r="T36" s="185">
        <v>6</v>
      </c>
      <c r="U36" s="236">
        <v>0</v>
      </c>
      <c r="V36" s="11">
        <f t="shared" si="3"/>
        <v>84</v>
      </c>
      <c r="W36" s="27">
        <v>0</v>
      </c>
      <c r="X36" s="27">
        <v>0</v>
      </c>
      <c r="Y36" s="232">
        <v>6</v>
      </c>
      <c r="Z36" s="232">
        <v>6</v>
      </c>
      <c r="AA36" s="232">
        <v>6</v>
      </c>
      <c r="AB36" s="232">
        <v>6</v>
      </c>
      <c r="AC36" s="232">
        <v>6</v>
      </c>
      <c r="AD36" s="232">
        <v>6</v>
      </c>
      <c r="AE36" s="232">
        <v>6</v>
      </c>
      <c r="AF36" s="232">
        <v>6</v>
      </c>
      <c r="AG36" s="232">
        <v>6</v>
      </c>
      <c r="AH36" s="232">
        <v>6</v>
      </c>
      <c r="AI36" s="235">
        <v>0</v>
      </c>
      <c r="AJ36" s="235">
        <v>0</v>
      </c>
      <c r="AK36" s="234">
        <v>0</v>
      </c>
      <c r="AL36" s="234">
        <v>0</v>
      </c>
      <c r="AM36" s="234">
        <v>0</v>
      </c>
      <c r="AN36" s="234">
        <v>0</v>
      </c>
      <c r="AO36" s="234">
        <v>0</v>
      </c>
      <c r="AP36" s="234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97">
        <v>0</v>
      </c>
      <c r="AW36" s="75">
        <f t="shared" si="4"/>
        <v>60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11">
        <f t="shared" si="2"/>
        <v>144</v>
      </c>
    </row>
    <row r="37" spans="1:59" s="1" customFormat="1" ht="15" customHeight="1" x14ac:dyDescent="0.25">
      <c r="A37" s="295"/>
      <c r="B37" s="324" t="s">
        <v>96</v>
      </c>
      <c r="C37" s="306" t="s">
        <v>209</v>
      </c>
      <c r="D37" s="171" t="s">
        <v>58</v>
      </c>
      <c r="E37" s="75">
        <f t="shared" ref="E37:F37" si="28">E39+E41+E43+E50</f>
        <v>0</v>
      </c>
      <c r="F37" s="75">
        <f t="shared" si="28"/>
        <v>0</v>
      </c>
      <c r="G37" s="75">
        <f>G39+G41+G43+G50+G47</f>
        <v>2</v>
      </c>
      <c r="H37" s="75">
        <f t="shared" ref="H37:T37" si="29">H39+H41+H43+H50+H47</f>
        <v>2</v>
      </c>
      <c r="I37" s="75">
        <f t="shared" si="29"/>
        <v>2</v>
      </c>
      <c r="J37" s="75">
        <f t="shared" si="29"/>
        <v>2</v>
      </c>
      <c r="K37" s="75">
        <f t="shared" si="29"/>
        <v>2</v>
      </c>
      <c r="L37" s="75">
        <f t="shared" si="29"/>
        <v>2</v>
      </c>
      <c r="M37" s="75">
        <f t="shared" si="29"/>
        <v>2</v>
      </c>
      <c r="N37" s="75">
        <f t="shared" si="29"/>
        <v>2</v>
      </c>
      <c r="O37" s="75">
        <f t="shared" si="29"/>
        <v>2</v>
      </c>
      <c r="P37" s="75">
        <f t="shared" si="29"/>
        <v>2</v>
      </c>
      <c r="Q37" s="75">
        <f t="shared" si="29"/>
        <v>2</v>
      </c>
      <c r="R37" s="75">
        <f t="shared" si="29"/>
        <v>2</v>
      </c>
      <c r="S37" s="75">
        <f t="shared" si="29"/>
        <v>2</v>
      </c>
      <c r="T37" s="75">
        <f t="shared" si="29"/>
        <v>2</v>
      </c>
      <c r="U37" s="236">
        <v>0</v>
      </c>
      <c r="V37" s="230">
        <f t="shared" si="3"/>
        <v>28</v>
      </c>
      <c r="W37" s="25">
        <v>0</v>
      </c>
      <c r="X37" s="25">
        <v>0</v>
      </c>
      <c r="Y37" s="75">
        <f>Y39+Y41+Y43+Y45+Y49+Y50+Y47</f>
        <v>13</v>
      </c>
      <c r="Z37" s="75">
        <f t="shared" ref="Z37:AU37" si="30">Z39+Z41+Z43+Z45+Z49+Z50+Z47</f>
        <v>13</v>
      </c>
      <c r="AA37" s="75">
        <f t="shared" si="30"/>
        <v>13</v>
      </c>
      <c r="AB37" s="75">
        <f t="shared" si="30"/>
        <v>13</v>
      </c>
      <c r="AC37" s="75">
        <f t="shared" si="30"/>
        <v>13</v>
      </c>
      <c r="AD37" s="75">
        <f t="shared" si="30"/>
        <v>13</v>
      </c>
      <c r="AE37" s="75">
        <f t="shared" si="30"/>
        <v>13</v>
      </c>
      <c r="AF37" s="75">
        <f t="shared" si="30"/>
        <v>15</v>
      </c>
      <c r="AG37" s="75">
        <f t="shared" si="30"/>
        <v>15</v>
      </c>
      <c r="AH37" s="75">
        <f t="shared" si="30"/>
        <v>15</v>
      </c>
      <c r="AI37" s="75">
        <f t="shared" si="30"/>
        <v>36</v>
      </c>
      <c r="AJ37" s="75">
        <f t="shared" si="30"/>
        <v>0</v>
      </c>
      <c r="AK37" s="75">
        <f t="shared" si="30"/>
        <v>21</v>
      </c>
      <c r="AL37" s="75">
        <f t="shared" si="30"/>
        <v>21</v>
      </c>
      <c r="AM37" s="75">
        <f t="shared" si="30"/>
        <v>21</v>
      </c>
      <c r="AN37" s="75">
        <f t="shared" si="30"/>
        <v>21</v>
      </c>
      <c r="AO37" s="75">
        <f t="shared" si="30"/>
        <v>21</v>
      </c>
      <c r="AP37" s="75">
        <f t="shared" si="30"/>
        <v>21</v>
      </c>
      <c r="AQ37" s="75">
        <f t="shared" si="30"/>
        <v>21</v>
      </c>
      <c r="AR37" s="75">
        <f t="shared" si="30"/>
        <v>21</v>
      </c>
      <c r="AS37" s="75">
        <f t="shared" si="30"/>
        <v>21</v>
      </c>
      <c r="AT37" s="75">
        <f t="shared" si="30"/>
        <v>21</v>
      </c>
      <c r="AU37" s="75">
        <f t="shared" si="30"/>
        <v>21</v>
      </c>
      <c r="AV37" s="75">
        <f t="shared" ref="AV37" si="31">AV39+AV43+AV49+AV50+AV45</f>
        <v>0</v>
      </c>
      <c r="AW37" s="75">
        <f t="shared" si="4"/>
        <v>403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11">
        <f t="shared" si="2"/>
        <v>431</v>
      </c>
    </row>
    <row r="38" spans="1:59" s="1" customFormat="1" x14ac:dyDescent="0.25">
      <c r="A38" s="295"/>
      <c r="B38" s="325"/>
      <c r="C38" s="307"/>
      <c r="D38" s="171" t="s">
        <v>59</v>
      </c>
      <c r="E38" s="25">
        <f t="shared" ref="E38:F38" si="32">E40+E42+E44</f>
        <v>0</v>
      </c>
      <c r="F38" s="25">
        <f t="shared" si="32"/>
        <v>0</v>
      </c>
      <c r="G38" s="25">
        <f>G40+G42+G44+G48</f>
        <v>1</v>
      </c>
      <c r="H38" s="25">
        <f t="shared" ref="H38:T38" si="33">H40+H42+H44+H48</f>
        <v>1</v>
      </c>
      <c r="I38" s="25">
        <f t="shared" si="33"/>
        <v>1</v>
      </c>
      <c r="J38" s="25">
        <f t="shared" si="33"/>
        <v>1</v>
      </c>
      <c r="K38" s="25">
        <f t="shared" si="33"/>
        <v>1</v>
      </c>
      <c r="L38" s="25">
        <f t="shared" si="33"/>
        <v>1</v>
      </c>
      <c r="M38" s="25">
        <f t="shared" si="33"/>
        <v>1</v>
      </c>
      <c r="N38" s="25">
        <f t="shared" si="33"/>
        <v>1</v>
      </c>
      <c r="O38" s="25">
        <f t="shared" si="33"/>
        <v>1</v>
      </c>
      <c r="P38" s="25">
        <f t="shared" si="33"/>
        <v>1</v>
      </c>
      <c r="Q38" s="25">
        <f t="shared" si="33"/>
        <v>1</v>
      </c>
      <c r="R38" s="25">
        <f t="shared" si="33"/>
        <v>1</v>
      </c>
      <c r="S38" s="25">
        <f t="shared" si="33"/>
        <v>1</v>
      </c>
      <c r="T38" s="25">
        <f t="shared" si="33"/>
        <v>1</v>
      </c>
      <c r="U38" s="236">
        <v>0</v>
      </c>
      <c r="V38" s="230">
        <f t="shared" si="3"/>
        <v>14</v>
      </c>
      <c r="W38" s="25">
        <v>0</v>
      </c>
      <c r="X38" s="25">
        <v>0</v>
      </c>
      <c r="Y38" s="25">
        <f>Y40+Y42+Y44+Y46+Y48</f>
        <v>6.5</v>
      </c>
      <c r="Z38" s="25">
        <f t="shared" ref="Z38:AU38" si="34">Z40+Z42+Z44+Z46+Z48</f>
        <v>6.5</v>
      </c>
      <c r="AA38" s="25">
        <f t="shared" si="34"/>
        <v>6.5</v>
      </c>
      <c r="AB38" s="25">
        <f t="shared" si="34"/>
        <v>6.5</v>
      </c>
      <c r="AC38" s="25">
        <f t="shared" si="34"/>
        <v>6.5</v>
      </c>
      <c r="AD38" s="25">
        <f t="shared" si="34"/>
        <v>6.5</v>
      </c>
      <c r="AE38" s="25">
        <f t="shared" si="34"/>
        <v>6.5</v>
      </c>
      <c r="AF38" s="25">
        <f t="shared" si="34"/>
        <v>7.5</v>
      </c>
      <c r="AG38" s="25">
        <f t="shared" si="34"/>
        <v>7.5</v>
      </c>
      <c r="AH38" s="25">
        <f t="shared" si="34"/>
        <v>7.5</v>
      </c>
      <c r="AI38" s="25">
        <f t="shared" si="34"/>
        <v>0</v>
      </c>
      <c r="AJ38" s="25">
        <f t="shared" si="34"/>
        <v>0</v>
      </c>
      <c r="AK38" s="25">
        <f t="shared" si="34"/>
        <v>7</v>
      </c>
      <c r="AL38" s="25">
        <f t="shared" si="34"/>
        <v>7.5</v>
      </c>
      <c r="AM38" s="25">
        <f t="shared" si="34"/>
        <v>7.5</v>
      </c>
      <c r="AN38" s="25">
        <f t="shared" si="34"/>
        <v>7.5</v>
      </c>
      <c r="AO38" s="25">
        <f t="shared" si="34"/>
        <v>7.5</v>
      </c>
      <c r="AP38" s="25">
        <f t="shared" si="34"/>
        <v>7.5</v>
      </c>
      <c r="AQ38" s="25">
        <f t="shared" si="34"/>
        <v>7.5</v>
      </c>
      <c r="AR38" s="25">
        <f t="shared" si="34"/>
        <v>7.5</v>
      </c>
      <c r="AS38" s="25">
        <f t="shared" si="34"/>
        <v>7.5</v>
      </c>
      <c r="AT38" s="25">
        <f t="shared" si="34"/>
        <v>7.5</v>
      </c>
      <c r="AU38" s="25">
        <f t="shared" si="34"/>
        <v>7.5</v>
      </c>
      <c r="AV38" s="25">
        <f t="shared" ref="AV38" si="35">AV40+AV44</f>
        <v>0</v>
      </c>
      <c r="AW38" s="75">
        <f t="shared" si="4"/>
        <v>150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11">
        <f t="shared" si="2"/>
        <v>164</v>
      </c>
    </row>
    <row r="39" spans="1:59" s="64" customFormat="1" ht="15" customHeight="1" x14ac:dyDescent="0.25">
      <c r="A39" s="295"/>
      <c r="B39" s="319" t="s">
        <v>97</v>
      </c>
      <c r="C39" s="283" t="s">
        <v>214</v>
      </c>
      <c r="D39" s="92" t="s">
        <v>58</v>
      </c>
      <c r="E39" s="235">
        <v>0</v>
      </c>
      <c r="F39" s="235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227">
        <v>0</v>
      </c>
      <c r="P39" s="227">
        <v>0</v>
      </c>
      <c r="Q39" s="227">
        <v>0</v>
      </c>
      <c r="R39" s="227">
        <v>0</v>
      </c>
      <c r="S39" s="227">
        <v>0</v>
      </c>
      <c r="T39" s="227">
        <v>0</v>
      </c>
      <c r="U39" s="236">
        <v>0</v>
      </c>
      <c r="V39" s="230">
        <f t="shared" si="3"/>
        <v>0</v>
      </c>
      <c r="W39" s="27">
        <v>0</v>
      </c>
      <c r="X39" s="27">
        <v>0</v>
      </c>
      <c r="Y39" s="227">
        <v>2</v>
      </c>
      <c r="Z39" s="227">
        <v>2</v>
      </c>
      <c r="AA39" s="227">
        <v>2</v>
      </c>
      <c r="AB39" s="227">
        <v>2</v>
      </c>
      <c r="AC39" s="227">
        <v>2</v>
      </c>
      <c r="AD39" s="227">
        <v>2</v>
      </c>
      <c r="AE39" s="227">
        <v>2</v>
      </c>
      <c r="AF39" s="227">
        <v>2</v>
      </c>
      <c r="AG39" s="227">
        <v>2</v>
      </c>
      <c r="AH39" s="227">
        <v>2</v>
      </c>
      <c r="AI39" s="235">
        <v>0</v>
      </c>
      <c r="AJ39" s="235">
        <v>0</v>
      </c>
      <c r="AK39" s="227">
        <v>2</v>
      </c>
      <c r="AL39" s="227">
        <v>2</v>
      </c>
      <c r="AM39" s="227">
        <v>2</v>
      </c>
      <c r="AN39" s="227">
        <v>2</v>
      </c>
      <c r="AO39" s="227">
        <v>2</v>
      </c>
      <c r="AP39" s="227">
        <v>2</v>
      </c>
      <c r="AQ39" s="227">
        <v>2</v>
      </c>
      <c r="AR39" s="227">
        <v>2</v>
      </c>
      <c r="AS39" s="227">
        <v>2</v>
      </c>
      <c r="AT39" s="227">
        <v>2</v>
      </c>
      <c r="AU39" s="227">
        <v>2</v>
      </c>
      <c r="AV39" s="97">
        <v>0</v>
      </c>
      <c r="AW39" s="75">
        <f t="shared" si="4"/>
        <v>42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11">
        <f t="shared" si="2"/>
        <v>42</v>
      </c>
    </row>
    <row r="40" spans="1:59" s="64" customFormat="1" x14ac:dyDescent="0.25">
      <c r="A40" s="295"/>
      <c r="B40" s="320"/>
      <c r="C40" s="284"/>
      <c r="D40" s="92" t="s">
        <v>59</v>
      </c>
      <c r="E40" s="235">
        <v>0</v>
      </c>
      <c r="F40" s="235"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29">
        <v>0</v>
      </c>
      <c r="U40" s="236">
        <v>0</v>
      </c>
      <c r="V40" s="230">
        <f t="shared" si="3"/>
        <v>0</v>
      </c>
      <c r="W40" s="27">
        <v>0</v>
      </c>
      <c r="X40" s="27">
        <v>0</v>
      </c>
      <c r="Y40" s="226">
        <f t="shared" ref="Y40:AH42" si="36">Y39/2</f>
        <v>1</v>
      </c>
      <c r="Z40" s="226">
        <f t="shared" si="36"/>
        <v>1</v>
      </c>
      <c r="AA40" s="226">
        <f t="shared" si="36"/>
        <v>1</v>
      </c>
      <c r="AB40" s="226">
        <f t="shared" si="36"/>
        <v>1</v>
      </c>
      <c r="AC40" s="226">
        <f t="shared" si="36"/>
        <v>1</v>
      </c>
      <c r="AD40" s="226">
        <f t="shared" si="36"/>
        <v>1</v>
      </c>
      <c r="AE40" s="226">
        <f t="shared" si="36"/>
        <v>1</v>
      </c>
      <c r="AF40" s="226">
        <f t="shared" si="36"/>
        <v>1</v>
      </c>
      <c r="AG40" s="226">
        <f t="shared" si="36"/>
        <v>1</v>
      </c>
      <c r="AH40" s="226">
        <f t="shared" si="36"/>
        <v>1</v>
      </c>
      <c r="AI40" s="235">
        <v>0</v>
      </c>
      <c r="AJ40" s="235">
        <v>0</v>
      </c>
      <c r="AK40" s="226">
        <f t="shared" ref="AK40:AU40" si="37">AK39/2</f>
        <v>1</v>
      </c>
      <c r="AL40" s="226">
        <f t="shared" si="37"/>
        <v>1</v>
      </c>
      <c r="AM40" s="226">
        <f t="shared" si="37"/>
        <v>1</v>
      </c>
      <c r="AN40" s="226">
        <f t="shared" si="37"/>
        <v>1</v>
      </c>
      <c r="AO40" s="226">
        <f t="shared" si="37"/>
        <v>1</v>
      </c>
      <c r="AP40" s="226">
        <f t="shared" si="37"/>
        <v>1</v>
      </c>
      <c r="AQ40" s="226">
        <f t="shared" si="37"/>
        <v>1</v>
      </c>
      <c r="AR40" s="226">
        <f t="shared" si="37"/>
        <v>1</v>
      </c>
      <c r="AS40" s="226">
        <f t="shared" si="37"/>
        <v>1</v>
      </c>
      <c r="AT40" s="226">
        <f t="shared" si="37"/>
        <v>1</v>
      </c>
      <c r="AU40" s="226">
        <f t="shared" si="37"/>
        <v>1</v>
      </c>
      <c r="AV40" s="97">
        <v>0</v>
      </c>
      <c r="AW40" s="75">
        <f t="shared" si="4"/>
        <v>21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11">
        <f t="shared" si="2"/>
        <v>21</v>
      </c>
    </row>
    <row r="41" spans="1:59" s="64" customFormat="1" x14ac:dyDescent="0.25">
      <c r="A41" s="295"/>
      <c r="B41" s="319" t="s">
        <v>215</v>
      </c>
      <c r="C41" s="283" t="s">
        <v>216</v>
      </c>
      <c r="D41" s="92" t="s">
        <v>58</v>
      </c>
      <c r="E41" s="235">
        <v>0</v>
      </c>
      <c r="F41" s="235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227">
        <v>0</v>
      </c>
      <c r="P41" s="227">
        <v>0</v>
      </c>
      <c r="Q41" s="227">
        <v>0</v>
      </c>
      <c r="R41" s="227">
        <v>0</v>
      </c>
      <c r="S41" s="227">
        <v>0</v>
      </c>
      <c r="T41" s="227">
        <v>0</v>
      </c>
      <c r="U41" s="236">
        <v>0</v>
      </c>
      <c r="V41" s="230">
        <f t="shared" si="3"/>
        <v>0</v>
      </c>
      <c r="W41" s="27">
        <v>0</v>
      </c>
      <c r="X41" s="27">
        <v>0</v>
      </c>
      <c r="Y41" s="227">
        <v>4</v>
      </c>
      <c r="Z41" s="227">
        <v>4</v>
      </c>
      <c r="AA41" s="227">
        <v>4</v>
      </c>
      <c r="AB41" s="227">
        <v>4</v>
      </c>
      <c r="AC41" s="227">
        <v>4</v>
      </c>
      <c r="AD41" s="227">
        <v>4</v>
      </c>
      <c r="AE41" s="227">
        <v>4</v>
      </c>
      <c r="AF41" s="227">
        <v>4</v>
      </c>
      <c r="AG41" s="227">
        <v>4</v>
      </c>
      <c r="AH41" s="227">
        <v>4</v>
      </c>
      <c r="AI41" s="235">
        <v>0</v>
      </c>
      <c r="AJ41" s="235">
        <v>0</v>
      </c>
      <c r="AK41" s="227">
        <v>4</v>
      </c>
      <c r="AL41" s="227">
        <v>4</v>
      </c>
      <c r="AM41" s="241">
        <v>4</v>
      </c>
      <c r="AN41" s="241">
        <v>5</v>
      </c>
      <c r="AO41" s="227">
        <v>5</v>
      </c>
      <c r="AP41" s="227">
        <v>5</v>
      </c>
      <c r="AQ41" s="227">
        <v>5</v>
      </c>
      <c r="AR41" s="227">
        <v>5</v>
      </c>
      <c r="AS41" s="227">
        <v>5</v>
      </c>
      <c r="AT41" s="227">
        <v>5</v>
      </c>
      <c r="AU41" s="227">
        <v>5</v>
      </c>
      <c r="AV41" s="97">
        <v>0</v>
      </c>
      <c r="AW41" s="75">
        <f t="shared" si="4"/>
        <v>92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11">
        <f t="shared" si="2"/>
        <v>92</v>
      </c>
    </row>
    <row r="42" spans="1:59" s="64" customFormat="1" x14ac:dyDescent="0.25">
      <c r="A42" s="295"/>
      <c r="B42" s="320"/>
      <c r="C42" s="341"/>
      <c r="D42" s="92" t="s">
        <v>59</v>
      </c>
      <c r="E42" s="235">
        <v>0</v>
      </c>
      <c r="F42" s="235">
        <v>0</v>
      </c>
      <c r="G42" s="229">
        <v>0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0</v>
      </c>
      <c r="S42" s="229">
        <v>0</v>
      </c>
      <c r="T42" s="229">
        <v>0</v>
      </c>
      <c r="U42" s="236">
        <v>0</v>
      </c>
      <c r="V42" s="230">
        <f t="shared" si="3"/>
        <v>0</v>
      </c>
      <c r="W42" s="27">
        <v>0</v>
      </c>
      <c r="X42" s="27">
        <v>0</v>
      </c>
      <c r="Y42" s="226">
        <f t="shared" si="36"/>
        <v>2</v>
      </c>
      <c r="Z42" s="226">
        <f t="shared" si="36"/>
        <v>2</v>
      </c>
      <c r="AA42" s="226">
        <f t="shared" si="36"/>
        <v>2</v>
      </c>
      <c r="AB42" s="226">
        <f t="shared" si="36"/>
        <v>2</v>
      </c>
      <c r="AC42" s="226">
        <f t="shared" si="36"/>
        <v>2</v>
      </c>
      <c r="AD42" s="226">
        <f t="shared" si="36"/>
        <v>2</v>
      </c>
      <c r="AE42" s="226">
        <f t="shared" si="36"/>
        <v>2</v>
      </c>
      <c r="AF42" s="226">
        <f t="shared" si="36"/>
        <v>2</v>
      </c>
      <c r="AG42" s="226">
        <f t="shared" si="36"/>
        <v>2</v>
      </c>
      <c r="AH42" s="226">
        <f t="shared" si="36"/>
        <v>2</v>
      </c>
      <c r="AI42" s="235">
        <v>0</v>
      </c>
      <c r="AJ42" s="235">
        <v>0</v>
      </c>
      <c r="AK42" s="226">
        <f t="shared" ref="AK42:AU42" si="38">AK41/2</f>
        <v>2</v>
      </c>
      <c r="AL42" s="226">
        <f t="shared" si="38"/>
        <v>2</v>
      </c>
      <c r="AM42" s="226">
        <f t="shared" si="38"/>
        <v>2</v>
      </c>
      <c r="AN42" s="226">
        <f t="shared" si="38"/>
        <v>2.5</v>
      </c>
      <c r="AO42" s="226">
        <f t="shared" si="38"/>
        <v>2.5</v>
      </c>
      <c r="AP42" s="226">
        <f t="shared" si="38"/>
        <v>2.5</v>
      </c>
      <c r="AQ42" s="226">
        <f t="shared" si="38"/>
        <v>2.5</v>
      </c>
      <c r="AR42" s="226">
        <f t="shared" si="38"/>
        <v>2.5</v>
      </c>
      <c r="AS42" s="226">
        <f t="shared" si="38"/>
        <v>2.5</v>
      </c>
      <c r="AT42" s="226">
        <f t="shared" si="38"/>
        <v>2.5</v>
      </c>
      <c r="AU42" s="226">
        <f t="shared" si="38"/>
        <v>2.5</v>
      </c>
      <c r="AV42" s="97">
        <v>0</v>
      </c>
      <c r="AW42" s="75">
        <f t="shared" si="4"/>
        <v>46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11">
        <f t="shared" si="2"/>
        <v>46</v>
      </c>
    </row>
    <row r="43" spans="1:59" s="64" customFormat="1" x14ac:dyDescent="0.25">
      <c r="A43" s="295"/>
      <c r="B43" s="319" t="s">
        <v>217</v>
      </c>
      <c r="C43" s="283" t="s">
        <v>218</v>
      </c>
      <c r="D43" s="92" t="s">
        <v>58</v>
      </c>
      <c r="E43" s="235">
        <v>0</v>
      </c>
      <c r="F43" s="235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227">
        <v>0</v>
      </c>
      <c r="P43" s="227">
        <v>0</v>
      </c>
      <c r="Q43" s="227">
        <v>0</v>
      </c>
      <c r="R43" s="227">
        <v>0</v>
      </c>
      <c r="S43" s="227">
        <v>0</v>
      </c>
      <c r="T43" s="227">
        <v>0</v>
      </c>
      <c r="U43" s="236">
        <v>0</v>
      </c>
      <c r="V43" s="230">
        <f t="shared" si="3"/>
        <v>0</v>
      </c>
      <c r="W43" s="27">
        <v>0</v>
      </c>
      <c r="X43" s="27">
        <v>0</v>
      </c>
      <c r="Y43" s="227">
        <v>1</v>
      </c>
      <c r="Z43" s="227">
        <v>1</v>
      </c>
      <c r="AA43" s="227">
        <v>1</v>
      </c>
      <c r="AB43" s="227">
        <v>1</v>
      </c>
      <c r="AC43" s="227">
        <v>1</v>
      </c>
      <c r="AD43" s="227">
        <v>1</v>
      </c>
      <c r="AE43" s="241">
        <v>1</v>
      </c>
      <c r="AF43" s="241">
        <v>2</v>
      </c>
      <c r="AG43" s="227">
        <v>2</v>
      </c>
      <c r="AH43" s="227">
        <v>2</v>
      </c>
      <c r="AI43" s="235">
        <v>0</v>
      </c>
      <c r="AJ43" s="235">
        <v>0</v>
      </c>
      <c r="AK43" s="227">
        <v>2</v>
      </c>
      <c r="AL43" s="241">
        <v>2</v>
      </c>
      <c r="AM43" s="241">
        <v>1</v>
      </c>
      <c r="AN43" s="227">
        <v>1</v>
      </c>
      <c r="AO43" s="227">
        <v>1</v>
      </c>
      <c r="AP43" s="227">
        <v>1</v>
      </c>
      <c r="AQ43" s="227">
        <v>1</v>
      </c>
      <c r="AR43" s="227">
        <v>1</v>
      </c>
      <c r="AS43" s="227">
        <v>1</v>
      </c>
      <c r="AT43" s="227">
        <v>1</v>
      </c>
      <c r="AU43" s="227">
        <v>1</v>
      </c>
      <c r="AV43" s="97">
        <v>0</v>
      </c>
      <c r="AW43" s="75">
        <f t="shared" si="4"/>
        <v>26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11">
        <f t="shared" si="2"/>
        <v>26</v>
      </c>
    </row>
    <row r="44" spans="1:59" s="64" customFormat="1" x14ac:dyDescent="0.25">
      <c r="A44" s="295"/>
      <c r="B44" s="320"/>
      <c r="C44" s="284"/>
      <c r="D44" s="92" t="s">
        <v>59</v>
      </c>
      <c r="E44" s="235">
        <v>0</v>
      </c>
      <c r="F44" s="235">
        <v>0</v>
      </c>
      <c r="G44" s="229">
        <v>0</v>
      </c>
      <c r="H44" s="229">
        <v>0</v>
      </c>
      <c r="I44" s="229">
        <v>0</v>
      </c>
      <c r="J44" s="229">
        <v>0</v>
      </c>
      <c r="K44" s="229">
        <v>0</v>
      </c>
      <c r="L44" s="229">
        <v>0</v>
      </c>
      <c r="M44" s="229">
        <v>0</v>
      </c>
      <c r="N44" s="229">
        <v>0</v>
      </c>
      <c r="O44" s="229">
        <v>0</v>
      </c>
      <c r="P44" s="229">
        <v>0</v>
      </c>
      <c r="Q44" s="229">
        <v>0</v>
      </c>
      <c r="R44" s="229">
        <v>0</v>
      </c>
      <c r="S44" s="229">
        <v>0</v>
      </c>
      <c r="T44" s="229">
        <v>0</v>
      </c>
      <c r="U44" s="236">
        <v>0</v>
      </c>
      <c r="V44" s="230">
        <f t="shared" si="3"/>
        <v>0</v>
      </c>
      <c r="W44" s="27">
        <v>0</v>
      </c>
      <c r="X44" s="27">
        <v>0</v>
      </c>
      <c r="Y44" s="229">
        <f>Y43/2</f>
        <v>0.5</v>
      </c>
      <c r="Z44" s="229">
        <f t="shared" ref="Z44:AH44" si="39">Z43/2</f>
        <v>0.5</v>
      </c>
      <c r="AA44" s="229">
        <f t="shared" si="39"/>
        <v>0.5</v>
      </c>
      <c r="AB44" s="229">
        <f t="shared" si="39"/>
        <v>0.5</v>
      </c>
      <c r="AC44" s="229">
        <f t="shared" si="39"/>
        <v>0.5</v>
      </c>
      <c r="AD44" s="229">
        <f t="shared" si="39"/>
        <v>0.5</v>
      </c>
      <c r="AE44" s="229">
        <f t="shared" si="39"/>
        <v>0.5</v>
      </c>
      <c r="AF44" s="229">
        <f t="shared" si="39"/>
        <v>1</v>
      </c>
      <c r="AG44" s="229">
        <f t="shared" si="39"/>
        <v>1</v>
      </c>
      <c r="AH44" s="229">
        <f t="shared" si="39"/>
        <v>1</v>
      </c>
      <c r="AI44" s="235">
        <v>0</v>
      </c>
      <c r="AJ44" s="235">
        <v>0</v>
      </c>
      <c r="AK44" s="229">
        <f t="shared" ref="AK44:AU44" si="40">AK43/2</f>
        <v>1</v>
      </c>
      <c r="AL44" s="229">
        <f t="shared" si="40"/>
        <v>1</v>
      </c>
      <c r="AM44" s="229">
        <f t="shared" si="40"/>
        <v>0.5</v>
      </c>
      <c r="AN44" s="229">
        <f t="shared" si="40"/>
        <v>0.5</v>
      </c>
      <c r="AO44" s="229">
        <f t="shared" si="40"/>
        <v>0.5</v>
      </c>
      <c r="AP44" s="229">
        <f t="shared" si="40"/>
        <v>0.5</v>
      </c>
      <c r="AQ44" s="229">
        <f t="shared" si="40"/>
        <v>0.5</v>
      </c>
      <c r="AR44" s="229">
        <f t="shared" si="40"/>
        <v>0.5</v>
      </c>
      <c r="AS44" s="229">
        <f t="shared" si="40"/>
        <v>0.5</v>
      </c>
      <c r="AT44" s="229">
        <f t="shared" si="40"/>
        <v>0.5</v>
      </c>
      <c r="AU44" s="229">
        <f t="shared" si="40"/>
        <v>0.5</v>
      </c>
      <c r="AV44" s="97">
        <v>0</v>
      </c>
      <c r="AW44" s="75">
        <f t="shared" si="4"/>
        <v>13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11">
        <f t="shared" si="2"/>
        <v>13</v>
      </c>
    </row>
    <row r="45" spans="1:59" s="64" customFormat="1" x14ac:dyDescent="0.25">
      <c r="A45" s="295"/>
      <c r="B45" s="319" t="s">
        <v>219</v>
      </c>
      <c r="C45" s="283" t="s">
        <v>220</v>
      </c>
      <c r="D45" s="92" t="s">
        <v>58</v>
      </c>
      <c r="E45" s="235">
        <v>0</v>
      </c>
      <c r="F45" s="235">
        <v>0</v>
      </c>
      <c r="G45" s="227">
        <v>0</v>
      </c>
      <c r="H45" s="227">
        <v>0</v>
      </c>
      <c r="I45" s="227">
        <v>0</v>
      </c>
      <c r="J45" s="227">
        <v>0</v>
      </c>
      <c r="K45" s="227">
        <v>0</v>
      </c>
      <c r="L45" s="227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227">
        <v>0</v>
      </c>
      <c r="U45" s="236">
        <v>0</v>
      </c>
      <c r="V45" s="230">
        <f t="shared" si="3"/>
        <v>0</v>
      </c>
      <c r="W45" s="27">
        <v>0</v>
      </c>
      <c r="X45" s="27">
        <v>0</v>
      </c>
      <c r="Y45" s="227">
        <v>4</v>
      </c>
      <c r="Z45" s="227">
        <v>4</v>
      </c>
      <c r="AA45" s="227">
        <v>4</v>
      </c>
      <c r="AB45" s="227">
        <v>4</v>
      </c>
      <c r="AC45" s="227">
        <v>4</v>
      </c>
      <c r="AD45" s="227">
        <v>4</v>
      </c>
      <c r="AE45" s="227">
        <v>4</v>
      </c>
      <c r="AF45" s="227">
        <v>4</v>
      </c>
      <c r="AG45" s="227">
        <v>4</v>
      </c>
      <c r="AH45" s="227">
        <v>4</v>
      </c>
      <c r="AI45" s="235">
        <v>0</v>
      </c>
      <c r="AJ45" s="235">
        <v>0</v>
      </c>
      <c r="AK45" s="227">
        <v>4</v>
      </c>
      <c r="AL45" s="227">
        <v>4</v>
      </c>
      <c r="AM45" s="241">
        <v>4</v>
      </c>
      <c r="AN45" s="241">
        <v>5</v>
      </c>
      <c r="AO45" s="227">
        <v>5</v>
      </c>
      <c r="AP45" s="227">
        <v>5</v>
      </c>
      <c r="AQ45" s="227">
        <v>5</v>
      </c>
      <c r="AR45" s="227">
        <v>5</v>
      </c>
      <c r="AS45" s="227">
        <v>5</v>
      </c>
      <c r="AT45" s="227">
        <v>5</v>
      </c>
      <c r="AU45" s="227">
        <v>5</v>
      </c>
      <c r="AV45" s="97">
        <v>0</v>
      </c>
      <c r="AW45" s="75">
        <f t="shared" si="4"/>
        <v>92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11">
        <f t="shared" si="2"/>
        <v>92</v>
      </c>
    </row>
    <row r="46" spans="1:59" s="64" customFormat="1" x14ac:dyDescent="0.25">
      <c r="A46" s="295"/>
      <c r="B46" s="320"/>
      <c r="C46" s="284"/>
      <c r="D46" s="92" t="s">
        <v>59</v>
      </c>
      <c r="E46" s="235">
        <v>0</v>
      </c>
      <c r="F46" s="235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36">
        <v>0</v>
      </c>
      <c r="V46" s="230">
        <f t="shared" si="3"/>
        <v>0</v>
      </c>
      <c r="W46" s="27">
        <v>0</v>
      </c>
      <c r="X46" s="27">
        <v>0</v>
      </c>
      <c r="Y46" s="229">
        <f>Y45/2</f>
        <v>2</v>
      </c>
      <c r="Z46" s="229">
        <f t="shared" ref="Z46:AH46" si="41">Z45/2</f>
        <v>2</v>
      </c>
      <c r="AA46" s="229">
        <f t="shared" si="41"/>
        <v>2</v>
      </c>
      <c r="AB46" s="229">
        <f t="shared" si="41"/>
        <v>2</v>
      </c>
      <c r="AC46" s="229">
        <f t="shared" si="41"/>
        <v>2</v>
      </c>
      <c r="AD46" s="229">
        <f t="shared" si="41"/>
        <v>2</v>
      </c>
      <c r="AE46" s="229">
        <f t="shared" si="41"/>
        <v>2</v>
      </c>
      <c r="AF46" s="229">
        <f t="shared" si="41"/>
        <v>2</v>
      </c>
      <c r="AG46" s="229">
        <f t="shared" si="41"/>
        <v>2</v>
      </c>
      <c r="AH46" s="229">
        <f t="shared" si="41"/>
        <v>2</v>
      </c>
      <c r="AI46" s="235">
        <v>0</v>
      </c>
      <c r="AJ46" s="235">
        <v>0</v>
      </c>
      <c r="AK46" s="229">
        <f t="shared" ref="AK46:AU46" si="42">AK45/2</f>
        <v>2</v>
      </c>
      <c r="AL46" s="229">
        <f t="shared" si="42"/>
        <v>2</v>
      </c>
      <c r="AM46" s="229">
        <f t="shared" si="42"/>
        <v>2</v>
      </c>
      <c r="AN46" s="229">
        <f t="shared" si="42"/>
        <v>2.5</v>
      </c>
      <c r="AO46" s="229">
        <f t="shared" si="42"/>
        <v>2.5</v>
      </c>
      <c r="AP46" s="229">
        <f t="shared" si="42"/>
        <v>2.5</v>
      </c>
      <c r="AQ46" s="229">
        <f t="shared" si="42"/>
        <v>2.5</v>
      </c>
      <c r="AR46" s="229">
        <f t="shared" si="42"/>
        <v>2.5</v>
      </c>
      <c r="AS46" s="229">
        <f t="shared" si="42"/>
        <v>2.5</v>
      </c>
      <c r="AT46" s="229">
        <f t="shared" si="42"/>
        <v>2.5</v>
      </c>
      <c r="AU46" s="229">
        <f t="shared" si="42"/>
        <v>2.5</v>
      </c>
      <c r="AV46" s="97">
        <v>0</v>
      </c>
      <c r="AW46" s="75">
        <f t="shared" si="4"/>
        <v>46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11">
        <f t="shared" si="2"/>
        <v>46</v>
      </c>
    </row>
    <row r="47" spans="1:59" s="64" customFormat="1" x14ac:dyDescent="0.25">
      <c r="A47" s="295"/>
      <c r="B47" s="275" t="s">
        <v>210</v>
      </c>
      <c r="C47" s="344" t="s">
        <v>267</v>
      </c>
      <c r="D47" s="92" t="s">
        <v>58</v>
      </c>
      <c r="E47" s="235">
        <v>0</v>
      </c>
      <c r="F47" s="235">
        <v>0</v>
      </c>
      <c r="G47" s="227">
        <v>2</v>
      </c>
      <c r="H47" s="227">
        <v>2</v>
      </c>
      <c r="I47" s="227">
        <v>2</v>
      </c>
      <c r="J47" s="227">
        <v>2</v>
      </c>
      <c r="K47" s="227">
        <v>2</v>
      </c>
      <c r="L47" s="227">
        <v>2</v>
      </c>
      <c r="M47" s="227">
        <v>2</v>
      </c>
      <c r="N47" s="227">
        <v>2</v>
      </c>
      <c r="O47" s="227">
        <v>2</v>
      </c>
      <c r="P47" s="227">
        <v>2</v>
      </c>
      <c r="Q47" s="227">
        <v>2</v>
      </c>
      <c r="R47" s="227">
        <v>2</v>
      </c>
      <c r="S47" s="227">
        <v>2</v>
      </c>
      <c r="T47" s="227">
        <v>2</v>
      </c>
      <c r="U47" s="236">
        <v>0</v>
      </c>
      <c r="V47" s="230">
        <f t="shared" ref="V47:V48" si="43">SUM(E47:U47)</f>
        <v>28</v>
      </c>
      <c r="W47" s="27">
        <v>0</v>
      </c>
      <c r="X47" s="27">
        <v>0</v>
      </c>
      <c r="Y47" s="229">
        <v>2</v>
      </c>
      <c r="Z47" s="229">
        <v>2</v>
      </c>
      <c r="AA47" s="229">
        <v>2</v>
      </c>
      <c r="AB47" s="229">
        <v>2</v>
      </c>
      <c r="AC47" s="229">
        <v>2</v>
      </c>
      <c r="AD47" s="229">
        <v>2</v>
      </c>
      <c r="AE47" s="242">
        <v>2</v>
      </c>
      <c r="AF47" s="242">
        <v>3</v>
      </c>
      <c r="AG47" s="242">
        <v>3</v>
      </c>
      <c r="AH47" s="242">
        <v>3</v>
      </c>
      <c r="AI47" s="242">
        <v>0</v>
      </c>
      <c r="AJ47" s="242">
        <v>0</v>
      </c>
      <c r="AK47" s="242">
        <v>3</v>
      </c>
      <c r="AL47" s="242">
        <v>3</v>
      </c>
      <c r="AM47" s="242">
        <v>4</v>
      </c>
      <c r="AN47" s="242">
        <v>2</v>
      </c>
      <c r="AO47" s="229">
        <v>2</v>
      </c>
      <c r="AP47" s="229">
        <v>2</v>
      </c>
      <c r="AQ47" s="229">
        <v>2</v>
      </c>
      <c r="AR47" s="229">
        <v>2</v>
      </c>
      <c r="AS47" s="229">
        <v>2</v>
      </c>
      <c r="AT47" s="229">
        <v>2</v>
      </c>
      <c r="AU47" s="229">
        <v>2</v>
      </c>
      <c r="AV47" s="97">
        <v>0</v>
      </c>
      <c r="AW47" s="75">
        <f t="shared" si="4"/>
        <v>49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11">
        <f t="shared" si="2"/>
        <v>77</v>
      </c>
    </row>
    <row r="48" spans="1:59" s="64" customFormat="1" x14ac:dyDescent="0.25">
      <c r="A48" s="295"/>
      <c r="B48" s="276"/>
      <c r="C48" s="341"/>
      <c r="D48" s="92" t="s">
        <v>59</v>
      </c>
      <c r="E48" s="235">
        <v>0</v>
      </c>
      <c r="F48" s="235">
        <v>0</v>
      </c>
      <c r="G48" s="229">
        <f>G47/2</f>
        <v>1</v>
      </c>
      <c r="H48" s="229">
        <f t="shared" ref="H48:T48" si="44">H47/2</f>
        <v>1</v>
      </c>
      <c r="I48" s="229">
        <f t="shared" si="44"/>
        <v>1</v>
      </c>
      <c r="J48" s="229">
        <f t="shared" si="44"/>
        <v>1</v>
      </c>
      <c r="K48" s="229">
        <f t="shared" si="44"/>
        <v>1</v>
      </c>
      <c r="L48" s="229">
        <f t="shared" si="44"/>
        <v>1</v>
      </c>
      <c r="M48" s="229">
        <f t="shared" si="44"/>
        <v>1</v>
      </c>
      <c r="N48" s="229">
        <f t="shared" si="44"/>
        <v>1</v>
      </c>
      <c r="O48" s="229">
        <f t="shared" si="44"/>
        <v>1</v>
      </c>
      <c r="P48" s="229">
        <f t="shared" si="44"/>
        <v>1</v>
      </c>
      <c r="Q48" s="229">
        <f t="shared" si="44"/>
        <v>1</v>
      </c>
      <c r="R48" s="229">
        <f t="shared" si="44"/>
        <v>1</v>
      </c>
      <c r="S48" s="229">
        <f t="shared" si="44"/>
        <v>1</v>
      </c>
      <c r="T48" s="229">
        <f t="shared" si="44"/>
        <v>1</v>
      </c>
      <c r="U48" s="236">
        <v>0</v>
      </c>
      <c r="V48" s="230">
        <f t="shared" si="43"/>
        <v>14</v>
      </c>
      <c r="W48" s="27">
        <v>0</v>
      </c>
      <c r="X48" s="27">
        <v>0</v>
      </c>
      <c r="Y48" s="229">
        <f>Y47/2</f>
        <v>1</v>
      </c>
      <c r="Z48" s="229">
        <f t="shared" ref="Z48:AH48" si="45">Z47/2</f>
        <v>1</v>
      </c>
      <c r="AA48" s="229">
        <f t="shared" si="45"/>
        <v>1</v>
      </c>
      <c r="AB48" s="229">
        <f t="shared" si="45"/>
        <v>1</v>
      </c>
      <c r="AC48" s="229">
        <f t="shared" si="45"/>
        <v>1</v>
      </c>
      <c r="AD48" s="229">
        <f t="shared" si="45"/>
        <v>1</v>
      </c>
      <c r="AE48" s="229">
        <f t="shared" si="45"/>
        <v>1</v>
      </c>
      <c r="AF48" s="229">
        <f t="shared" si="45"/>
        <v>1.5</v>
      </c>
      <c r="AG48" s="229">
        <f t="shared" si="45"/>
        <v>1.5</v>
      </c>
      <c r="AH48" s="229">
        <f t="shared" si="45"/>
        <v>1.5</v>
      </c>
      <c r="AI48" s="235">
        <v>0</v>
      </c>
      <c r="AJ48" s="235">
        <v>0</v>
      </c>
      <c r="AK48" s="229">
        <v>1</v>
      </c>
      <c r="AL48" s="229">
        <f t="shared" ref="AL48:AU48" si="46">AL47/2</f>
        <v>1.5</v>
      </c>
      <c r="AM48" s="229">
        <f t="shared" si="46"/>
        <v>2</v>
      </c>
      <c r="AN48" s="229">
        <f t="shared" si="46"/>
        <v>1</v>
      </c>
      <c r="AO48" s="229">
        <f t="shared" si="46"/>
        <v>1</v>
      </c>
      <c r="AP48" s="229">
        <f t="shared" si="46"/>
        <v>1</v>
      </c>
      <c r="AQ48" s="229">
        <f t="shared" si="46"/>
        <v>1</v>
      </c>
      <c r="AR48" s="229">
        <f t="shared" si="46"/>
        <v>1</v>
      </c>
      <c r="AS48" s="229">
        <f t="shared" si="46"/>
        <v>1</v>
      </c>
      <c r="AT48" s="229">
        <f t="shared" si="46"/>
        <v>1</v>
      </c>
      <c r="AU48" s="229">
        <f t="shared" si="46"/>
        <v>1</v>
      </c>
      <c r="AV48" s="97">
        <v>0</v>
      </c>
      <c r="AW48" s="75">
        <f t="shared" si="4"/>
        <v>24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11">
        <f t="shared" si="2"/>
        <v>38</v>
      </c>
    </row>
    <row r="49" spans="1:59" ht="15" customHeight="1" x14ac:dyDescent="0.25">
      <c r="A49" s="295"/>
      <c r="B49" s="213" t="s">
        <v>221</v>
      </c>
      <c r="C49" s="206" t="s">
        <v>95</v>
      </c>
      <c r="D49" s="205" t="s">
        <v>58</v>
      </c>
      <c r="E49" s="235">
        <v>0</v>
      </c>
      <c r="F49" s="235">
        <v>0</v>
      </c>
      <c r="G49" s="226">
        <v>0</v>
      </c>
      <c r="H49" s="226">
        <v>0</v>
      </c>
      <c r="I49" s="226">
        <v>0</v>
      </c>
      <c r="J49" s="226">
        <v>0</v>
      </c>
      <c r="K49" s="226">
        <v>0</v>
      </c>
      <c r="L49" s="226">
        <v>0</v>
      </c>
      <c r="M49" s="226">
        <v>0</v>
      </c>
      <c r="N49" s="226">
        <v>0</v>
      </c>
      <c r="O49" s="226">
        <v>0</v>
      </c>
      <c r="P49" s="226">
        <v>0</v>
      </c>
      <c r="Q49" s="226">
        <v>0</v>
      </c>
      <c r="R49" s="226">
        <v>0</v>
      </c>
      <c r="S49" s="26">
        <v>0</v>
      </c>
      <c r="T49" s="26">
        <v>0</v>
      </c>
      <c r="U49" s="236">
        <v>0</v>
      </c>
      <c r="V49" s="230">
        <f t="shared" si="3"/>
        <v>0</v>
      </c>
      <c r="W49" s="27">
        <v>0</v>
      </c>
      <c r="X49" s="27">
        <v>0</v>
      </c>
      <c r="Y49" s="229">
        <v>0</v>
      </c>
      <c r="Z49" s="229">
        <v>0</v>
      </c>
      <c r="AA49" s="229">
        <v>0</v>
      </c>
      <c r="AB49" s="229">
        <v>0</v>
      </c>
      <c r="AC49" s="229">
        <v>0</v>
      </c>
      <c r="AD49" s="229">
        <v>0</v>
      </c>
      <c r="AE49" s="229">
        <v>0</v>
      </c>
      <c r="AF49" s="229">
        <v>0</v>
      </c>
      <c r="AG49" s="229">
        <v>0</v>
      </c>
      <c r="AH49" s="229">
        <v>0</v>
      </c>
      <c r="AI49" s="237">
        <v>36</v>
      </c>
      <c r="AJ49" s="235">
        <v>0</v>
      </c>
      <c r="AK49" s="229">
        <v>0</v>
      </c>
      <c r="AL49" s="229">
        <v>0</v>
      </c>
      <c r="AM49" s="229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97">
        <v>0</v>
      </c>
      <c r="AW49" s="75">
        <f t="shared" si="4"/>
        <v>36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11">
        <f t="shared" si="2"/>
        <v>36</v>
      </c>
    </row>
    <row r="50" spans="1:59" s="1" customFormat="1" ht="15" customHeight="1" x14ac:dyDescent="0.25">
      <c r="A50" s="295"/>
      <c r="B50" s="213" t="s">
        <v>171</v>
      </c>
      <c r="C50" s="206" t="s">
        <v>103</v>
      </c>
      <c r="D50" s="205" t="s">
        <v>58</v>
      </c>
      <c r="E50" s="235">
        <v>0</v>
      </c>
      <c r="F50" s="235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36">
        <v>0</v>
      </c>
      <c r="V50" s="230">
        <f t="shared" si="3"/>
        <v>0</v>
      </c>
      <c r="W50" s="27">
        <v>0</v>
      </c>
      <c r="X50" s="27">
        <v>0</v>
      </c>
      <c r="Y50" s="234">
        <v>0</v>
      </c>
      <c r="Z50" s="234">
        <v>0</v>
      </c>
      <c r="AA50" s="234">
        <v>0</v>
      </c>
      <c r="AB50" s="234">
        <v>0</v>
      </c>
      <c r="AC50" s="234">
        <v>0</v>
      </c>
      <c r="AD50" s="234">
        <v>0</v>
      </c>
      <c r="AE50" s="234">
        <v>0</v>
      </c>
      <c r="AF50" s="234">
        <v>0</v>
      </c>
      <c r="AG50" s="234">
        <v>0</v>
      </c>
      <c r="AH50" s="234">
        <v>0</v>
      </c>
      <c r="AI50" s="235">
        <v>0</v>
      </c>
      <c r="AJ50" s="235">
        <v>0</v>
      </c>
      <c r="AK50" s="232">
        <v>6</v>
      </c>
      <c r="AL50" s="232">
        <v>6</v>
      </c>
      <c r="AM50" s="232">
        <v>6</v>
      </c>
      <c r="AN50" s="232">
        <v>6</v>
      </c>
      <c r="AO50" s="232">
        <v>6</v>
      </c>
      <c r="AP50" s="232">
        <v>6</v>
      </c>
      <c r="AQ50" s="232">
        <v>6</v>
      </c>
      <c r="AR50" s="232">
        <v>6</v>
      </c>
      <c r="AS50" s="232">
        <v>6</v>
      </c>
      <c r="AT50" s="232">
        <v>6</v>
      </c>
      <c r="AU50" s="232">
        <v>6</v>
      </c>
      <c r="AV50" s="97">
        <v>0</v>
      </c>
      <c r="AW50" s="75">
        <f t="shared" si="4"/>
        <v>66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11">
        <f t="shared" si="2"/>
        <v>66</v>
      </c>
    </row>
    <row r="51" spans="1:59" s="1" customFormat="1" ht="15" customHeight="1" x14ac:dyDescent="0.25">
      <c r="A51" s="295"/>
      <c r="B51" s="324" t="s">
        <v>222</v>
      </c>
      <c r="C51" s="306" t="s">
        <v>190</v>
      </c>
      <c r="D51" s="171" t="s">
        <v>58</v>
      </c>
      <c r="E51" s="75">
        <f t="shared" ref="E51:T52" si="47">E53</f>
        <v>0</v>
      </c>
      <c r="F51" s="75">
        <f t="shared" si="47"/>
        <v>0</v>
      </c>
      <c r="G51" s="75">
        <f t="shared" si="47"/>
        <v>4</v>
      </c>
      <c r="H51" s="75">
        <f t="shared" si="47"/>
        <v>4</v>
      </c>
      <c r="I51" s="75">
        <f t="shared" si="47"/>
        <v>4</v>
      </c>
      <c r="J51" s="75">
        <f t="shared" si="47"/>
        <v>4</v>
      </c>
      <c r="K51" s="75">
        <f t="shared" si="47"/>
        <v>4</v>
      </c>
      <c r="L51" s="75">
        <f t="shared" si="47"/>
        <v>4</v>
      </c>
      <c r="M51" s="75">
        <f t="shared" si="47"/>
        <v>4</v>
      </c>
      <c r="N51" s="75">
        <f t="shared" si="47"/>
        <v>4</v>
      </c>
      <c r="O51" s="75">
        <f t="shared" si="47"/>
        <v>4</v>
      </c>
      <c r="P51" s="75">
        <f t="shared" si="47"/>
        <v>4</v>
      </c>
      <c r="Q51" s="75">
        <f t="shared" si="47"/>
        <v>4</v>
      </c>
      <c r="R51" s="75">
        <f t="shared" si="47"/>
        <v>4</v>
      </c>
      <c r="S51" s="75">
        <f t="shared" si="47"/>
        <v>4</v>
      </c>
      <c r="T51" s="75">
        <f t="shared" si="47"/>
        <v>4</v>
      </c>
      <c r="U51" s="236">
        <v>0</v>
      </c>
      <c r="V51" s="230">
        <f t="shared" si="3"/>
        <v>56</v>
      </c>
      <c r="W51" s="25">
        <v>0</v>
      </c>
      <c r="X51" s="25">
        <v>0</v>
      </c>
      <c r="Y51" s="75">
        <f>Y53+Y55</f>
        <v>4</v>
      </c>
      <c r="Z51" s="75">
        <f t="shared" ref="Z51:AK51" si="48">Z53+Z55</f>
        <v>4</v>
      </c>
      <c r="AA51" s="75">
        <f t="shared" si="48"/>
        <v>4</v>
      </c>
      <c r="AB51" s="75">
        <f t="shared" si="48"/>
        <v>4</v>
      </c>
      <c r="AC51" s="75">
        <f t="shared" si="48"/>
        <v>4</v>
      </c>
      <c r="AD51" s="75">
        <f t="shared" si="48"/>
        <v>4</v>
      </c>
      <c r="AE51" s="75">
        <f t="shared" si="48"/>
        <v>4</v>
      </c>
      <c r="AF51" s="75">
        <f t="shared" si="48"/>
        <v>3</v>
      </c>
      <c r="AG51" s="75">
        <f t="shared" si="48"/>
        <v>3</v>
      </c>
      <c r="AH51" s="75">
        <f t="shared" si="48"/>
        <v>3</v>
      </c>
      <c r="AI51" s="75">
        <f t="shared" si="48"/>
        <v>0</v>
      </c>
      <c r="AJ51" s="75">
        <f t="shared" si="48"/>
        <v>36</v>
      </c>
      <c r="AK51" s="75">
        <f t="shared" si="48"/>
        <v>3</v>
      </c>
      <c r="AL51" s="75">
        <f t="shared" ref="AL51:AU51" si="49">AL53</f>
        <v>3</v>
      </c>
      <c r="AM51" s="75">
        <f t="shared" si="49"/>
        <v>3</v>
      </c>
      <c r="AN51" s="75">
        <f t="shared" si="49"/>
        <v>3</v>
      </c>
      <c r="AO51" s="75">
        <f t="shared" si="49"/>
        <v>3</v>
      </c>
      <c r="AP51" s="75">
        <f t="shared" si="49"/>
        <v>3</v>
      </c>
      <c r="AQ51" s="75">
        <f t="shared" si="49"/>
        <v>3</v>
      </c>
      <c r="AR51" s="75">
        <f t="shared" si="49"/>
        <v>3</v>
      </c>
      <c r="AS51" s="75">
        <f t="shared" si="49"/>
        <v>3</v>
      </c>
      <c r="AT51" s="75">
        <f t="shared" si="49"/>
        <v>3</v>
      </c>
      <c r="AU51" s="75">
        <f t="shared" si="49"/>
        <v>3</v>
      </c>
      <c r="AV51" s="97">
        <v>0</v>
      </c>
      <c r="AW51" s="75">
        <f t="shared" si="4"/>
        <v>106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11">
        <f t="shared" si="2"/>
        <v>162</v>
      </c>
    </row>
    <row r="52" spans="1:59" s="1" customFormat="1" x14ac:dyDescent="0.25">
      <c r="A52" s="295"/>
      <c r="B52" s="325"/>
      <c r="C52" s="307"/>
      <c r="D52" s="171" t="s">
        <v>59</v>
      </c>
      <c r="E52" s="25">
        <f t="shared" si="47"/>
        <v>0</v>
      </c>
      <c r="F52" s="25">
        <f t="shared" si="47"/>
        <v>0</v>
      </c>
      <c r="G52" s="25">
        <f t="shared" si="47"/>
        <v>2</v>
      </c>
      <c r="H52" s="25">
        <f t="shared" si="47"/>
        <v>2</v>
      </c>
      <c r="I52" s="25">
        <f t="shared" si="47"/>
        <v>2</v>
      </c>
      <c r="J52" s="25">
        <f t="shared" si="47"/>
        <v>2</v>
      </c>
      <c r="K52" s="25">
        <f t="shared" si="47"/>
        <v>2</v>
      </c>
      <c r="L52" s="25">
        <f t="shared" si="47"/>
        <v>2</v>
      </c>
      <c r="M52" s="25">
        <f t="shared" si="47"/>
        <v>2</v>
      </c>
      <c r="N52" s="25">
        <f t="shared" si="47"/>
        <v>2</v>
      </c>
      <c r="O52" s="25">
        <f t="shared" si="47"/>
        <v>2</v>
      </c>
      <c r="P52" s="25">
        <f t="shared" si="47"/>
        <v>2</v>
      </c>
      <c r="Q52" s="25">
        <f t="shared" si="47"/>
        <v>2</v>
      </c>
      <c r="R52" s="25">
        <f t="shared" si="47"/>
        <v>2</v>
      </c>
      <c r="S52" s="25">
        <f t="shared" si="47"/>
        <v>2</v>
      </c>
      <c r="T52" s="25">
        <f t="shared" si="47"/>
        <v>2</v>
      </c>
      <c r="U52" s="236">
        <v>0</v>
      </c>
      <c r="V52" s="230">
        <f t="shared" si="3"/>
        <v>28</v>
      </c>
      <c r="W52" s="25">
        <v>0</v>
      </c>
      <c r="X52" s="25">
        <v>0</v>
      </c>
      <c r="Y52" s="25">
        <f>Y54</f>
        <v>2</v>
      </c>
      <c r="Z52" s="25">
        <f t="shared" ref="Z52:AU52" si="50">Z54</f>
        <v>2</v>
      </c>
      <c r="AA52" s="25">
        <f t="shared" si="50"/>
        <v>2</v>
      </c>
      <c r="AB52" s="25">
        <f t="shared" si="50"/>
        <v>2</v>
      </c>
      <c r="AC52" s="25">
        <f t="shared" si="50"/>
        <v>2</v>
      </c>
      <c r="AD52" s="25">
        <f t="shared" si="50"/>
        <v>2</v>
      </c>
      <c r="AE52" s="25">
        <f t="shared" si="50"/>
        <v>2</v>
      </c>
      <c r="AF52" s="25">
        <f t="shared" si="50"/>
        <v>1.5</v>
      </c>
      <c r="AG52" s="25">
        <f t="shared" si="50"/>
        <v>1.5</v>
      </c>
      <c r="AH52" s="25">
        <f t="shared" si="50"/>
        <v>1.5</v>
      </c>
      <c r="AI52" s="25">
        <f t="shared" si="50"/>
        <v>0</v>
      </c>
      <c r="AJ52" s="25">
        <f t="shared" si="50"/>
        <v>0</v>
      </c>
      <c r="AK52" s="25">
        <f t="shared" si="50"/>
        <v>1.5</v>
      </c>
      <c r="AL52" s="25">
        <f t="shared" si="50"/>
        <v>1.5</v>
      </c>
      <c r="AM52" s="25">
        <f t="shared" si="50"/>
        <v>1.5</v>
      </c>
      <c r="AN52" s="25">
        <f t="shared" si="50"/>
        <v>1.5</v>
      </c>
      <c r="AO52" s="25">
        <f t="shared" si="50"/>
        <v>1.5</v>
      </c>
      <c r="AP52" s="25">
        <f t="shared" si="50"/>
        <v>1.5</v>
      </c>
      <c r="AQ52" s="25">
        <f t="shared" si="50"/>
        <v>1.5</v>
      </c>
      <c r="AR52" s="25">
        <f t="shared" si="50"/>
        <v>1.5</v>
      </c>
      <c r="AS52" s="25">
        <f t="shared" si="50"/>
        <v>1.5</v>
      </c>
      <c r="AT52" s="25">
        <f t="shared" si="50"/>
        <v>1.5</v>
      </c>
      <c r="AU52" s="25">
        <f t="shared" si="50"/>
        <v>1.5</v>
      </c>
      <c r="AV52" s="97">
        <v>0</v>
      </c>
      <c r="AW52" s="75">
        <f t="shared" si="4"/>
        <v>35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11">
        <f t="shared" si="2"/>
        <v>63</v>
      </c>
    </row>
    <row r="53" spans="1:59" ht="15" customHeight="1" x14ac:dyDescent="0.25">
      <c r="A53" s="295"/>
      <c r="B53" s="319" t="s">
        <v>223</v>
      </c>
      <c r="C53" s="283" t="s">
        <v>224</v>
      </c>
      <c r="D53" s="205" t="s">
        <v>58</v>
      </c>
      <c r="E53" s="235">
        <v>0</v>
      </c>
      <c r="F53" s="235">
        <v>0</v>
      </c>
      <c r="G53" s="229">
        <v>4</v>
      </c>
      <c r="H53" s="229">
        <v>4</v>
      </c>
      <c r="I53" s="229">
        <v>4</v>
      </c>
      <c r="J53" s="229">
        <v>4</v>
      </c>
      <c r="K53" s="229">
        <v>4</v>
      </c>
      <c r="L53" s="229">
        <v>4</v>
      </c>
      <c r="M53" s="229">
        <v>4</v>
      </c>
      <c r="N53" s="229">
        <v>4</v>
      </c>
      <c r="O53" s="229">
        <v>4</v>
      </c>
      <c r="P53" s="229">
        <v>4</v>
      </c>
      <c r="Q53" s="229">
        <v>4</v>
      </c>
      <c r="R53" s="229">
        <v>4</v>
      </c>
      <c r="S53" s="229">
        <v>4</v>
      </c>
      <c r="T53" s="229">
        <v>4</v>
      </c>
      <c r="U53" s="236">
        <v>0</v>
      </c>
      <c r="V53" s="230">
        <f t="shared" si="3"/>
        <v>56</v>
      </c>
      <c r="W53" s="27">
        <v>0</v>
      </c>
      <c r="X53" s="27">
        <v>0</v>
      </c>
      <c r="Y53" s="234">
        <v>4</v>
      </c>
      <c r="Z53" s="234">
        <v>4</v>
      </c>
      <c r="AA53" s="234">
        <v>4</v>
      </c>
      <c r="AB53" s="234">
        <v>4</v>
      </c>
      <c r="AC53" s="234">
        <v>4</v>
      </c>
      <c r="AD53" s="234">
        <v>4</v>
      </c>
      <c r="AE53" s="241">
        <v>4</v>
      </c>
      <c r="AF53" s="241">
        <v>3</v>
      </c>
      <c r="AG53" s="234">
        <v>3</v>
      </c>
      <c r="AH53" s="234">
        <v>3</v>
      </c>
      <c r="AI53" s="235">
        <v>0</v>
      </c>
      <c r="AJ53" s="235">
        <v>0</v>
      </c>
      <c r="AK53" s="234">
        <v>3</v>
      </c>
      <c r="AL53" s="234">
        <v>3</v>
      </c>
      <c r="AM53" s="234">
        <v>3</v>
      </c>
      <c r="AN53" s="234">
        <v>3</v>
      </c>
      <c r="AO53" s="234">
        <v>3</v>
      </c>
      <c r="AP53" s="234">
        <v>3</v>
      </c>
      <c r="AQ53" s="234">
        <v>3</v>
      </c>
      <c r="AR53" s="234">
        <v>3</v>
      </c>
      <c r="AS53" s="234">
        <v>3</v>
      </c>
      <c r="AT53" s="234">
        <v>3</v>
      </c>
      <c r="AU53" s="234">
        <v>3</v>
      </c>
      <c r="AV53" s="97">
        <v>0</v>
      </c>
      <c r="AW53" s="75">
        <f t="shared" si="4"/>
        <v>70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11">
        <f t="shared" si="2"/>
        <v>126</v>
      </c>
    </row>
    <row r="54" spans="1:59" x14ac:dyDescent="0.25">
      <c r="A54" s="295"/>
      <c r="B54" s="320"/>
      <c r="C54" s="284"/>
      <c r="D54" s="205" t="s">
        <v>59</v>
      </c>
      <c r="E54" s="235">
        <v>0</v>
      </c>
      <c r="F54" s="235">
        <v>0</v>
      </c>
      <c r="G54" s="226">
        <v>2</v>
      </c>
      <c r="H54" s="226">
        <v>2</v>
      </c>
      <c r="I54" s="226">
        <v>2</v>
      </c>
      <c r="J54" s="226">
        <v>2</v>
      </c>
      <c r="K54" s="226">
        <v>2</v>
      </c>
      <c r="L54" s="226">
        <v>2</v>
      </c>
      <c r="M54" s="226">
        <v>2</v>
      </c>
      <c r="N54" s="226">
        <v>2</v>
      </c>
      <c r="O54" s="226">
        <v>2</v>
      </c>
      <c r="P54" s="226">
        <v>2</v>
      </c>
      <c r="Q54" s="226">
        <v>2</v>
      </c>
      <c r="R54" s="226">
        <v>2</v>
      </c>
      <c r="S54" s="226">
        <v>2</v>
      </c>
      <c r="T54" s="226">
        <v>2</v>
      </c>
      <c r="U54" s="236">
        <v>0</v>
      </c>
      <c r="V54" s="230">
        <f t="shared" si="3"/>
        <v>28</v>
      </c>
      <c r="W54" s="27">
        <v>0</v>
      </c>
      <c r="X54" s="27">
        <v>0</v>
      </c>
      <c r="Y54" s="229">
        <f>Y53/2</f>
        <v>2</v>
      </c>
      <c r="Z54" s="229">
        <f t="shared" ref="Z54:AH54" si="51">Z53/2</f>
        <v>2</v>
      </c>
      <c r="AA54" s="229">
        <f t="shared" si="51"/>
        <v>2</v>
      </c>
      <c r="AB54" s="229">
        <f t="shared" si="51"/>
        <v>2</v>
      </c>
      <c r="AC54" s="229">
        <f t="shared" si="51"/>
        <v>2</v>
      </c>
      <c r="AD54" s="229">
        <f t="shared" si="51"/>
        <v>2</v>
      </c>
      <c r="AE54" s="229">
        <f t="shared" si="51"/>
        <v>2</v>
      </c>
      <c r="AF54" s="229">
        <f t="shared" si="51"/>
        <v>1.5</v>
      </c>
      <c r="AG54" s="229">
        <f t="shared" si="51"/>
        <v>1.5</v>
      </c>
      <c r="AH54" s="229">
        <f t="shared" si="51"/>
        <v>1.5</v>
      </c>
      <c r="AI54" s="235">
        <v>0</v>
      </c>
      <c r="AJ54" s="235">
        <v>0</v>
      </c>
      <c r="AK54" s="229">
        <f t="shared" ref="AK54:AU54" si="52">AK53/2</f>
        <v>1.5</v>
      </c>
      <c r="AL54" s="229">
        <f t="shared" si="52"/>
        <v>1.5</v>
      </c>
      <c r="AM54" s="229">
        <f t="shared" si="52"/>
        <v>1.5</v>
      </c>
      <c r="AN54" s="229">
        <f t="shared" si="52"/>
        <v>1.5</v>
      </c>
      <c r="AO54" s="229">
        <f t="shared" si="52"/>
        <v>1.5</v>
      </c>
      <c r="AP54" s="229">
        <f t="shared" si="52"/>
        <v>1.5</v>
      </c>
      <c r="AQ54" s="229">
        <f t="shared" si="52"/>
        <v>1.5</v>
      </c>
      <c r="AR54" s="229">
        <f t="shared" si="52"/>
        <v>1.5</v>
      </c>
      <c r="AS54" s="229">
        <f t="shared" si="52"/>
        <v>1.5</v>
      </c>
      <c r="AT54" s="229">
        <f t="shared" si="52"/>
        <v>1.5</v>
      </c>
      <c r="AU54" s="229">
        <f t="shared" si="52"/>
        <v>1.5</v>
      </c>
      <c r="AV54" s="97">
        <v>0</v>
      </c>
      <c r="AW54" s="75">
        <f t="shared" si="4"/>
        <v>35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11">
        <f t="shared" si="2"/>
        <v>63</v>
      </c>
    </row>
    <row r="55" spans="1:59" s="79" customFormat="1" x14ac:dyDescent="0.25">
      <c r="A55" s="295"/>
      <c r="B55" s="208" t="s">
        <v>228</v>
      </c>
      <c r="C55" s="190" t="s">
        <v>95</v>
      </c>
      <c r="D55" s="205" t="s">
        <v>58</v>
      </c>
      <c r="E55" s="235">
        <v>0</v>
      </c>
      <c r="F55" s="235">
        <v>0</v>
      </c>
      <c r="G55" s="226">
        <v>0</v>
      </c>
      <c r="H55" s="226">
        <v>0</v>
      </c>
      <c r="I55" s="226">
        <v>0</v>
      </c>
      <c r="J55" s="226">
        <v>0</v>
      </c>
      <c r="K55" s="226">
        <v>0</v>
      </c>
      <c r="L55" s="226">
        <v>0</v>
      </c>
      <c r="M55" s="226">
        <v>0</v>
      </c>
      <c r="N55" s="226">
        <v>0</v>
      </c>
      <c r="O55" s="226">
        <v>0</v>
      </c>
      <c r="P55" s="226">
        <v>0</v>
      </c>
      <c r="Q55" s="226">
        <v>0</v>
      </c>
      <c r="R55" s="226">
        <v>0</v>
      </c>
      <c r="S55" s="26">
        <v>0</v>
      </c>
      <c r="T55" s="26">
        <v>0</v>
      </c>
      <c r="U55" s="236">
        <v>1</v>
      </c>
      <c r="V55" s="230">
        <f t="shared" ref="V55" si="53">SUM(E55:U55)</f>
        <v>1</v>
      </c>
      <c r="W55" s="27">
        <v>0</v>
      </c>
      <c r="X55" s="27">
        <v>0</v>
      </c>
      <c r="Y55" s="229">
        <v>0</v>
      </c>
      <c r="Z55" s="229">
        <v>0</v>
      </c>
      <c r="AA55" s="229">
        <v>0</v>
      </c>
      <c r="AB55" s="229">
        <v>0</v>
      </c>
      <c r="AC55" s="229">
        <v>0</v>
      </c>
      <c r="AD55" s="229">
        <v>0</v>
      </c>
      <c r="AE55" s="229">
        <v>0</v>
      </c>
      <c r="AF55" s="229">
        <v>0</v>
      </c>
      <c r="AG55" s="229">
        <v>0</v>
      </c>
      <c r="AH55" s="229">
        <v>0</v>
      </c>
      <c r="AI55" s="235">
        <v>0</v>
      </c>
      <c r="AJ55" s="235">
        <v>36</v>
      </c>
      <c r="AK55" s="229">
        <v>0</v>
      </c>
      <c r="AL55" s="229">
        <v>0</v>
      </c>
      <c r="AM55" s="229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97">
        <v>0</v>
      </c>
      <c r="AW55" s="75">
        <f t="shared" ref="AW55" si="54">SUM(W55:AV55)</f>
        <v>36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11">
        <f t="shared" si="2"/>
        <v>37</v>
      </c>
    </row>
    <row r="56" spans="1:59" x14ac:dyDescent="0.25">
      <c r="A56" s="295"/>
      <c r="B56" s="312" t="s">
        <v>60</v>
      </c>
      <c r="C56" s="312"/>
      <c r="D56" s="312"/>
      <c r="E56" s="11">
        <f t="shared" ref="E56:F57" si="55">E7+E17</f>
        <v>36</v>
      </c>
      <c r="F56" s="11">
        <f t="shared" si="55"/>
        <v>36</v>
      </c>
      <c r="G56" s="11">
        <f>G7+G17</f>
        <v>36</v>
      </c>
      <c r="H56" s="11">
        <f t="shared" ref="H56:T56" si="56">H7+H17</f>
        <v>36</v>
      </c>
      <c r="I56" s="11">
        <f t="shared" si="56"/>
        <v>36</v>
      </c>
      <c r="J56" s="11">
        <f t="shared" si="56"/>
        <v>36</v>
      </c>
      <c r="K56" s="11">
        <f t="shared" si="56"/>
        <v>36</v>
      </c>
      <c r="L56" s="11">
        <f t="shared" si="56"/>
        <v>36</v>
      </c>
      <c r="M56" s="11">
        <f t="shared" si="56"/>
        <v>36</v>
      </c>
      <c r="N56" s="11">
        <f t="shared" si="56"/>
        <v>36</v>
      </c>
      <c r="O56" s="11">
        <f t="shared" si="56"/>
        <v>36</v>
      </c>
      <c r="P56" s="11">
        <f t="shared" si="56"/>
        <v>36</v>
      </c>
      <c r="Q56" s="11">
        <f t="shared" si="56"/>
        <v>36</v>
      </c>
      <c r="R56" s="11">
        <f t="shared" si="56"/>
        <v>36</v>
      </c>
      <c r="S56" s="11">
        <f t="shared" si="56"/>
        <v>36</v>
      </c>
      <c r="T56" s="11">
        <f t="shared" si="56"/>
        <v>36</v>
      </c>
      <c r="U56" s="11">
        <f t="shared" ref="U56" si="57">U7+U17</f>
        <v>0</v>
      </c>
      <c r="V56" s="230">
        <f t="shared" si="3"/>
        <v>576</v>
      </c>
      <c r="W56" s="11">
        <v>0</v>
      </c>
      <c r="X56" s="11">
        <v>0</v>
      </c>
      <c r="Y56" s="11">
        <f t="shared" ref="Y56:AV57" si="58">Y7+Y17</f>
        <v>36</v>
      </c>
      <c r="Z56" s="11">
        <f t="shared" ref="Z56:AU56" si="59">Z7+Z17</f>
        <v>36</v>
      </c>
      <c r="AA56" s="11">
        <f t="shared" si="59"/>
        <v>36</v>
      </c>
      <c r="AB56" s="11">
        <f t="shared" si="59"/>
        <v>36</v>
      </c>
      <c r="AC56" s="11">
        <f t="shared" si="59"/>
        <v>36</v>
      </c>
      <c r="AD56" s="11">
        <f t="shared" si="59"/>
        <v>36</v>
      </c>
      <c r="AE56" s="11">
        <f t="shared" si="59"/>
        <v>36</v>
      </c>
      <c r="AF56" s="11">
        <f t="shared" si="59"/>
        <v>36</v>
      </c>
      <c r="AG56" s="11">
        <f t="shared" si="59"/>
        <v>36</v>
      </c>
      <c r="AH56" s="11">
        <f t="shared" si="59"/>
        <v>36</v>
      </c>
      <c r="AI56" s="11">
        <f t="shared" si="59"/>
        <v>36</v>
      </c>
      <c r="AJ56" s="11">
        <f t="shared" si="59"/>
        <v>36</v>
      </c>
      <c r="AK56" s="11">
        <f t="shared" si="59"/>
        <v>36</v>
      </c>
      <c r="AL56" s="11">
        <f t="shared" si="59"/>
        <v>36</v>
      </c>
      <c r="AM56" s="11">
        <f t="shared" si="59"/>
        <v>36</v>
      </c>
      <c r="AN56" s="11">
        <f t="shared" si="59"/>
        <v>36</v>
      </c>
      <c r="AO56" s="11">
        <f t="shared" si="59"/>
        <v>36</v>
      </c>
      <c r="AP56" s="11">
        <f t="shared" si="59"/>
        <v>36</v>
      </c>
      <c r="AQ56" s="11">
        <f t="shared" si="59"/>
        <v>36</v>
      </c>
      <c r="AR56" s="11">
        <f t="shared" si="59"/>
        <v>36</v>
      </c>
      <c r="AS56" s="11">
        <f t="shared" si="59"/>
        <v>36</v>
      </c>
      <c r="AT56" s="11">
        <f t="shared" si="59"/>
        <v>36</v>
      </c>
      <c r="AU56" s="11">
        <f t="shared" si="59"/>
        <v>36</v>
      </c>
      <c r="AV56" s="11">
        <f t="shared" si="58"/>
        <v>0</v>
      </c>
      <c r="AW56" s="75">
        <f>SUM(Y56:AV56)</f>
        <v>828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f t="shared" si="2"/>
        <v>1404</v>
      </c>
    </row>
    <row r="57" spans="1:59" x14ac:dyDescent="0.25">
      <c r="A57" s="9"/>
      <c r="B57" s="312" t="s">
        <v>61</v>
      </c>
      <c r="C57" s="312"/>
      <c r="D57" s="312"/>
      <c r="E57" s="96">
        <f t="shared" si="55"/>
        <v>0</v>
      </c>
      <c r="F57" s="96">
        <f t="shared" si="55"/>
        <v>0</v>
      </c>
      <c r="G57" s="96">
        <f>G8+G18</f>
        <v>15</v>
      </c>
      <c r="H57" s="96">
        <f t="shared" ref="H57:T57" si="60">H8+H18</f>
        <v>15</v>
      </c>
      <c r="I57" s="96">
        <f t="shared" si="60"/>
        <v>15</v>
      </c>
      <c r="J57" s="96">
        <f t="shared" si="60"/>
        <v>15</v>
      </c>
      <c r="K57" s="96">
        <f t="shared" si="60"/>
        <v>15</v>
      </c>
      <c r="L57" s="96">
        <f t="shared" si="60"/>
        <v>15</v>
      </c>
      <c r="M57" s="96">
        <f t="shared" si="60"/>
        <v>15</v>
      </c>
      <c r="N57" s="96">
        <f t="shared" si="60"/>
        <v>15</v>
      </c>
      <c r="O57" s="96">
        <f t="shared" si="60"/>
        <v>15</v>
      </c>
      <c r="P57" s="96">
        <f t="shared" si="60"/>
        <v>15</v>
      </c>
      <c r="Q57" s="96">
        <f t="shared" si="60"/>
        <v>15</v>
      </c>
      <c r="R57" s="96">
        <f t="shared" si="60"/>
        <v>15</v>
      </c>
      <c r="S57" s="96">
        <f t="shared" si="60"/>
        <v>15</v>
      </c>
      <c r="T57" s="96">
        <f t="shared" si="60"/>
        <v>15</v>
      </c>
      <c r="U57" s="16">
        <f>U8+U18</f>
        <v>0</v>
      </c>
      <c r="V57" s="230">
        <f t="shared" si="3"/>
        <v>210</v>
      </c>
      <c r="W57" s="11">
        <v>0</v>
      </c>
      <c r="X57" s="11">
        <v>0</v>
      </c>
      <c r="Y57" s="96">
        <f t="shared" si="58"/>
        <v>15</v>
      </c>
      <c r="Z57" s="96">
        <f t="shared" ref="Z57:AU57" si="61">Z8+Z18</f>
        <v>15</v>
      </c>
      <c r="AA57" s="96">
        <f t="shared" si="61"/>
        <v>15</v>
      </c>
      <c r="AB57" s="96">
        <f t="shared" si="61"/>
        <v>15</v>
      </c>
      <c r="AC57" s="96">
        <f t="shared" si="61"/>
        <v>15</v>
      </c>
      <c r="AD57" s="96">
        <f t="shared" si="61"/>
        <v>15</v>
      </c>
      <c r="AE57" s="96">
        <f t="shared" si="61"/>
        <v>15</v>
      </c>
      <c r="AF57" s="96">
        <f t="shared" si="61"/>
        <v>15</v>
      </c>
      <c r="AG57" s="96">
        <f t="shared" si="61"/>
        <v>15</v>
      </c>
      <c r="AH57" s="96">
        <f t="shared" si="61"/>
        <v>15</v>
      </c>
      <c r="AI57" s="96">
        <f t="shared" si="61"/>
        <v>0</v>
      </c>
      <c r="AJ57" s="96">
        <f t="shared" si="61"/>
        <v>0</v>
      </c>
      <c r="AK57" s="96">
        <f t="shared" si="61"/>
        <v>15</v>
      </c>
      <c r="AL57" s="96">
        <f t="shared" si="61"/>
        <v>15</v>
      </c>
      <c r="AM57" s="96">
        <f t="shared" si="61"/>
        <v>15</v>
      </c>
      <c r="AN57" s="96">
        <f t="shared" si="61"/>
        <v>15</v>
      </c>
      <c r="AO57" s="96">
        <f t="shared" si="61"/>
        <v>15</v>
      </c>
      <c r="AP57" s="96">
        <f t="shared" si="61"/>
        <v>15</v>
      </c>
      <c r="AQ57" s="96">
        <f t="shared" si="61"/>
        <v>15</v>
      </c>
      <c r="AR57" s="96">
        <f t="shared" si="61"/>
        <v>15</v>
      </c>
      <c r="AS57" s="96">
        <f t="shared" si="61"/>
        <v>15</v>
      </c>
      <c r="AT57" s="96">
        <f t="shared" si="61"/>
        <v>15</v>
      </c>
      <c r="AU57" s="96">
        <f t="shared" si="61"/>
        <v>15</v>
      </c>
      <c r="AV57" s="16">
        <f t="shared" si="58"/>
        <v>0</v>
      </c>
      <c r="AW57" s="75">
        <f t="shared" ref="AW57:AW58" si="62">SUM(Y57:AV57)</f>
        <v>315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f t="shared" si="2"/>
        <v>525</v>
      </c>
    </row>
    <row r="58" spans="1:59" x14ac:dyDescent="0.25">
      <c r="A58" s="9"/>
      <c r="B58" s="312" t="s">
        <v>62</v>
      </c>
      <c r="C58" s="312"/>
      <c r="D58" s="312"/>
      <c r="E58" s="11">
        <f>E56+E57</f>
        <v>36</v>
      </c>
      <c r="F58" s="11">
        <f t="shared" ref="F58:AV58" si="63">F56+F57</f>
        <v>36</v>
      </c>
      <c r="G58" s="11">
        <f t="shared" si="63"/>
        <v>51</v>
      </c>
      <c r="H58" s="11">
        <f t="shared" ref="H58:T58" si="64">H56+H57</f>
        <v>51</v>
      </c>
      <c r="I58" s="11">
        <f t="shared" si="64"/>
        <v>51</v>
      </c>
      <c r="J58" s="11">
        <f t="shared" si="64"/>
        <v>51</v>
      </c>
      <c r="K58" s="11">
        <f t="shared" si="64"/>
        <v>51</v>
      </c>
      <c r="L58" s="11">
        <f t="shared" si="64"/>
        <v>51</v>
      </c>
      <c r="M58" s="11">
        <f t="shared" si="64"/>
        <v>51</v>
      </c>
      <c r="N58" s="11">
        <f t="shared" si="64"/>
        <v>51</v>
      </c>
      <c r="O58" s="11">
        <f t="shared" si="64"/>
        <v>51</v>
      </c>
      <c r="P58" s="11">
        <f t="shared" si="64"/>
        <v>51</v>
      </c>
      <c r="Q58" s="11">
        <f t="shared" si="64"/>
        <v>51</v>
      </c>
      <c r="R58" s="11">
        <f t="shared" si="64"/>
        <v>51</v>
      </c>
      <c r="S58" s="11">
        <f t="shared" si="64"/>
        <v>51</v>
      </c>
      <c r="T58" s="11">
        <f t="shared" si="64"/>
        <v>51</v>
      </c>
      <c r="U58" s="11">
        <f t="shared" si="63"/>
        <v>0</v>
      </c>
      <c r="V58" s="230">
        <f t="shared" si="3"/>
        <v>786</v>
      </c>
      <c r="W58" s="11">
        <v>0</v>
      </c>
      <c r="X58" s="11">
        <v>0</v>
      </c>
      <c r="Y58" s="11">
        <f t="shared" si="63"/>
        <v>51</v>
      </c>
      <c r="Z58" s="11">
        <f t="shared" ref="Z58:AU58" si="65">Z56+Z57</f>
        <v>51</v>
      </c>
      <c r="AA58" s="11">
        <f t="shared" si="65"/>
        <v>51</v>
      </c>
      <c r="AB58" s="11">
        <f t="shared" si="65"/>
        <v>51</v>
      </c>
      <c r="AC58" s="11">
        <f t="shared" si="65"/>
        <v>51</v>
      </c>
      <c r="AD58" s="11">
        <f t="shared" si="65"/>
        <v>51</v>
      </c>
      <c r="AE58" s="11">
        <f t="shared" si="65"/>
        <v>51</v>
      </c>
      <c r="AF58" s="11">
        <f t="shared" si="65"/>
        <v>51</v>
      </c>
      <c r="AG58" s="11">
        <f t="shared" si="65"/>
        <v>51</v>
      </c>
      <c r="AH58" s="11">
        <f t="shared" si="65"/>
        <v>51</v>
      </c>
      <c r="AI58" s="11">
        <f t="shared" si="65"/>
        <v>36</v>
      </c>
      <c r="AJ58" s="11">
        <f t="shared" si="65"/>
        <v>36</v>
      </c>
      <c r="AK58" s="11">
        <f t="shared" si="65"/>
        <v>51</v>
      </c>
      <c r="AL58" s="11">
        <f t="shared" si="65"/>
        <v>51</v>
      </c>
      <c r="AM58" s="11">
        <f t="shared" si="65"/>
        <v>51</v>
      </c>
      <c r="AN58" s="11">
        <f t="shared" si="65"/>
        <v>51</v>
      </c>
      <c r="AO58" s="11">
        <f t="shared" si="65"/>
        <v>51</v>
      </c>
      <c r="AP58" s="11">
        <f t="shared" si="65"/>
        <v>51</v>
      </c>
      <c r="AQ58" s="11">
        <f t="shared" si="65"/>
        <v>51</v>
      </c>
      <c r="AR58" s="11">
        <f t="shared" si="65"/>
        <v>51</v>
      </c>
      <c r="AS58" s="11">
        <f t="shared" si="65"/>
        <v>51</v>
      </c>
      <c r="AT58" s="11">
        <f t="shared" si="65"/>
        <v>51</v>
      </c>
      <c r="AU58" s="11">
        <f t="shared" si="65"/>
        <v>51</v>
      </c>
      <c r="AV58" s="11">
        <f t="shared" si="63"/>
        <v>0</v>
      </c>
      <c r="AW58" s="75">
        <f t="shared" si="62"/>
        <v>1143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f t="shared" si="2"/>
        <v>1929</v>
      </c>
    </row>
    <row r="59" spans="1:59" x14ac:dyDescent="0.25">
      <c r="A59" s="1"/>
      <c r="B59" s="1"/>
      <c r="C59" s="1"/>
      <c r="D59" s="1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8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</row>
    <row r="60" spans="1:59" x14ac:dyDescent="0.25">
      <c r="A60" s="1"/>
      <c r="B60" s="20"/>
      <c r="C60" s="34" t="s">
        <v>127</v>
      </c>
      <c r="D60" s="1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8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</row>
    <row r="61" spans="1:59" x14ac:dyDescent="0.25">
      <c r="A61" s="1"/>
      <c r="B61" s="30"/>
      <c r="C61" s="34" t="s">
        <v>128</v>
      </c>
      <c r="D61" s="1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</row>
    <row r="62" spans="1:59" x14ac:dyDescent="0.25">
      <c r="A62" s="1"/>
      <c r="B62" s="31"/>
      <c r="C62" s="34" t="s">
        <v>131</v>
      </c>
      <c r="D62" s="1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</row>
    <row r="63" spans="1:59" x14ac:dyDescent="0.25">
      <c r="A63" s="1"/>
      <c r="B63" s="32"/>
      <c r="C63" s="34" t="s">
        <v>130</v>
      </c>
      <c r="D63" s="1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</row>
    <row r="64" spans="1:59" x14ac:dyDescent="0.25">
      <c r="A64" s="1"/>
      <c r="B64" s="1"/>
      <c r="C64" s="1"/>
      <c r="D64" s="1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</row>
    <row r="65" spans="1:59" x14ac:dyDescent="0.25">
      <c r="A65" s="1"/>
      <c r="B65" s="1"/>
      <c r="C65" s="1"/>
      <c r="D65" s="1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</row>
  </sheetData>
  <mergeCells count="82">
    <mergeCell ref="B19:B20"/>
    <mergeCell ref="C19:C20"/>
    <mergeCell ref="B21:B22"/>
    <mergeCell ref="C21:C22"/>
    <mergeCell ref="B47:B48"/>
    <mergeCell ref="C47:C48"/>
    <mergeCell ref="C25:C26"/>
    <mergeCell ref="B27:B28"/>
    <mergeCell ref="C27:C28"/>
    <mergeCell ref="B11:B12"/>
    <mergeCell ref="C11:C12"/>
    <mergeCell ref="B45:B46"/>
    <mergeCell ref="C45:C46"/>
    <mergeCell ref="C41:C42"/>
    <mergeCell ref="B43:B44"/>
    <mergeCell ref="C43:C44"/>
    <mergeCell ref="B31:B32"/>
    <mergeCell ref="C31:C32"/>
    <mergeCell ref="B33:B34"/>
    <mergeCell ref="C33:C34"/>
    <mergeCell ref="B39:B40"/>
    <mergeCell ref="C39:C40"/>
    <mergeCell ref="B41:B42"/>
    <mergeCell ref="B29:B30"/>
    <mergeCell ref="C29:C30"/>
    <mergeCell ref="A7:A56"/>
    <mergeCell ref="B7:B8"/>
    <mergeCell ref="C7:C8"/>
    <mergeCell ref="B9:B10"/>
    <mergeCell ref="C9:C10"/>
    <mergeCell ref="B13:B14"/>
    <mergeCell ref="C13:C14"/>
    <mergeCell ref="B15:B16"/>
    <mergeCell ref="C15:C16"/>
    <mergeCell ref="B17:B18"/>
    <mergeCell ref="C17:C18"/>
    <mergeCell ref="B23:B24"/>
    <mergeCell ref="C23:C24"/>
    <mergeCell ref="B25:B26"/>
    <mergeCell ref="C37:C38"/>
    <mergeCell ref="B37:B38"/>
    <mergeCell ref="A1:A6"/>
    <mergeCell ref="B1:B6"/>
    <mergeCell ref="C1:C6"/>
    <mergeCell ref="D1:D6"/>
    <mergeCell ref="E1:H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AW1:AW2"/>
    <mergeCell ref="V1:V2"/>
    <mergeCell ref="I1:I2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B51:B52"/>
    <mergeCell ref="B58:D58"/>
    <mergeCell ref="B56:D56"/>
    <mergeCell ref="B57:D57"/>
    <mergeCell ref="B53:B54"/>
    <mergeCell ref="C53:C54"/>
    <mergeCell ref="C51:C52"/>
  </mergeCells>
  <pageMargins left="0.7" right="0.7" top="0.75" bottom="0.75" header="0.3" footer="0.3"/>
  <pageSetup paperSize="9" scale="67" orientation="landscape" verticalDpi="300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6"/>
  <sheetViews>
    <sheetView zoomScale="90" zoomScaleNormal="90" zoomScaleSheetLayoutView="85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K22" sqref="K22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5703125" style="1" customWidth="1"/>
    <col min="40" max="40" width="5.28515625" customWidth="1"/>
    <col min="41" max="41" width="5.42578125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5" customFormat="1" ht="15" customHeight="1" x14ac:dyDescent="0.25">
      <c r="A1" s="295" t="s">
        <v>1</v>
      </c>
      <c r="B1" s="295" t="s">
        <v>2</v>
      </c>
      <c r="C1" s="296" t="s">
        <v>3</v>
      </c>
      <c r="D1" s="297" t="s">
        <v>4</v>
      </c>
      <c r="E1" s="298" t="s">
        <v>5</v>
      </c>
      <c r="F1" s="298"/>
      <c r="G1" s="298"/>
      <c r="H1" s="298"/>
      <c r="I1" s="295" t="s">
        <v>254</v>
      </c>
      <c r="J1" s="298" t="s">
        <v>7</v>
      </c>
      <c r="K1" s="298"/>
      <c r="L1" s="298"/>
      <c r="M1" s="295" t="s">
        <v>261</v>
      </c>
      <c r="N1" s="298" t="s">
        <v>9</v>
      </c>
      <c r="O1" s="298"/>
      <c r="P1" s="298"/>
      <c r="Q1" s="298"/>
      <c r="R1" s="298" t="s">
        <v>10</v>
      </c>
      <c r="S1" s="298"/>
      <c r="T1" s="298"/>
      <c r="U1" s="298"/>
      <c r="V1" s="293" t="s">
        <v>288</v>
      </c>
      <c r="W1" s="295" t="s">
        <v>259</v>
      </c>
      <c r="X1" s="298" t="s">
        <v>12</v>
      </c>
      <c r="Y1" s="298"/>
      <c r="Z1" s="298"/>
      <c r="AA1" s="295" t="s">
        <v>262</v>
      </c>
      <c r="AB1" s="298" t="s">
        <v>14</v>
      </c>
      <c r="AC1" s="298"/>
      <c r="AD1" s="298"/>
      <c r="AE1" s="295" t="s">
        <v>260</v>
      </c>
      <c r="AF1" s="298" t="s">
        <v>16</v>
      </c>
      <c r="AG1" s="298"/>
      <c r="AH1" s="298"/>
      <c r="AI1" s="298"/>
      <c r="AJ1" s="295" t="s">
        <v>17</v>
      </c>
      <c r="AK1" s="298" t="s">
        <v>18</v>
      </c>
      <c r="AL1" s="298"/>
      <c r="AM1" s="298"/>
      <c r="AN1" s="295" t="s">
        <v>19</v>
      </c>
      <c r="AO1" s="301" t="s">
        <v>20</v>
      </c>
      <c r="AP1" s="302"/>
      <c r="AQ1" s="302"/>
      <c r="AR1" s="303"/>
      <c r="AS1" s="301" t="s">
        <v>21</v>
      </c>
      <c r="AT1" s="302"/>
      <c r="AU1" s="302"/>
      <c r="AV1" s="303"/>
      <c r="AW1" s="293" t="s">
        <v>289</v>
      </c>
      <c r="AX1" s="295" t="s">
        <v>22</v>
      </c>
      <c r="AY1" s="298" t="s">
        <v>23</v>
      </c>
      <c r="AZ1" s="298"/>
      <c r="BA1" s="298"/>
      <c r="BB1" s="304" t="s">
        <v>24</v>
      </c>
      <c r="BC1" s="298" t="s">
        <v>25</v>
      </c>
      <c r="BD1" s="298"/>
      <c r="BE1" s="298"/>
      <c r="BF1" s="298"/>
      <c r="BG1" s="300" t="s">
        <v>26</v>
      </c>
    </row>
    <row r="2" spans="1:59" s="5" customFormat="1" ht="86.25" customHeight="1" x14ac:dyDescent="0.25">
      <c r="A2" s="295"/>
      <c r="B2" s="295"/>
      <c r="C2" s="296"/>
      <c r="D2" s="297"/>
      <c r="E2" s="6" t="s">
        <v>43</v>
      </c>
      <c r="F2" s="6" t="s">
        <v>44</v>
      </c>
      <c r="G2" s="6" t="s">
        <v>45</v>
      </c>
      <c r="H2" s="6" t="s">
        <v>46</v>
      </c>
      <c r="I2" s="295"/>
      <c r="J2" s="6" t="s">
        <v>255</v>
      </c>
      <c r="K2" s="6" t="s">
        <v>256</v>
      </c>
      <c r="L2" s="6" t="s">
        <v>257</v>
      </c>
      <c r="M2" s="295"/>
      <c r="N2" s="6" t="s">
        <v>47</v>
      </c>
      <c r="O2" s="6" t="s">
        <v>48</v>
      </c>
      <c r="P2" s="6" t="s">
        <v>49</v>
      </c>
      <c r="Q2" s="6" t="s">
        <v>258</v>
      </c>
      <c r="R2" s="6" t="s">
        <v>43</v>
      </c>
      <c r="S2" s="6" t="s">
        <v>44</v>
      </c>
      <c r="T2" s="6" t="s">
        <v>45</v>
      </c>
      <c r="U2" s="6" t="s">
        <v>46</v>
      </c>
      <c r="V2" s="294"/>
      <c r="W2" s="295"/>
      <c r="X2" s="6" t="s">
        <v>31</v>
      </c>
      <c r="Y2" s="6" t="s">
        <v>32</v>
      </c>
      <c r="Z2" s="6" t="s">
        <v>33</v>
      </c>
      <c r="AA2" s="295"/>
      <c r="AB2" s="6" t="s">
        <v>34</v>
      </c>
      <c r="AC2" s="6" t="s">
        <v>35</v>
      </c>
      <c r="AD2" s="6" t="s">
        <v>36</v>
      </c>
      <c r="AE2" s="295"/>
      <c r="AF2" s="6" t="s">
        <v>43</v>
      </c>
      <c r="AG2" s="6" t="s">
        <v>44</v>
      </c>
      <c r="AH2" s="6" t="s">
        <v>45</v>
      </c>
      <c r="AI2" s="6" t="s">
        <v>46</v>
      </c>
      <c r="AJ2" s="295"/>
      <c r="AK2" s="6" t="s">
        <v>31</v>
      </c>
      <c r="AL2" s="6" t="s">
        <v>32</v>
      </c>
      <c r="AM2" s="6" t="s">
        <v>33</v>
      </c>
      <c r="AN2" s="295"/>
      <c r="AO2" s="6" t="s">
        <v>47</v>
      </c>
      <c r="AP2" s="6" t="s">
        <v>48</v>
      </c>
      <c r="AQ2" s="6" t="s">
        <v>49</v>
      </c>
      <c r="AR2" s="6" t="s">
        <v>50</v>
      </c>
      <c r="AS2" s="6" t="s">
        <v>38</v>
      </c>
      <c r="AT2" s="6" t="s">
        <v>39</v>
      </c>
      <c r="AU2" s="6" t="s">
        <v>29</v>
      </c>
      <c r="AV2" s="6" t="s">
        <v>30</v>
      </c>
      <c r="AW2" s="294"/>
      <c r="AX2" s="295"/>
      <c r="AY2" s="6" t="s">
        <v>31</v>
      </c>
      <c r="AZ2" s="6" t="s">
        <v>32</v>
      </c>
      <c r="BA2" s="6" t="s">
        <v>33</v>
      </c>
      <c r="BB2" s="295"/>
      <c r="BC2" s="6" t="s">
        <v>34</v>
      </c>
      <c r="BD2" s="6" t="s">
        <v>35</v>
      </c>
      <c r="BE2" s="6" t="s">
        <v>36</v>
      </c>
      <c r="BF2" s="6" t="s">
        <v>51</v>
      </c>
      <c r="BG2" s="300"/>
    </row>
    <row r="3" spans="1:59" s="5" customFormat="1" x14ac:dyDescent="0.25">
      <c r="A3" s="295"/>
      <c r="B3" s="295"/>
      <c r="C3" s="296"/>
      <c r="D3" s="297"/>
      <c r="E3" s="301" t="s">
        <v>52</v>
      </c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3"/>
      <c r="R3" s="301" t="s">
        <v>53</v>
      </c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3"/>
      <c r="AT3" s="301" t="s">
        <v>53</v>
      </c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3"/>
      <c r="BG3" s="300"/>
    </row>
    <row r="4" spans="1:59" s="5" customFormat="1" x14ac:dyDescent="0.25">
      <c r="A4" s="295"/>
      <c r="B4" s="295"/>
      <c r="C4" s="296"/>
      <c r="D4" s="297"/>
      <c r="E4" s="211">
        <v>35</v>
      </c>
      <c r="F4" s="211">
        <v>36</v>
      </c>
      <c r="G4" s="211">
        <v>37</v>
      </c>
      <c r="H4" s="211">
        <v>38</v>
      </c>
      <c r="I4" s="211">
        <v>39</v>
      </c>
      <c r="J4" s="211">
        <v>40</v>
      </c>
      <c r="K4" s="211">
        <v>41</v>
      </c>
      <c r="L4" s="211">
        <v>42</v>
      </c>
      <c r="M4" s="211">
        <v>43</v>
      </c>
      <c r="N4" s="211">
        <v>44</v>
      </c>
      <c r="O4" s="211">
        <v>45</v>
      </c>
      <c r="P4" s="211">
        <v>46</v>
      </c>
      <c r="Q4" s="211">
        <v>47</v>
      </c>
      <c r="R4" s="211">
        <v>48</v>
      </c>
      <c r="S4" s="211">
        <v>49</v>
      </c>
      <c r="T4" s="211">
        <v>50</v>
      </c>
      <c r="U4" s="211">
        <v>51</v>
      </c>
      <c r="V4" s="204"/>
      <c r="W4" s="211">
        <v>52</v>
      </c>
      <c r="X4" s="211">
        <v>1</v>
      </c>
      <c r="Y4" s="211">
        <v>2</v>
      </c>
      <c r="Z4" s="211">
        <v>3</v>
      </c>
      <c r="AA4" s="211">
        <v>4</v>
      </c>
      <c r="AB4" s="211">
        <v>5</v>
      </c>
      <c r="AC4" s="211">
        <v>6</v>
      </c>
      <c r="AD4" s="211">
        <v>7</v>
      </c>
      <c r="AE4" s="211">
        <v>8</v>
      </c>
      <c r="AF4" s="211">
        <v>9</v>
      </c>
      <c r="AG4" s="211">
        <v>10</v>
      </c>
      <c r="AH4" s="211">
        <v>11</v>
      </c>
      <c r="AI4" s="211">
        <v>12</v>
      </c>
      <c r="AJ4" s="211">
        <v>13</v>
      </c>
      <c r="AK4" s="211">
        <v>14</v>
      </c>
      <c r="AL4" s="211">
        <v>15</v>
      </c>
      <c r="AM4" s="204"/>
      <c r="AN4" s="211">
        <v>16</v>
      </c>
      <c r="AO4" s="211">
        <v>17</v>
      </c>
      <c r="AP4" s="211">
        <v>18</v>
      </c>
      <c r="AQ4" s="211">
        <v>19</v>
      </c>
      <c r="AR4" s="211">
        <v>20</v>
      </c>
      <c r="AS4" s="211">
        <v>21</v>
      </c>
      <c r="AT4" s="211">
        <v>22</v>
      </c>
      <c r="AU4" s="211">
        <v>23</v>
      </c>
      <c r="AV4" s="211">
        <v>24</v>
      </c>
      <c r="AW4" s="211">
        <v>25</v>
      </c>
      <c r="AX4" s="211">
        <v>26</v>
      </c>
      <c r="AY4" s="211">
        <v>27</v>
      </c>
      <c r="AZ4" s="211">
        <v>28</v>
      </c>
      <c r="BA4" s="211">
        <v>29</v>
      </c>
      <c r="BB4" s="211">
        <v>30</v>
      </c>
      <c r="BC4" s="211">
        <v>31</v>
      </c>
      <c r="BD4" s="211">
        <v>32</v>
      </c>
      <c r="BE4" s="211">
        <v>33</v>
      </c>
      <c r="BF4" s="211">
        <v>34</v>
      </c>
      <c r="BG4" s="300"/>
    </row>
    <row r="5" spans="1:59" s="5" customFormat="1" x14ac:dyDescent="0.25">
      <c r="A5" s="295"/>
      <c r="B5" s="295"/>
      <c r="C5" s="296"/>
      <c r="D5" s="297"/>
      <c r="E5" s="301" t="s">
        <v>54</v>
      </c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3"/>
      <c r="R5" s="301" t="s">
        <v>54</v>
      </c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 t="s">
        <v>54</v>
      </c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3"/>
      <c r="BG5" s="300"/>
    </row>
    <row r="6" spans="1:59" s="5" customFormat="1" x14ac:dyDescent="0.25">
      <c r="A6" s="295"/>
      <c r="B6" s="295"/>
      <c r="C6" s="296"/>
      <c r="D6" s="297"/>
      <c r="E6" s="211">
        <v>1</v>
      </c>
      <c r="F6" s="211">
        <v>2</v>
      </c>
      <c r="G6" s="211">
        <v>3</v>
      </c>
      <c r="H6" s="211">
        <v>4</v>
      </c>
      <c r="I6" s="211">
        <v>5</v>
      </c>
      <c r="J6" s="211">
        <v>6</v>
      </c>
      <c r="K6" s="211">
        <v>7</v>
      </c>
      <c r="L6" s="211">
        <v>8</v>
      </c>
      <c r="M6" s="211">
        <v>9</v>
      </c>
      <c r="N6" s="211">
        <v>10</v>
      </c>
      <c r="O6" s="211">
        <v>11</v>
      </c>
      <c r="P6" s="211">
        <v>12</v>
      </c>
      <c r="Q6" s="211">
        <v>13</v>
      </c>
      <c r="R6" s="211">
        <v>14</v>
      </c>
      <c r="S6" s="211">
        <v>15</v>
      </c>
      <c r="T6" s="211">
        <v>16</v>
      </c>
      <c r="U6" s="211">
        <v>17</v>
      </c>
      <c r="V6" s="204"/>
      <c r="W6" s="211">
        <v>18</v>
      </c>
      <c r="X6" s="211">
        <v>19</v>
      </c>
      <c r="Y6" s="211">
        <v>20</v>
      </c>
      <c r="Z6" s="211">
        <v>21</v>
      </c>
      <c r="AA6" s="211">
        <v>22</v>
      </c>
      <c r="AB6" s="211">
        <v>23</v>
      </c>
      <c r="AC6" s="211">
        <v>24</v>
      </c>
      <c r="AD6" s="211">
        <v>25</v>
      </c>
      <c r="AE6" s="211">
        <v>26</v>
      </c>
      <c r="AF6" s="211">
        <v>27</v>
      </c>
      <c r="AG6" s="211">
        <v>28</v>
      </c>
      <c r="AH6" s="211">
        <v>29</v>
      </c>
      <c r="AI6" s="211">
        <v>30</v>
      </c>
      <c r="AJ6" s="211">
        <v>31</v>
      </c>
      <c r="AK6" s="211">
        <v>32</v>
      </c>
      <c r="AL6" s="211">
        <v>33</v>
      </c>
      <c r="AM6" s="204"/>
      <c r="AN6" s="211">
        <v>34</v>
      </c>
      <c r="AO6" s="211">
        <v>35</v>
      </c>
      <c r="AP6" s="211">
        <v>36</v>
      </c>
      <c r="AQ6" s="211">
        <v>37</v>
      </c>
      <c r="AR6" s="211">
        <v>38</v>
      </c>
      <c r="AS6" s="211">
        <v>39</v>
      </c>
      <c r="AT6" s="211">
        <v>40</v>
      </c>
      <c r="AU6" s="211">
        <v>41</v>
      </c>
      <c r="AV6" s="211">
        <v>42</v>
      </c>
      <c r="AW6" s="211">
        <v>43</v>
      </c>
      <c r="AX6" s="211">
        <v>44</v>
      </c>
      <c r="AY6" s="211">
        <v>45</v>
      </c>
      <c r="AZ6" s="211">
        <v>46</v>
      </c>
      <c r="BA6" s="211">
        <v>47</v>
      </c>
      <c r="BB6" s="211">
        <v>48</v>
      </c>
      <c r="BC6" s="211">
        <v>49</v>
      </c>
      <c r="BD6" s="211">
        <v>50</v>
      </c>
      <c r="BE6" s="211">
        <v>51</v>
      </c>
      <c r="BF6" s="211">
        <v>52</v>
      </c>
      <c r="BG6" s="300"/>
    </row>
    <row r="7" spans="1:59" ht="15" customHeight="1" x14ac:dyDescent="0.25">
      <c r="A7" s="348" t="s">
        <v>105</v>
      </c>
      <c r="B7" s="289" t="s">
        <v>69</v>
      </c>
      <c r="C7" s="290" t="s">
        <v>70</v>
      </c>
      <c r="D7" s="119" t="s">
        <v>58</v>
      </c>
      <c r="E7" s="209">
        <f>E9+E11</f>
        <v>4</v>
      </c>
      <c r="F7" s="209">
        <f t="shared" ref="F7:U7" si="0">F9+F11</f>
        <v>4</v>
      </c>
      <c r="G7" s="209">
        <f t="shared" si="0"/>
        <v>4</v>
      </c>
      <c r="H7" s="209">
        <f t="shared" si="0"/>
        <v>4</v>
      </c>
      <c r="I7" s="209">
        <f t="shared" si="0"/>
        <v>4</v>
      </c>
      <c r="J7" s="209">
        <f t="shared" si="0"/>
        <v>4</v>
      </c>
      <c r="K7" s="209">
        <f t="shared" si="0"/>
        <v>4</v>
      </c>
      <c r="L7" s="209">
        <f t="shared" si="0"/>
        <v>4</v>
      </c>
      <c r="M7" s="209">
        <f t="shared" si="0"/>
        <v>4</v>
      </c>
      <c r="N7" s="209">
        <f t="shared" si="0"/>
        <v>4</v>
      </c>
      <c r="O7" s="209">
        <f t="shared" si="0"/>
        <v>4</v>
      </c>
      <c r="P7" s="209">
        <f t="shared" si="0"/>
        <v>4</v>
      </c>
      <c r="Q7" s="209">
        <f t="shared" si="0"/>
        <v>4</v>
      </c>
      <c r="R7" s="209">
        <f t="shared" si="0"/>
        <v>4</v>
      </c>
      <c r="S7" s="209">
        <f t="shared" si="0"/>
        <v>4</v>
      </c>
      <c r="T7" s="209">
        <f t="shared" si="0"/>
        <v>4</v>
      </c>
      <c r="U7" s="209">
        <f t="shared" si="0"/>
        <v>4</v>
      </c>
      <c r="V7" s="209">
        <f>SUM(E7:U7)</f>
        <v>68</v>
      </c>
      <c r="W7" s="209">
        <v>0</v>
      </c>
      <c r="X7" s="209">
        <v>0</v>
      </c>
      <c r="Y7" s="209">
        <f>Y9+Y11</f>
        <v>4</v>
      </c>
      <c r="Z7" s="209">
        <f t="shared" ref="Z7:AO8" si="1">Z9+Z11</f>
        <v>4</v>
      </c>
      <c r="AA7" s="209">
        <f t="shared" si="1"/>
        <v>4</v>
      </c>
      <c r="AB7" s="209">
        <f t="shared" si="1"/>
        <v>4</v>
      </c>
      <c r="AC7" s="209">
        <f t="shared" si="1"/>
        <v>4</v>
      </c>
      <c r="AD7" s="209">
        <f t="shared" si="1"/>
        <v>4</v>
      </c>
      <c r="AE7" s="209">
        <f t="shared" si="1"/>
        <v>4</v>
      </c>
      <c r="AF7" s="209">
        <f t="shared" si="1"/>
        <v>4</v>
      </c>
      <c r="AG7" s="209">
        <f t="shared" si="1"/>
        <v>4</v>
      </c>
      <c r="AH7" s="209">
        <f t="shared" si="1"/>
        <v>4</v>
      </c>
      <c r="AI7" s="209">
        <f t="shared" si="1"/>
        <v>0</v>
      </c>
      <c r="AJ7" s="209">
        <f t="shared" si="1"/>
        <v>0</v>
      </c>
      <c r="AK7" s="209">
        <f t="shared" si="1"/>
        <v>0</v>
      </c>
      <c r="AL7" s="209">
        <f t="shared" si="1"/>
        <v>0</v>
      </c>
      <c r="AM7" s="209">
        <f>SUM(W7:AL7)</f>
        <v>40</v>
      </c>
      <c r="AN7" s="119">
        <f t="shared" si="1"/>
        <v>0</v>
      </c>
      <c r="AO7" s="119">
        <f t="shared" si="1"/>
        <v>0</v>
      </c>
      <c r="AP7" s="119">
        <v>0</v>
      </c>
      <c r="AQ7" s="119">
        <v>0</v>
      </c>
      <c r="AR7" s="119">
        <v>0</v>
      </c>
      <c r="AS7" s="119">
        <v>0</v>
      </c>
      <c r="AT7" s="119">
        <v>0</v>
      </c>
      <c r="AU7" s="119">
        <v>0</v>
      </c>
      <c r="AV7" s="119">
        <v>0</v>
      </c>
      <c r="AW7" s="119">
        <v>0</v>
      </c>
      <c r="AX7" s="119">
        <v>0</v>
      </c>
      <c r="AY7" s="119">
        <v>0</v>
      </c>
      <c r="AZ7" s="119">
        <v>0</v>
      </c>
      <c r="BA7" s="119">
        <v>0</v>
      </c>
      <c r="BB7" s="119">
        <v>0</v>
      </c>
      <c r="BC7" s="119">
        <v>0</v>
      </c>
      <c r="BD7" s="119">
        <v>0</v>
      </c>
      <c r="BE7" s="119">
        <v>0</v>
      </c>
      <c r="BF7" s="119">
        <v>0</v>
      </c>
      <c r="BG7" s="214">
        <f>V7+AM7</f>
        <v>108</v>
      </c>
    </row>
    <row r="8" spans="1:59" ht="27.75" customHeight="1" x14ac:dyDescent="0.25">
      <c r="A8" s="349"/>
      <c r="B8" s="289"/>
      <c r="C8" s="291"/>
      <c r="D8" s="119" t="s">
        <v>59</v>
      </c>
      <c r="E8" s="121">
        <f>E12</f>
        <v>2</v>
      </c>
      <c r="F8" s="121">
        <f t="shared" ref="F8:U8" si="2">F12</f>
        <v>2</v>
      </c>
      <c r="G8" s="121">
        <f t="shared" si="2"/>
        <v>2</v>
      </c>
      <c r="H8" s="121">
        <f t="shared" si="2"/>
        <v>2</v>
      </c>
      <c r="I8" s="121">
        <f t="shared" si="2"/>
        <v>2</v>
      </c>
      <c r="J8" s="121">
        <f t="shared" si="2"/>
        <v>2</v>
      </c>
      <c r="K8" s="121">
        <f t="shared" si="2"/>
        <v>2</v>
      </c>
      <c r="L8" s="121">
        <f t="shared" si="2"/>
        <v>2</v>
      </c>
      <c r="M8" s="121">
        <f t="shared" si="2"/>
        <v>2</v>
      </c>
      <c r="N8" s="121">
        <f t="shared" si="2"/>
        <v>2</v>
      </c>
      <c r="O8" s="121">
        <f t="shared" si="2"/>
        <v>2</v>
      </c>
      <c r="P8" s="121">
        <f t="shared" si="2"/>
        <v>2</v>
      </c>
      <c r="Q8" s="121">
        <f t="shared" si="2"/>
        <v>2</v>
      </c>
      <c r="R8" s="121">
        <f t="shared" si="2"/>
        <v>2</v>
      </c>
      <c r="S8" s="121">
        <f t="shared" si="2"/>
        <v>2</v>
      </c>
      <c r="T8" s="121">
        <f t="shared" si="2"/>
        <v>2</v>
      </c>
      <c r="U8" s="121">
        <f t="shared" si="2"/>
        <v>2</v>
      </c>
      <c r="V8" s="209">
        <f>SUM(E8:U8)</f>
        <v>34</v>
      </c>
      <c r="W8" s="209">
        <v>0</v>
      </c>
      <c r="X8" s="209">
        <v>0</v>
      </c>
      <c r="Y8" s="121">
        <f>Y10+Y12</f>
        <v>2</v>
      </c>
      <c r="Z8" s="121">
        <f t="shared" si="1"/>
        <v>2</v>
      </c>
      <c r="AA8" s="121">
        <f t="shared" si="1"/>
        <v>2</v>
      </c>
      <c r="AB8" s="121">
        <f t="shared" si="1"/>
        <v>2</v>
      </c>
      <c r="AC8" s="121">
        <f t="shared" si="1"/>
        <v>2</v>
      </c>
      <c r="AD8" s="121">
        <f t="shared" si="1"/>
        <v>2</v>
      </c>
      <c r="AE8" s="121">
        <f t="shared" si="1"/>
        <v>2</v>
      </c>
      <c r="AF8" s="121">
        <f t="shared" si="1"/>
        <v>2</v>
      </c>
      <c r="AG8" s="121">
        <f t="shared" si="1"/>
        <v>2</v>
      </c>
      <c r="AH8" s="121">
        <f t="shared" si="1"/>
        <v>2</v>
      </c>
      <c r="AI8" s="121">
        <f t="shared" si="1"/>
        <v>0</v>
      </c>
      <c r="AJ8" s="121">
        <f t="shared" si="1"/>
        <v>0</v>
      </c>
      <c r="AK8" s="121">
        <f t="shared" si="1"/>
        <v>0</v>
      </c>
      <c r="AL8" s="121">
        <f t="shared" si="1"/>
        <v>0</v>
      </c>
      <c r="AM8" s="209">
        <f t="shared" ref="AM8:AM49" si="3">SUM(W8:AL8)</f>
        <v>20</v>
      </c>
      <c r="AN8" s="122">
        <f t="shared" si="1"/>
        <v>0</v>
      </c>
      <c r="AO8" s="122">
        <f t="shared" si="1"/>
        <v>0</v>
      </c>
      <c r="AP8" s="119">
        <v>0</v>
      </c>
      <c r="AQ8" s="119">
        <v>0</v>
      </c>
      <c r="AR8" s="119">
        <v>0</v>
      </c>
      <c r="AS8" s="119">
        <v>0</v>
      </c>
      <c r="AT8" s="119">
        <v>0</v>
      </c>
      <c r="AU8" s="119">
        <v>0</v>
      </c>
      <c r="AV8" s="119">
        <v>0</v>
      </c>
      <c r="AW8" s="119">
        <v>0</v>
      </c>
      <c r="AX8" s="119">
        <v>0</v>
      </c>
      <c r="AY8" s="119">
        <v>0</v>
      </c>
      <c r="AZ8" s="119">
        <v>0</v>
      </c>
      <c r="BA8" s="119">
        <v>0</v>
      </c>
      <c r="BB8" s="119">
        <v>0</v>
      </c>
      <c r="BC8" s="119">
        <v>0</v>
      </c>
      <c r="BD8" s="119">
        <v>0</v>
      </c>
      <c r="BE8" s="119">
        <v>0</v>
      </c>
      <c r="BF8" s="119">
        <v>0</v>
      </c>
      <c r="BG8" s="214">
        <f t="shared" ref="BG8:BG49" si="4">V8+AM8</f>
        <v>54</v>
      </c>
    </row>
    <row r="9" spans="1:59" x14ac:dyDescent="0.25">
      <c r="A9" s="349"/>
      <c r="B9" s="282" t="s">
        <v>74</v>
      </c>
      <c r="C9" s="310" t="s">
        <v>63</v>
      </c>
      <c r="D9" s="205" t="s">
        <v>58</v>
      </c>
      <c r="E9" s="10">
        <v>2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37">
        <f t="shared" ref="V9:V20" si="5">SUM(E9:U9)</f>
        <v>34</v>
      </c>
      <c r="W9" s="20">
        <v>0</v>
      </c>
      <c r="X9" s="20">
        <v>0</v>
      </c>
      <c r="Y9" s="40">
        <v>2</v>
      </c>
      <c r="Z9" s="40">
        <v>2</v>
      </c>
      <c r="AA9" s="40">
        <v>2</v>
      </c>
      <c r="AB9" s="40">
        <v>2</v>
      </c>
      <c r="AC9" s="40">
        <v>2</v>
      </c>
      <c r="AD9" s="40">
        <v>2</v>
      </c>
      <c r="AE9" s="40">
        <v>2</v>
      </c>
      <c r="AF9" s="40">
        <v>2</v>
      </c>
      <c r="AG9" s="40">
        <v>2</v>
      </c>
      <c r="AH9" s="40">
        <v>2</v>
      </c>
      <c r="AI9" s="201">
        <v>0</v>
      </c>
      <c r="AJ9" s="29">
        <v>0</v>
      </c>
      <c r="AK9" s="29">
        <v>0</v>
      </c>
      <c r="AL9" s="82">
        <v>0</v>
      </c>
      <c r="AM9" s="204">
        <f t="shared" si="3"/>
        <v>20</v>
      </c>
      <c r="AN9" s="42">
        <v>0</v>
      </c>
      <c r="AO9" s="42">
        <v>0</v>
      </c>
      <c r="AP9" s="42">
        <v>0</v>
      </c>
      <c r="AQ9" s="42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6">
        <v>0</v>
      </c>
      <c r="AX9" s="92">
        <v>0</v>
      </c>
      <c r="AY9" s="92">
        <v>0</v>
      </c>
      <c r="AZ9" s="92">
        <v>0</v>
      </c>
      <c r="BA9" s="92">
        <v>0</v>
      </c>
      <c r="BB9" s="92">
        <v>0</v>
      </c>
      <c r="BC9" s="92">
        <v>0</v>
      </c>
      <c r="BD9" s="92">
        <v>0</v>
      </c>
      <c r="BE9" s="92">
        <v>0</v>
      </c>
      <c r="BF9" s="92">
        <v>0</v>
      </c>
      <c r="BG9" s="204">
        <f t="shared" si="4"/>
        <v>54</v>
      </c>
    </row>
    <row r="10" spans="1:59" x14ac:dyDescent="0.25">
      <c r="A10" s="349"/>
      <c r="B10" s="282"/>
      <c r="C10" s="310"/>
      <c r="D10" s="205" t="s">
        <v>59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210">
        <v>0</v>
      </c>
      <c r="L10" s="210">
        <v>0</v>
      </c>
      <c r="M10" s="210">
        <v>0</v>
      </c>
      <c r="N10" s="210">
        <v>0</v>
      </c>
      <c r="O10" s="210">
        <v>0</v>
      </c>
      <c r="P10" s="210">
        <v>0</v>
      </c>
      <c r="Q10" s="210">
        <v>0</v>
      </c>
      <c r="R10" s="210">
        <v>0</v>
      </c>
      <c r="S10" s="210">
        <v>0</v>
      </c>
      <c r="T10" s="210">
        <v>0</v>
      </c>
      <c r="U10" s="210">
        <v>0</v>
      </c>
      <c r="V10" s="137">
        <f t="shared" si="5"/>
        <v>0</v>
      </c>
      <c r="W10" s="20">
        <v>0</v>
      </c>
      <c r="X10" s="20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210">
        <v>0</v>
      </c>
      <c r="AI10" s="201">
        <v>0</v>
      </c>
      <c r="AJ10" s="29">
        <v>0</v>
      </c>
      <c r="AK10" s="29">
        <v>0</v>
      </c>
      <c r="AL10" s="82">
        <v>0</v>
      </c>
      <c r="AM10" s="204">
        <f t="shared" si="3"/>
        <v>0</v>
      </c>
      <c r="AN10" s="42">
        <v>0</v>
      </c>
      <c r="AO10" s="42">
        <v>0</v>
      </c>
      <c r="AP10" s="42">
        <v>0</v>
      </c>
      <c r="AQ10" s="42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6">
        <v>0</v>
      </c>
      <c r="AX10" s="92">
        <v>0</v>
      </c>
      <c r="AY10" s="92">
        <v>0</v>
      </c>
      <c r="AZ10" s="92"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92">
        <v>0</v>
      </c>
      <c r="BG10" s="204">
        <f t="shared" si="4"/>
        <v>0</v>
      </c>
    </row>
    <row r="11" spans="1:59" x14ac:dyDescent="0.25">
      <c r="A11" s="349"/>
      <c r="B11" s="282" t="s">
        <v>76</v>
      </c>
      <c r="C11" s="351" t="s">
        <v>75</v>
      </c>
      <c r="D11" s="205" t="s">
        <v>58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10">
        <v>2</v>
      </c>
      <c r="S11" s="10">
        <v>2</v>
      </c>
      <c r="T11" s="10">
        <v>2</v>
      </c>
      <c r="U11" s="10">
        <v>2</v>
      </c>
      <c r="V11" s="137">
        <f t="shared" si="5"/>
        <v>34</v>
      </c>
      <c r="W11" s="20">
        <v>0</v>
      </c>
      <c r="X11" s="20">
        <v>0</v>
      </c>
      <c r="Y11" s="40">
        <v>2</v>
      </c>
      <c r="Z11" s="40">
        <v>2</v>
      </c>
      <c r="AA11" s="40">
        <v>2</v>
      </c>
      <c r="AB11" s="40">
        <v>2</v>
      </c>
      <c r="AC11" s="40">
        <v>2</v>
      </c>
      <c r="AD11" s="40">
        <v>2</v>
      </c>
      <c r="AE11" s="40">
        <v>2</v>
      </c>
      <c r="AF11" s="40">
        <v>2</v>
      </c>
      <c r="AG11" s="40">
        <v>2</v>
      </c>
      <c r="AH11" s="40">
        <v>2</v>
      </c>
      <c r="AI11" s="201">
        <v>0</v>
      </c>
      <c r="AJ11" s="29">
        <v>0</v>
      </c>
      <c r="AK11" s="29">
        <v>0</v>
      </c>
      <c r="AL11" s="82">
        <v>0</v>
      </c>
      <c r="AM11" s="204">
        <f t="shared" si="3"/>
        <v>20</v>
      </c>
      <c r="AN11" s="42">
        <v>0</v>
      </c>
      <c r="AO11" s="42">
        <v>0</v>
      </c>
      <c r="AP11" s="42">
        <v>0</v>
      </c>
      <c r="AQ11" s="42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6">
        <v>0</v>
      </c>
      <c r="AX11" s="92">
        <v>0</v>
      </c>
      <c r="AY11" s="92"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0</v>
      </c>
      <c r="BE11" s="92">
        <v>0</v>
      </c>
      <c r="BF11" s="92">
        <v>0</v>
      </c>
      <c r="BG11" s="204">
        <f t="shared" si="4"/>
        <v>54</v>
      </c>
    </row>
    <row r="12" spans="1:59" x14ac:dyDescent="0.25">
      <c r="A12" s="349"/>
      <c r="B12" s="282"/>
      <c r="C12" s="351"/>
      <c r="D12" s="205" t="s">
        <v>59</v>
      </c>
      <c r="E12" s="210">
        <v>2</v>
      </c>
      <c r="F12" s="210">
        <v>2</v>
      </c>
      <c r="G12" s="210">
        <v>2</v>
      </c>
      <c r="H12" s="210">
        <v>2</v>
      </c>
      <c r="I12" s="210">
        <v>2</v>
      </c>
      <c r="J12" s="210">
        <v>2</v>
      </c>
      <c r="K12" s="210">
        <v>2</v>
      </c>
      <c r="L12" s="210">
        <v>2</v>
      </c>
      <c r="M12" s="210">
        <v>2</v>
      </c>
      <c r="N12" s="210">
        <v>2</v>
      </c>
      <c r="O12" s="210">
        <v>2</v>
      </c>
      <c r="P12" s="210">
        <v>2</v>
      </c>
      <c r="Q12" s="210">
        <v>2</v>
      </c>
      <c r="R12" s="210">
        <v>2</v>
      </c>
      <c r="S12" s="210">
        <v>2</v>
      </c>
      <c r="T12" s="210">
        <v>2</v>
      </c>
      <c r="U12" s="210">
        <v>2</v>
      </c>
      <c r="V12" s="137">
        <f t="shared" si="5"/>
        <v>34</v>
      </c>
      <c r="W12" s="20">
        <v>0</v>
      </c>
      <c r="X12" s="20">
        <v>0</v>
      </c>
      <c r="Y12" s="92">
        <v>2</v>
      </c>
      <c r="Z12" s="92">
        <v>2</v>
      </c>
      <c r="AA12" s="92">
        <v>2</v>
      </c>
      <c r="AB12" s="92">
        <v>2</v>
      </c>
      <c r="AC12" s="92">
        <v>2</v>
      </c>
      <c r="AD12" s="92">
        <v>2</v>
      </c>
      <c r="AE12" s="92">
        <v>2</v>
      </c>
      <c r="AF12" s="92">
        <v>2</v>
      </c>
      <c r="AG12" s="92">
        <v>2</v>
      </c>
      <c r="AH12" s="92">
        <v>2</v>
      </c>
      <c r="AI12" s="201">
        <v>0</v>
      </c>
      <c r="AJ12" s="29">
        <v>0</v>
      </c>
      <c r="AK12" s="29">
        <v>0</v>
      </c>
      <c r="AL12" s="82">
        <v>0</v>
      </c>
      <c r="AM12" s="204">
        <f t="shared" si="3"/>
        <v>20</v>
      </c>
      <c r="AN12" s="42">
        <v>0</v>
      </c>
      <c r="AO12" s="42">
        <v>0</v>
      </c>
      <c r="AP12" s="42">
        <v>0</v>
      </c>
      <c r="AQ12" s="42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6">
        <v>0</v>
      </c>
      <c r="AX12" s="92">
        <v>0</v>
      </c>
      <c r="AY12" s="92">
        <v>0</v>
      </c>
      <c r="AZ12" s="92">
        <v>0</v>
      </c>
      <c r="BA12" s="92">
        <v>0</v>
      </c>
      <c r="BB12" s="92">
        <v>0</v>
      </c>
      <c r="BC12" s="92">
        <v>0</v>
      </c>
      <c r="BD12" s="92">
        <v>0</v>
      </c>
      <c r="BE12" s="92">
        <v>0</v>
      </c>
      <c r="BF12" s="92">
        <v>0</v>
      </c>
      <c r="BG12" s="204">
        <f t="shared" si="4"/>
        <v>54</v>
      </c>
    </row>
    <row r="13" spans="1:59" x14ac:dyDescent="0.25">
      <c r="A13" s="349"/>
      <c r="B13" s="289" t="s">
        <v>81</v>
      </c>
      <c r="C13" s="287" t="s">
        <v>82</v>
      </c>
      <c r="D13" s="119" t="s">
        <v>58</v>
      </c>
      <c r="E13" s="209">
        <f>E15+E21</f>
        <v>32</v>
      </c>
      <c r="F13" s="209">
        <f t="shared" ref="F13:U13" si="6">F15+F21</f>
        <v>32</v>
      </c>
      <c r="G13" s="209">
        <f t="shared" si="6"/>
        <v>32</v>
      </c>
      <c r="H13" s="209">
        <f t="shared" si="6"/>
        <v>32</v>
      </c>
      <c r="I13" s="209">
        <f t="shared" si="6"/>
        <v>32</v>
      </c>
      <c r="J13" s="209">
        <f t="shared" si="6"/>
        <v>32</v>
      </c>
      <c r="K13" s="209">
        <f t="shared" si="6"/>
        <v>32</v>
      </c>
      <c r="L13" s="209">
        <f t="shared" si="6"/>
        <v>32</v>
      </c>
      <c r="M13" s="209">
        <f t="shared" si="6"/>
        <v>32</v>
      </c>
      <c r="N13" s="209">
        <f t="shared" si="6"/>
        <v>32</v>
      </c>
      <c r="O13" s="209">
        <f t="shared" si="6"/>
        <v>32</v>
      </c>
      <c r="P13" s="209">
        <f t="shared" si="6"/>
        <v>32</v>
      </c>
      <c r="Q13" s="209">
        <f t="shared" si="6"/>
        <v>32</v>
      </c>
      <c r="R13" s="209">
        <f t="shared" si="6"/>
        <v>32</v>
      </c>
      <c r="S13" s="209">
        <f t="shared" si="6"/>
        <v>32</v>
      </c>
      <c r="T13" s="209">
        <f t="shared" si="6"/>
        <v>32</v>
      </c>
      <c r="U13" s="209">
        <f t="shared" si="6"/>
        <v>32</v>
      </c>
      <c r="V13" s="209">
        <f t="shared" si="5"/>
        <v>544</v>
      </c>
      <c r="W13" s="209">
        <v>0</v>
      </c>
      <c r="X13" s="209">
        <v>0</v>
      </c>
      <c r="Y13" s="209">
        <f t="shared" ref="Y13:AL14" si="7">Y15+Y21</f>
        <v>32</v>
      </c>
      <c r="Z13" s="209">
        <f t="shared" si="7"/>
        <v>32</v>
      </c>
      <c r="AA13" s="209">
        <f t="shared" si="7"/>
        <v>32</v>
      </c>
      <c r="AB13" s="209">
        <f t="shared" si="7"/>
        <v>32</v>
      </c>
      <c r="AC13" s="209">
        <f t="shared" si="7"/>
        <v>32</v>
      </c>
      <c r="AD13" s="209">
        <f t="shared" si="7"/>
        <v>32</v>
      </c>
      <c r="AE13" s="209">
        <f t="shared" si="7"/>
        <v>32</v>
      </c>
      <c r="AF13" s="209">
        <f t="shared" si="7"/>
        <v>32</v>
      </c>
      <c r="AG13" s="209">
        <f t="shared" si="7"/>
        <v>32</v>
      </c>
      <c r="AH13" s="209">
        <f t="shared" si="7"/>
        <v>32</v>
      </c>
      <c r="AI13" s="209">
        <f t="shared" si="7"/>
        <v>36</v>
      </c>
      <c r="AJ13" s="209">
        <f t="shared" si="7"/>
        <v>36</v>
      </c>
      <c r="AK13" s="209">
        <f t="shared" si="7"/>
        <v>36</v>
      </c>
      <c r="AL13" s="209">
        <f t="shared" si="7"/>
        <v>0</v>
      </c>
      <c r="AM13" s="209">
        <f t="shared" si="3"/>
        <v>428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v>0</v>
      </c>
      <c r="BA13" s="119">
        <v>0</v>
      </c>
      <c r="BB13" s="119">
        <v>0</v>
      </c>
      <c r="BC13" s="119">
        <v>0</v>
      </c>
      <c r="BD13" s="119">
        <v>0</v>
      </c>
      <c r="BE13" s="119">
        <v>0</v>
      </c>
      <c r="BF13" s="119">
        <v>0</v>
      </c>
      <c r="BG13" s="214">
        <f t="shared" si="4"/>
        <v>972</v>
      </c>
    </row>
    <row r="14" spans="1:59" x14ac:dyDescent="0.25">
      <c r="A14" s="349"/>
      <c r="B14" s="289"/>
      <c r="C14" s="288"/>
      <c r="D14" s="119" t="s">
        <v>59</v>
      </c>
      <c r="E14" s="121">
        <f t="shared" ref="E14:U14" si="8">E16+E22</f>
        <v>13</v>
      </c>
      <c r="F14" s="121">
        <f t="shared" si="8"/>
        <v>13</v>
      </c>
      <c r="G14" s="121">
        <f t="shared" si="8"/>
        <v>13</v>
      </c>
      <c r="H14" s="121">
        <f t="shared" si="8"/>
        <v>13</v>
      </c>
      <c r="I14" s="121">
        <f t="shared" si="8"/>
        <v>13</v>
      </c>
      <c r="J14" s="121">
        <f t="shared" si="8"/>
        <v>13</v>
      </c>
      <c r="K14" s="121">
        <f t="shared" si="8"/>
        <v>13</v>
      </c>
      <c r="L14" s="121">
        <f t="shared" si="8"/>
        <v>13</v>
      </c>
      <c r="M14" s="121">
        <f t="shared" si="8"/>
        <v>13</v>
      </c>
      <c r="N14" s="121">
        <f t="shared" si="8"/>
        <v>13</v>
      </c>
      <c r="O14" s="121">
        <f t="shared" si="8"/>
        <v>13</v>
      </c>
      <c r="P14" s="121">
        <f t="shared" si="8"/>
        <v>13</v>
      </c>
      <c r="Q14" s="121">
        <f t="shared" si="8"/>
        <v>13</v>
      </c>
      <c r="R14" s="121">
        <f t="shared" si="8"/>
        <v>13</v>
      </c>
      <c r="S14" s="121">
        <f t="shared" si="8"/>
        <v>13</v>
      </c>
      <c r="T14" s="121">
        <f t="shared" si="8"/>
        <v>13</v>
      </c>
      <c r="U14" s="121">
        <f t="shared" si="8"/>
        <v>13</v>
      </c>
      <c r="V14" s="209">
        <f t="shared" si="5"/>
        <v>221</v>
      </c>
      <c r="W14" s="209">
        <v>0</v>
      </c>
      <c r="X14" s="209">
        <v>0</v>
      </c>
      <c r="Y14" s="121">
        <f>Y16+Y22</f>
        <v>13</v>
      </c>
      <c r="Z14" s="121">
        <f>Z16+Z22</f>
        <v>13</v>
      </c>
      <c r="AA14" s="121">
        <f t="shared" si="7"/>
        <v>13</v>
      </c>
      <c r="AB14" s="121">
        <f t="shared" si="7"/>
        <v>13</v>
      </c>
      <c r="AC14" s="121">
        <f t="shared" si="7"/>
        <v>13</v>
      </c>
      <c r="AD14" s="121">
        <f t="shared" si="7"/>
        <v>16</v>
      </c>
      <c r="AE14" s="121">
        <f t="shared" si="7"/>
        <v>16</v>
      </c>
      <c r="AF14" s="121">
        <f t="shared" si="7"/>
        <v>16</v>
      </c>
      <c r="AG14" s="121">
        <f t="shared" si="7"/>
        <v>16</v>
      </c>
      <c r="AH14" s="121">
        <f t="shared" si="7"/>
        <v>16</v>
      </c>
      <c r="AI14" s="121">
        <f t="shared" si="7"/>
        <v>0</v>
      </c>
      <c r="AJ14" s="121">
        <f t="shared" si="7"/>
        <v>0</v>
      </c>
      <c r="AK14" s="121">
        <f t="shared" si="7"/>
        <v>0</v>
      </c>
      <c r="AL14" s="121">
        <f t="shared" si="7"/>
        <v>0</v>
      </c>
      <c r="AM14" s="209">
        <f t="shared" si="3"/>
        <v>145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v>0</v>
      </c>
      <c r="BA14" s="119">
        <v>0</v>
      </c>
      <c r="BB14" s="119">
        <v>0</v>
      </c>
      <c r="BC14" s="119">
        <v>0</v>
      </c>
      <c r="BD14" s="119">
        <v>0</v>
      </c>
      <c r="BE14" s="119">
        <v>0</v>
      </c>
      <c r="BF14" s="119">
        <v>0</v>
      </c>
      <c r="BG14" s="214">
        <f t="shared" si="4"/>
        <v>366</v>
      </c>
    </row>
    <row r="15" spans="1:59" x14ac:dyDescent="0.25">
      <c r="A15" s="349"/>
      <c r="B15" s="281" t="s">
        <v>83</v>
      </c>
      <c r="C15" s="279" t="s">
        <v>84</v>
      </c>
      <c r="D15" s="59" t="s">
        <v>58</v>
      </c>
      <c r="E15" s="137">
        <f>E17+E19</f>
        <v>7</v>
      </c>
      <c r="F15" s="137">
        <f t="shared" ref="F15:V16" si="9">F17+F19</f>
        <v>7</v>
      </c>
      <c r="G15" s="137">
        <f t="shared" si="9"/>
        <v>7</v>
      </c>
      <c r="H15" s="137">
        <f t="shared" si="9"/>
        <v>7</v>
      </c>
      <c r="I15" s="137">
        <f t="shared" si="9"/>
        <v>7</v>
      </c>
      <c r="J15" s="137">
        <f t="shared" si="9"/>
        <v>7</v>
      </c>
      <c r="K15" s="137">
        <f t="shared" si="9"/>
        <v>6</v>
      </c>
      <c r="L15" s="137">
        <f t="shared" si="9"/>
        <v>6</v>
      </c>
      <c r="M15" s="137">
        <f t="shared" si="9"/>
        <v>6</v>
      </c>
      <c r="N15" s="137">
        <f t="shared" si="9"/>
        <v>6</v>
      </c>
      <c r="O15" s="137">
        <f t="shared" si="9"/>
        <v>6</v>
      </c>
      <c r="P15" s="137">
        <f t="shared" si="9"/>
        <v>6</v>
      </c>
      <c r="Q15" s="137">
        <f t="shared" si="9"/>
        <v>6</v>
      </c>
      <c r="R15" s="137">
        <f t="shared" si="9"/>
        <v>6</v>
      </c>
      <c r="S15" s="137">
        <f t="shared" si="9"/>
        <v>6</v>
      </c>
      <c r="T15" s="137">
        <f t="shared" si="9"/>
        <v>6</v>
      </c>
      <c r="U15" s="137">
        <f t="shared" si="9"/>
        <v>6</v>
      </c>
      <c r="V15" s="137">
        <f t="shared" si="9"/>
        <v>108</v>
      </c>
      <c r="W15" s="137">
        <v>0</v>
      </c>
      <c r="X15" s="137">
        <v>0</v>
      </c>
      <c r="Y15" s="137">
        <f>Y17</f>
        <v>6</v>
      </c>
      <c r="Z15" s="137">
        <f t="shared" ref="Z15:AO16" si="10">Z17</f>
        <v>6</v>
      </c>
      <c r="AA15" s="137">
        <f t="shared" si="10"/>
        <v>6</v>
      </c>
      <c r="AB15" s="137">
        <f t="shared" si="10"/>
        <v>6</v>
      </c>
      <c r="AC15" s="137">
        <f t="shared" si="10"/>
        <v>6</v>
      </c>
      <c r="AD15" s="137">
        <f t="shared" si="10"/>
        <v>8</v>
      </c>
      <c r="AE15" s="137">
        <f t="shared" si="10"/>
        <v>8</v>
      </c>
      <c r="AF15" s="137">
        <f t="shared" si="10"/>
        <v>8</v>
      </c>
      <c r="AG15" s="137">
        <f t="shared" si="10"/>
        <v>8</v>
      </c>
      <c r="AH15" s="137">
        <f t="shared" si="10"/>
        <v>8</v>
      </c>
      <c r="AI15" s="137">
        <f t="shared" si="10"/>
        <v>0</v>
      </c>
      <c r="AJ15" s="137">
        <f t="shared" si="10"/>
        <v>0</v>
      </c>
      <c r="AK15" s="137">
        <f t="shared" si="10"/>
        <v>0</v>
      </c>
      <c r="AL15" s="137">
        <f t="shared" si="10"/>
        <v>0</v>
      </c>
      <c r="AM15" s="204">
        <f t="shared" si="3"/>
        <v>70</v>
      </c>
      <c r="AN15" s="59">
        <f t="shared" si="10"/>
        <v>0</v>
      </c>
      <c r="AO15" s="59">
        <f t="shared" si="10"/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204">
        <f t="shared" si="4"/>
        <v>178</v>
      </c>
    </row>
    <row r="16" spans="1:59" x14ac:dyDescent="0.25">
      <c r="A16" s="349"/>
      <c r="B16" s="281"/>
      <c r="C16" s="280"/>
      <c r="D16" s="59" t="s">
        <v>59</v>
      </c>
      <c r="E16" s="137">
        <f>E18+E20</f>
        <v>3.5</v>
      </c>
      <c r="F16" s="137">
        <f t="shared" si="9"/>
        <v>3.5</v>
      </c>
      <c r="G16" s="137">
        <f t="shared" si="9"/>
        <v>3.5</v>
      </c>
      <c r="H16" s="137">
        <f t="shared" si="9"/>
        <v>3.5</v>
      </c>
      <c r="I16" s="137">
        <f t="shared" si="9"/>
        <v>3.5</v>
      </c>
      <c r="J16" s="137">
        <f t="shared" si="9"/>
        <v>3.5</v>
      </c>
      <c r="K16" s="137">
        <f t="shared" si="9"/>
        <v>3</v>
      </c>
      <c r="L16" s="137">
        <f t="shared" si="9"/>
        <v>3</v>
      </c>
      <c r="M16" s="137">
        <f t="shared" si="9"/>
        <v>3</v>
      </c>
      <c r="N16" s="137">
        <f t="shared" si="9"/>
        <v>3</v>
      </c>
      <c r="O16" s="137">
        <f t="shared" si="9"/>
        <v>3</v>
      </c>
      <c r="P16" s="137">
        <f t="shared" si="9"/>
        <v>3</v>
      </c>
      <c r="Q16" s="137">
        <f t="shared" si="9"/>
        <v>3</v>
      </c>
      <c r="R16" s="137">
        <f t="shared" si="9"/>
        <v>3</v>
      </c>
      <c r="S16" s="137">
        <f t="shared" si="9"/>
        <v>3</v>
      </c>
      <c r="T16" s="137">
        <f t="shared" si="9"/>
        <v>3</v>
      </c>
      <c r="U16" s="137">
        <f t="shared" si="9"/>
        <v>3</v>
      </c>
      <c r="V16" s="137">
        <f t="shared" si="9"/>
        <v>54</v>
      </c>
      <c r="W16" s="137">
        <v>0</v>
      </c>
      <c r="X16" s="137">
        <v>0</v>
      </c>
      <c r="Y16" s="137">
        <f>Y18</f>
        <v>3</v>
      </c>
      <c r="Z16" s="137">
        <f t="shared" si="10"/>
        <v>3</v>
      </c>
      <c r="AA16" s="137">
        <f t="shared" si="10"/>
        <v>3</v>
      </c>
      <c r="AB16" s="137">
        <f t="shared" si="10"/>
        <v>3</v>
      </c>
      <c r="AC16" s="137">
        <f t="shared" si="10"/>
        <v>3</v>
      </c>
      <c r="AD16" s="137">
        <f t="shared" si="10"/>
        <v>4</v>
      </c>
      <c r="AE16" s="137">
        <f t="shared" si="10"/>
        <v>4</v>
      </c>
      <c r="AF16" s="137">
        <f t="shared" si="10"/>
        <v>4</v>
      </c>
      <c r="AG16" s="137">
        <f t="shared" si="10"/>
        <v>4</v>
      </c>
      <c r="AH16" s="137">
        <f t="shared" si="10"/>
        <v>4</v>
      </c>
      <c r="AI16" s="137">
        <f t="shared" si="10"/>
        <v>0</v>
      </c>
      <c r="AJ16" s="137">
        <f t="shared" si="10"/>
        <v>0</v>
      </c>
      <c r="AK16" s="137">
        <f t="shared" si="10"/>
        <v>0</v>
      </c>
      <c r="AL16" s="137">
        <f t="shared" si="10"/>
        <v>0</v>
      </c>
      <c r="AM16" s="204">
        <f t="shared" si="3"/>
        <v>35</v>
      </c>
      <c r="AN16" s="59">
        <f t="shared" si="10"/>
        <v>0</v>
      </c>
      <c r="AO16" s="59">
        <f t="shared" si="10"/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204">
        <f t="shared" si="4"/>
        <v>89</v>
      </c>
    </row>
    <row r="17" spans="1:59" ht="14.25" customHeight="1" x14ac:dyDescent="0.25">
      <c r="A17" s="349"/>
      <c r="B17" s="308" t="s">
        <v>87</v>
      </c>
      <c r="C17" s="283" t="s">
        <v>268</v>
      </c>
      <c r="D17" s="205" t="s">
        <v>58</v>
      </c>
      <c r="E17" s="10">
        <v>3</v>
      </c>
      <c r="F17" s="10">
        <v>3</v>
      </c>
      <c r="G17" s="10">
        <v>3</v>
      </c>
      <c r="H17" s="10">
        <v>3</v>
      </c>
      <c r="I17" s="10">
        <v>3</v>
      </c>
      <c r="J17" s="202">
        <v>3</v>
      </c>
      <c r="K17" s="202">
        <v>2</v>
      </c>
      <c r="L17" s="10">
        <v>2</v>
      </c>
      <c r="M17" s="10">
        <v>2</v>
      </c>
      <c r="N17" s="10">
        <v>2</v>
      </c>
      <c r="O17" s="10">
        <v>2</v>
      </c>
      <c r="P17" s="10">
        <v>2</v>
      </c>
      <c r="Q17" s="10">
        <v>2</v>
      </c>
      <c r="R17" s="10">
        <v>2</v>
      </c>
      <c r="S17" s="10">
        <v>2</v>
      </c>
      <c r="T17" s="10">
        <v>2</v>
      </c>
      <c r="U17" s="10">
        <v>2</v>
      </c>
      <c r="V17" s="137">
        <f t="shared" si="5"/>
        <v>40</v>
      </c>
      <c r="W17" s="20">
        <v>0</v>
      </c>
      <c r="X17" s="20">
        <v>0</v>
      </c>
      <c r="Y17" s="40">
        <v>6</v>
      </c>
      <c r="Z17" s="40">
        <v>6</v>
      </c>
      <c r="AA17" s="40">
        <v>6</v>
      </c>
      <c r="AB17" s="40">
        <v>6</v>
      </c>
      <c r="AC17" s="40">
        <v>6</v>
      </c>
      <c r="AD17" s="40">
        <v>8</v>
      </c>
      <c r="AE17" s="40">
        <v>8</v>
      </c>
      <c r="AF17" s="40">
        <v>8</v>
      </c>
      <c r="AG17" s="40">
        <v>8</v>
      </c>
      <c r="AH17" s="40">
        <v>8</v>
      </c>
      <c r="AI17" s="201">
        <v>0</v>
      </c>
      <c r="AJ17" s="29">
        <v>0</v>
      </c>
      <c r="AK17" s="29">
        <v>0</v>
      </c>
      <c r="AL17" s="82">
        <v>0</v>
      </c>
      <c r="AM17" s="204">
        <f t="shared" si="3"/>
        <v>70</v>
      </c>
      <c r="AN17" s="42">
        <v>0</v>
      </c>
      <c r="AO17" s="42">
        <v>0</v>
      </c>
      <c r="AP17" s="42">
        <v>0</v>
      </c>
      <c r="AQ17" s="42">
        <v>0</v>
      </c>
      <c r="AR17" s="45">
        <v>0</v>
      </c>
      <c r="AS17" s="45">
        <v>0</v>
      </c>
      <c r="AT17" s="46">
        <v>0</v>
      </c>
      <c r="AU17" s="46">
        <v>0</v>
      </c>
      <c r="AV17" s="46">
        <v>0</v>
      </c>
      <c r="AW17" s="46">
        <v>0</v>
      </c>
      <c r="AX17" s="92">
        <v>0</v>
      </c>
      <c r="AY17" s="92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204">
        <f t="shared" si="4"/>
        <v>110</v>
      </c>
    </row>
    <row r="18" spans="1:59" x14ac:dyDescent="0.25">
      <c r="A18" s="349"/>
      <c r="B18" s="309"/>
      <c r="C18" s="284"/>
      <c r="D18" s="205" t="s">
        <v>59</v>
      </c>
      <c r="E18" s="229">
        <f>E17/2</f>
        <v>1.5</v>
      </c>
      <c r="F18" s="229">
        <f t="shared" ref="F18:U18" si="11">F17/2</f>
        <v>1.5</v>
      </c>
      <c r="G18" s="229">
        <f t="shared" si="11"/>
        <v>1.5</v>
      </c>
      <c r="H18" s="229">
        <f t="shared" si="11"/>
        <v>1.5</v>
      </c>
      <c r="I18" s="229">
        <f t="shared" si="11"/>
        <v>1.5</v>
      </c>
      <c r="J18" s="229">
        <f t="shared" si="11"/>
        <v>1.5</v>
      </c>
      <c r="K18" s="229">
        <f t="shared" si="11"/>
        <v>1</v>
      </c>
      <c r="L18" s="229">
        <f t="shared" si="11"/>
        <v>1</v>
      </c>
      <c r="M18" s="229">
        <f t="shared" si="11"/>
        <v>1</v>
      </c>
      <c r="N18" s="229">
        <f t="shared" si="11"/>
        <v>1</v>
      </c>
      <c r="O18" s="229">
        <f t="shared" si="11"/>
        <v>1</v>
      </c>
      <c r="P18" s="229">
        <f t="shared" si="11"/>
        <v>1</v>
      </c>
      <c r="Q18" s="229">
        <f t="shared" si="11"/>
        <v>1</v>
      </c>
      <c r="R18" s="229">
        <f t="shared" si="11"/>
        <v>1</v>
      </c>
      <c r="S18" s="229">
        <f t="shared" si="11"/>
        <v>1</v>
      </c>
      <c r="T18" s="229">
        <f t="shared" si="11"/>
        <v>1</v>
      </c>
      <c r="U18" s="229">
        <f t="shared" si="11"/>
        <v>1</v>
      </c>
      <c r="V18" s="137">
        <f t="shared" si="5"/>
        <v>20</v>
      </c>
      <c r="W18" s="20">
        <v>0</v>
      </c>
      <c r="X18" s="20">
        <v>0</v>
      </c>
      <c r="Y18" s="229">
        <f t="shared" ref="Y18" si="12">Y17/2</f>
        <v>3</v>
      </c>
      <c r="Z18" s="229">
        <f t="shared" ref="Z18" si="13">Z17/2</f>
        <v>3</v>
      </c>
      <c r="AA18" s="229">
        <f t="shared" ref="AA18" si="14">AA17/2</f>
        <v>3</v>
      </c>
      <c r="AB18" s="229">
        <f t="shared" ref="AB18" si="15">AB17/2</f>
        <v>3</v>
      </c>
      <c r="AC18" s="229">
        <f t="shared" ref="AC18" si="16">AC17/2</f>
        <v>3</v>
      </c>
      <c r="AD18" s="229">
        <f t="shared" ref="AD18" si="17">AD17/2</f>
        <v>4</v>
      </c>
      <c r="AE18" s="229">
        <f t="shared" ref="AE18" si="18">AE17/2</f>
        <v>4</v>
      </c>
      <c r="AF18" s="229">
        <f t="shared" ref="AF18" si="19">AF17/2</f>
        <v>4</v>
      </c>
      <c r="AG18" s="229">
        <f t="shared" ref="AG18" si="20">AG17/2</f>
        <v>4</v>
      </c>
      <c r="AH18" s="229">
        <f t="shared" ref="AH18" si="21">AH17/2</f>
        <v>4</v>
      </c>
      <c r="AI18" s="201">
        <v>0</v>
      </c>
      <c r="AJ18" s="29">
        <v>0</v>
      </c>
      <c r="AK18" s="29">
        <v>0</v>
      </c>
      <c r="AL18" s="82">
        <v>0</v>
      </c>
      <c r="AM18" s="204">
        <f t="shared" si="3"/>
        <v>35</v>
      </c>
      <c r="AN18" s="42">
        <v>0</v>
      </c>
      <c r="AO18" s="42">
        <v>0</v>
      </c>
      <c r="AP18" s="42">
        <v>0</v>
      </c>
      <c r="AQ18" s="42">
        <v>0</v>
      </c>
      <c r="AR18" s="45">
        <v>0</v>
      </c>
      <c r="AS18" s="45">
        <v>0</v>
      </c>
      <c r="AT18" s="46">
        <v>0</v>
      </c>
      <c r="AU18" s="46">
        <v>0</v>
      </c>
      <c r="AV18" s="46">
        <v>0</v>
      </c>
      <c r="AW18" s="46"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204">
        <f t="shared" si="4"/>
        <v>55</v>
      </c>
    </row>
    <row r="19" spans="1:59" x14ac:dyDescent="0.25">
      <c r="A19" s="349"/>
      <c r="B19" s="308" t="s">
        <v>279</v>
      </c>
      <c r="C19" s="283" t="s">
        <v>264</v>
      </c>
      <c r="D19" s="205" t="s">
        <v>58</v>
      </c>
      <c r="E19" s="10">
        <v>4</v>
      </c>
      <c r="F19" s="10">
        <v>4</v>
      </c>
      <c r="G19" s="10">
        <v>4</v>
      </c>
      <c r="H19" s="10">
        <v>4</v>
      </c>
      <c r="I19" s="10">
        <v>4</v>
      </c>
      <c r="J19" s="10">
        <v>4</v>
      </c>
      <c r="K19" s="10">
        <v>4</v>
      </c>
      <c r="L19" s="10">
        <v>4</v>
      </c>
      <c r="M19" s="10">
        <v>4</v>
      </c>
      <c r="N19" s="10">
        <v>4</v>
      </c>
      <c r="O19" s="10">
        <v>4</v>
      </c>
      <c r="P19" s="10">
        <v>4</v>
      </c>
      <c r="Q19" s="10">
        <v>4</v>
      </c>
      <c r="R19" s="10">
        <v>4</v>
      </c>
      <c r="S19" s="10">
        <v>4</v>
      </c>
      <c r="T19" s="10">
        <v>4</v>
      </c>
      <c r="U19" s="10">
        <v>4</v>
      </c>
      <c r="V19" s="137">
        <f t="shared" si="5"/>
        <v>68</v>
      </c>
      <c r="W19" s="20">
        <v>0</v>
      </c>
      <c r="X19" s="2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201">
        <v>0</v>
      </c>
      <c r="AJ19" s="29">
        <v>0</v>
      </c>
      <c r="AK19" s="29">
        <v>0</v>
      </c>
      <c r="AL19" s="82">
        <v>0</v>
      </c>
      <c r="AM19" s="204">
        <f t="shared" si="3"/>
        <v>0</v>
      </c>
      <c r="AN19" s="42">
        <v>0</v>
      </c>
      <c r="AO19" s="42">
        <v>0</v>
      </c>
      <c r="AP19" s="42">
        <v>0</v>
      </c>
      <c r="AQ19" s="42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204">
        <f t="shared" si="4"/>
        <v>68</v>
      </c>
    </row>
    <row r="20" spans="1:59" x14ac:dyDescent="0.25">
      <c r="A20" s="349"/>
      <c r="B20" s="309"/>
      <c r="C20" s="284"/>
      <c r="D20" s="205" t="s">
        <v>59</v>
      </c>
      <c r="E20" s="210">
        <v>2</v>
      </c>
      <c r="F20" s="210">
        <v>2</v>
      </c>
      <c r="G20" s="210">
        <v>2</v>
      </c>
      <c r="H20" s="210">
        <v>2</v>
      </c>
      <c r="I20" s="210">
        <v>2</v>
      </c>
      <c r="J20" s="210">
        <v>2</v>
      </c>
      <c r="K20" s="210">
        <v>2</v>
      </c>
      <c r="L20" s="210">
        <v>2</v>
      </c>
      <c r="M20" s="210">
        <v>2</v>
      </c>
      <c r="N20" s="210">
        <v>2</v>
      </c>
      <c r="O20" s="210">
        <v>2</v>
      </c>
      <c r="P20" s="210">
        <v>2</v>
      </c>
      <c r="Q20" s="210">
        <v>2</v>
      </c>
      <c r="R20" s="210">
        <v>2</v>
      </c>
      <c r="S20" s="210">
        <v>2</v>
      </c>
      <c r="T20" s="210">
        <v>2</v>
      </c>
      <c r="U20" s="210">
        <v>2</v>
      </c>
      <c r="V20" s="137">
        <f t="shared" si="5"/>
        <v>34</v>
      </c>
      <c r="W20" s="20">
        <v>0</v>
      </c>
      <c r="X20" s="20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201">
        <v>0</v>
      </c>
      <c r="AJ20" s="29">
        <v>0</v>
      </c>
      <c r="AK20" s="29">
        <v>0</v>
      </c>
      <c r="AL20" s="82">
        <v>0</v>
      </c>
      <c r="AM20" s="204">
        <f t="shared" si="3"/>
        <v>0</v>
      </c>
      <c r="AN20" s="42">
        <v>0</v>
      </c>
      <c r="AO20" s="42">
        <v>0</v>
      </c>
      <c r="AP20" s="42">
        <v>0</v>
      </c>
      <c r="AQ20" s="42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92">
        <v>0</v>
      </c>
      <c r="AY20" s="92">
        <v>0</v>
      </c>
      <c r="AZ20" s="92">
        <v>0</v>
      </c>
      <c r="BA20" s="92">
        <v>0</v>
      </c>
      <c r="BB20" s="92">
        <v>0</v>
      </c>
      <c r="BC20" s="92">
        <v>0</v>
      </c>
      <c r="BD20" s="92">
        <v>0</v>
      </c>
      <c r="BE20" s="92">
        <v>0</v>
      </c>
      <c r="BF20" s="92">
        <v>0</v>
      </c>
      <c r="BG20" s="204">
        <f t="shared" si="4"/>
        <v>34</v>
      </c>
    </row>
    <row r="21" spans="1:59" ht="15" customHeight="1" x14ac:dyDescent="0.25">
      <c r="A21" s="349"/>
      <c r="B21" s="328" t="s">
        <v>89</v>
      </c>
      <c r="C21" s="329" t="s">
        <v>90</v>
      </c>
      <c r="D21" s="111" t="s">
        <v>58</v>
      </c>
      <c r="E21" s="214">
        <f>E23+E35</f>
        <v>25</v>
      </c>
      <c r="F21" s="214">
        <f t="shared" ref="F21:U21" si="22">F23+F35</f>
        <v>25</v>
      </c>
      <c r="G21" s="214">
        <f t="shared" si="22"/>
        <v>25</v>
      </c>
      <c r="H21" s="214">
        <f t="shared" si="22"/>
        <v>25</v>
      </c>
      <c r="I21" s="214">
        <f t="shared" si="22"/>
        <v>25</v>
      </c>
      <c r="J21" s="214">
        <f t="shared" si="22"/>
        <v>25</v>
      </c>
      <c r="K21" s="214">
        <f t="shared" si="22"/>
        <v>26</v>
      </c>
      <c r="L21" s="214">
        <f t="shared" si="22"/>
        <v>26</v>
      </c>
      <c r="M21" s="214">
        <f t="shared" si="22"/>
        <v>26</v>
      </c>
      <c r="N21" s="214">
        <f t="shared" si="22"/>
        <v>26</v>
      </c>
      <c r="O21" s="214">
        <f t="shared" si="22"/>
        <v>26</v>
      </c>
      <c r="P21" s="214">
        <f t="shared" si="22"/>
        <v>26</v>
      </c>
      <c r="Q21" s="214">
        <f t="shared" si="22"/>
        <v>26</v>
      </c>
      <c r="R21" s="214">
        <f t="shared" si="22"/>
        <v>26</v>
      </c>
      <c r="S21" s="214">
        <f t="shared" si="22"/>
        <v>26</v>
      </c>
      <c r="T21" s="214">
        <f t="shared" si="22"/>
        <v>26</v>
      </c>
      <c r="U21" s="214">
        <f t="shared" si="22"/>
        <v>26</v>
      </c>
      <c r="V21" s="214">
        <f>V23+V35</f>
        <v>436</v>
      </c>
      <c r="W21" s="214">
        <v>0</v>
      </c>
      <c r="X21" s="214">
        <v>0</v>
      </c>
      <c r="Y21" s="214">
        <f>Y23+Y35</f>
        <v>26</v>
      </c>
      <c r="Z21" s="214">
        <f t="shared" ref="Z21:AM21" si="23">Z23+Z35</f>
        <v>26</v>
      </c>
      <c r="AA21" s="214">
        <f t="shared" si="23"/>
        <v>26</v>
      </c>
      <c r="AB21" s="214">
        <f t="shared" si="23"/>
        <v>26</v>
      </c>
      <c r="AC21" s="214">
        <f t="shared" si="23"/>
        <v>26</v>
      </c>
      <c r="AD21" s="214">
        <f t="shared" si="23"/>
        <v>24</v>
      </c>
      <c r="AE21" s="214">
        <f t="shared" si="23"/>
        <v>24</v>
      </c>
      <c r="AF21" s="214">
        <f t="shared" si="23"/>
        <v>24</v>
      </c>
      <c r="AG21" s="214">
        <f t="shared" si="23"/>
        <v>24</v>
      </c>
      <c r="AH21" s="214">
        <f t="shared" si="23"/>
        <v>24</v>
      </c>
      <c r="AI21" s="214">
        <f>AI23+AI35+AI40</f>
        <v>36</v>
      </c>
      <c r="AJ21" s="214">
        <f t="shared" si="23"/>
        <v>36</v>
      </c>
      <c r="AK21" s="214">
        <f t="shared" si="23"/>
        <v>36</v>
      </c>
      <c r="AL21" s="214">
        <f t="shared" si="23"/>
        <v>0</v>
      </c>
      <c r="AM21" s="214">
        <f t="shared" si="23"/>
        <v>358</v>
      </c>
      <c r="AN21" s="111">
        <v>0</v>
      </c>
      <c r="AO21" s="111">
        <v>0</v>
      </c>
      <c r="AP21" s="111">
        <v>0</v>
      </c>
      <c r="AQ21" s="111">
        <v>0</v>
      </c>
      <c r="AR21" s="111">
        <v>0</v>
      </c>
      <c r="AS21" s="111">
        <v>0</v>
      </c>
      <c r="AT21" s="111">
        <v>0</v>
      </c>
      <c r="AU21" s="111">
        <v>0</v>
      </c>
      <c r="AV21" s="111">
        <v>0</v>
      </c>
      <c r="AW21" s="111">
        <v>0</v>
      </c>
      <c r="AX21" s="111">
        <v>0</v>
      </c>
      <c r="AY21" s="111">
        <v>0</v>
      </c>
      <c r="AZ21" s="111">
        <v>0</v>
      </c>
      <c r="BA21" s="111">
        <v>0</v>
      </c>
      <c r="BB21" s="111">
        <v>0</v>
      </c>
      <c r="BC21" s="111">
        <v>0</v>
      </c>
      <c r="BD21" s="111">
        <v>0</v>
      </c>
      <c r="BE21" s="111">
        <v>0</v>
      </c>
      <c r="BF21" s="111">
        <v>0</v>
      </c>
      <c r="BG21" s="214">
        <f t="shared" si="4"/>
        <v>794</v>
      </c>
    </row>
    <row r="22" spans="1:59" x14ac:dyDescent="0.25">
      <c r="A22" s="349"/>
      <c r="B22" s="328"/>
      <c r="C22" s="330"/>
      <c r="D22" s="111" t="s">
        <v>59</v>
      </c>
      <c r="E22" s="214">
        <f>E24+E36</f>
        <v>9.5</v>
      </c>
      <c r="F22" s="214">
        <f t="shared" ref="F22:V22" si="24">F24+F36</f>
        <v>9.5</v>
      </c>
      <c r="G22" s="214">
        <f t="shared" si="24"/>
        <v>9.5</v>
      </c>
      <c r="H22" s="214">
        <f t="shared" si="24"/>
        <v>9.5</v>
      </c>
      <c r="I22" s="214">
        <f t="shared" si="24"/>
        <v>9.5</v>
      </c>
      <c r="J22" s="214">
        <f t="shared" si="24"/>
        <v>9.5</v>
      </c>
      <c r="K22" s="214">
        <f t="shared" si="24"/>
        <v>10</v>
      </c>
      <c r="L22" s="214">
        <f t="shared" si="24"/>
        <v>10</v>
      </c>
      <c r="M22" s="214">
        <f t="shared" si="24"/>
        <v>10</v>
      </c>
      <c r="N22" s="214">
        <f t="shared" si="24"/>
        <v>10</v>
      </c>
      <c r="O22" s="214">
        <f t="shared" si="24"/>
        <v>10</v>
      </c>
      <c r="P22" s="214">
        <f t="shared" si="24"/>
        <v>10</v>
      </c>
      <c r="Q22" s="214">
        <f t="shared" si="24"/>
        <v>10</v>
      </c>
      <c r="R22" s="214">
        <f t="shared" si="24"/>
        <v>10</v>
      </c>
      <c r="S22" s="214">
        <f t="shared" si="24"/>
        <v>10</v>
      </c>
      <c r="T22" s="214">
        <f t="shared" si="24"/>
        <v>10</v>
      </c>
      <c r="U22" s="214">
        <f t="shared" si="24"/>
        <v>10</v>
      </c>
      <c r="V22" s="214">
        <f t="shared" si="24"/>
        <v>167</v>
      </c>
      <c r="W22" s="214">
        <v>0</v>
      </c>
      <c r="X22" s="214">
        <v>0</v>
      </c>
      <c r="Y22" s="214">
        <f>Y24+Y36</f>
        <v>10</v>
      </c>
      <c r="Z22" s="214">
        <f t="shared" ref="Z22:AM22" si="25">Z24+Z36</f>
        <v>10</v>
      </c>
      <c r="AA22" s="214">
        <f t="shared" si="25"/>
        <v>10</v>
      </c>
      <c r="AB22" s="214">
        <f t="shared" si="25"/>
        <v>10</v>
      </c>
      <c r="AC22" s="214">
        <f t="shared" si="25"/>
        <v>10</v>
      </c>
      <c r="AD22" s="214">
        <f t="shared" si="25"/>
        <v>12</v>
      </c>
      <c r="AE22" s="214">
        <f t="shared" si="25"/>
        <v>12</v>
      </c>
      <c r="AF22" s="214">
        <f t="shared" si="25"/>
        <v>12</v>
      </c>
      <c r="AG22" s="214">
        <f t="shared" si="25"/>
        <v>12</v>
      </c>
      <c r="AH22" s="214">
        <f t="shared" si="25"/>
        <v>12</v>
      </c>
      <c r="AI22" s="214">
        <f>AI24+AI36</f>
        <v>0</v>
      </c>
      <c r="AJ22" s="214">
        <f t="shared" si="25"/>
        <v>0</v>
      </c>
      <c r="AK22" s="214">
        <f t="shared" si="25"/>
        <v>0</v>
      </c>
      <c r="AL22" s="214">
        <f t="shared" si="25"/>
        <v>0</v>
      </c>
      <c r="AM22" s="214">
        <f t="shared" si="25"/>
        <v>110</v>
      </c>
      <c r="AN22" s="111">
        <v>0</v>
      </c>
      <c r="AO22" s="111">
        <v>0</v>
      </c>
      <c r="AP22" s="111">
        <v>0</v>
      </c>
      <c r="AQ22" s="111">
        <v>0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1">
        <v>0</v>
      </c>
      <c r="AY22" s="111">
        <v>0</v>
      </c>
      <c r="AZ22" s="111">
        <v>0</v>
      </c>
      <c r="BA22" s="111">
        <v>0</v>
      </c>
      <c r="BB22" s="111">
        <v>0</v>
      </c>
      <c r="BC22" s="111">
        <v>0</v>
      </c>
      <c r="BD22" s="111">
        <v>0</v>
      </c>
      <c r="BE22" s="111">
        <v>0</v>
      </c>
      <c r="BF22" s="111">
        <v>0</v>
      </c>
      <c r="BG22" s="214">
        <f t="shared" si="4"/>
        <v>277</v>
      </c>
    </row>
    <row r="23" spans="1:59" x14ac:dyDescent="0.25">
      <c r="A23" s="349"/>
      <c r="B23" s="324" t="s">
        <v>96</v>
      </c>
      <c r="C23" s="306" t="s">
        <v>209</v>
      </c>
      <c r="D23" s="59" t="s">
        <v>58</v>
      </c>
      <c r="E23" s="137">
        <f>E27+E29+E31+E34+E25</f>
        <v>21</v>
      </c>
      <c r="F23" s="137">
        <f t="shared" ref="F23:U23" si="26">F27+F29+F31+F34+F25</f>
        <v>21</v>
      </c>
      <c r="G23" s="137">
        <f t="shared" si="26"/>
        <v>21</v>
      </c>
      <c r="H23" s="137">
        <f t="shared" si="26"/>
        <v>21</v>
      </c>
      <c r="I23" s="137">
        <f t="shared" si="26"/>
        <v>21</v>
      </c>
      <c r="J23" s="137">
        <f t="shared" si="26"/>
        <v>21</v>
      </c>
      <c r="K23" s="137">
        <f t="shared" si="26"/>
        <v>22</v>
      </c>
      <c r="L23" s="137">
        <f t="shared" si="26"/>
        <v>22</v>
      </c>
      <c r="M23" s="137">
        <f t="shared" si="26"/>
        <v>22</v>
      </c>
      <c r="N23" s="137">
        <f t="shared" si="26"/>
        <v>22</v>
      </c>
      <c r="O23" s="137">
        <f t="shared" si="26"/>
        <v>22</v>
      </c>
      <c r="P23" s="137">
        <f t="shared" si="26"/>
        <v>22</v>
      </c>
      <c r="Q23" s="137">
        <f t="shared" si="26"/>
        <v>22</v>
      </c>
      <c r="R23" s="137">
        <f t="shared" si="26"/>
        <v>22</v>
      </c>
      <c r="S23" s="137">
        <f t="shared" si="26"/>
        <v>22</v>
      </c>
      <c r="T23" s="137">
        <f t="shared" si="26"/>
        <v>22</v>
      </c>
      <c r="U23" s="137">
        <f t="shared" si="26"/>
        <v>22</v>
      </c>
      <c r="V23" s="214">
        <f>SUM(E23:U23)</f>
        <v>368</v>
      </c>
      <c r="W23" s="137">
        <v>0</v>
      </c>
      <c r="X23" s="137">
        <v>0</v>
      </c>
      <c r="Y23" s="137">
        <f>Y27+Y31+Y34</f>
        <v>22</v>
      </c>
      <c r="Z23" s="137">
        <f t="shared" ref="Z23:AH23" si="27">Z27+Z31+Z34</f>
        <v>22</v>
      </c>
      <c r="AA23" s="137">
        <f t="shared" si="27"/>
        <v>22</v>
      </c>
      <c r="AB23" s="137">
        <f t="shared" si="27"/>
        <v>22</v>
      </c>
      <c r="AC23" s="137">
        <f t="shared" si="27"/>
        <v>22</v>
      </c>
      <c r="AD23" s="137">
        <f t="shared" si="27"/>
        <v>16</v>
      </c>
      <c r="AE23" s="137">
        <f t="shared" si="27"/>
        <v>16</v>
      </c>
      <c r="AF23" s="137">
        <f t="shared" si="27"/>
        <v>16</v>
      </c>
      <c r="AG23" s="137">
        <f t="shared" si="27"/>
        <v>16</v>
      </c>
      <c r="AH23" s="137">
        <f t="shared" si="27"/>
        <v>16</v>
      </c>
      <c r="AI23" s="137">
        <f>AI27+AI31+AI34+AI33</f>
        <v>36</v>
      </c>
      <c r="AJ23" s="137">
        <f t="shared" ref="AJ23:AL23" si="28">AJ27+AJ31+AJ34</f>
        <v>0</v>
      </c>
      <c r="AK23" s="137">
        <f t="shared" si="28"/>
        <v>0</v>
      </c>
      <c r="AL23" s="137">
        <f t="shared" si="28"/>
        <v>0</v>
      </c>
      <c r="AM23" s="204">
        <f t="shared" si="3"/>
        <v>226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204">
        <f t="shared" si="4"/>
        <v>594</v>
      </c>
    </row>
    <row r="24" spans="1:59" x14ac:dyDescent="0.25">
      <c r="A24" s="349"/>
      <c r="B24" s="325"/>
      <c r="C24" s="307"/>
      <c r="D24" s="59" t="s">
        <v>59</v>
      </c>
      <c r="E24" s="137">
        <f>E28+E30+E32+E26</f>
        <v>7.5</v>
      </c>
      <c r="F24" s="137">
        <f t="shared" ref="F24:U24" si="29">F28+F30+F32+F26</f>
        <v>7.5</v>
      </c>
      <c r="G24" s="137">
        <f t="shared" si="29"/>
        <v>7.5</v>
      </c>
      <c r="H24" s="137">
        <f t="shared" si="29"/>
        <v>7.5</v>
      </c>
      <c r="I24" s="137">
        <f t="shared" si="29"/>
        <v>7.5</v>
      </c>
      <c r="J24" s="137">
        <f t="shared" si="29"/>
        <v>7.5</v>
      </c>
      <c r="K24" s="137">
        <f t="shared" si="29"/>
        <v>8</v>
      </c>
      <c r="L24" s="137">
        <f t="shared" si="29"/>
        <v>8</v>
      </c>
      <c r="M24" s="137">
        <f t="shared" si="29"/>
        <v>8</v>
      </c>
      <c r="N24" s="137">
        <f t="shared" si="29"/>
        <v>8</v>
      </c>
      <c r="O24" s="137">
        <f t="shared" si="29"/>
        <v>8</v>
      </c>
      <c r="P24" s="137">
        <f t="shared" si="29"/>
        <v>8</v>
      </c>
      <c r="Q24" s="137">
        <f t="shared" si="29"/>
        <v>8</v>
      </c>
      <c r="R24" s="137">
        <f t="shared" si="29"/>
        <v>8</v>
      </c>
      <c r="S24" s="137">
        <f t="shared" si="29"/>
        <v>8</v>
      </c>
      <c r="T24" s="137">
        <f t="shared" si="29"/>
        <v>8</v>
      </c>
      <c r="U24" s="137">
        <f t="shared" si="29"/>
        <v>8</v>
      </c>
      <c r="V24" s="214">
        <f>SUM(E24:U24)</f>
        <v>133</v>
      </c>
      <c r="W24" s="137">
        <v>0</v>
      </c>
      <c r="X24" s="137">
        <v>0</v>
      </c>
      <c r="Y24" s="137">
        <f t="shared" ref="Y24:AL24" si="30">Y28+Y32</f>
        <v>8</v>
      </c>
      <c r="Z24" s="137">
        <f t="shared" si="30"/>
        <v>8</v>
      </c>
      <c r="AA24" s="137">
        <f t="shared" si="30"/>
        <v>8</v>
      </c>
      <c r="AB24" s="137">
        <f t="shared" si="30"/>
        <v>8</v>
      </c>
      <c r="AC24" s="137">
        <f t="shared" si="30"/>
        <v>8</v>
      </c>
      <c r="AD24" s="137">
        <f t="shared" si="30"/>
        <v>8</v>
      </c>
      <c r="AE24" s="137">
        <f t="shared" si="30"/>
        <v>8</v>
      </c>
      <c r="AF24" s="137">
        <f t="shared" si="30"/>
        <v>8</v>
      </c>
      <c r="AG24" s="137">
        <f t="shared" si="30"/>
        <v>8</v>
      </c>
      <c r="AH24" s="137">
        <f t="shared" si="30"/>
        <v>8</v>
      </c>
      <c r="AI24" s="137">
        <f t="shared" si="30"/>
        <v>0</v>
      </c>
      <c r="AJ24" s="137">
        <f t="shared" si="30"/>
        <v>0</v>
      </c>
      <c r="AK24" s="137">
        <f t="shared" si="30"/>
        <v>0</v>
      </c>
      <c r="AL24" s="137">
        <f t="shared" si="30"/>
        <v>0</v>
      </c>
      <c r="AM24" s="204">
        <f t="shared" si="3"/>
        <v>80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204">
        <f t="shared" si="4"/>
        <v>213</v>
      </c>
    </row>
    <row r="25" spans="1:59" s="1" customFormat="1" x14ac:dyDescent="0.25">
      <c r="A25" s="349"/>
      <c r="B25" s="319" t="s">
        <v>265</v>
      </c>
      <c r="C25" s="283" t="s">
        <v>266</v>
      </c>
      <c r="D25" s="205" t="s">
        <v>58</v>
      </c>
      <c r="E25" s="10">
        <v>3</v>
      </c>
      <c r="F25" s="10">
        <v>3</v>
      </c>
      <c r="G25" s="10">
        <v>3</v>
      </c>
      <c r="H25" s="10">
        <v>3</v>
      </c>
      <c r="I25" s="10">
        <v>3</v>
      </c>
      <c r="J25" s="10">
        <v>3</v>
      </c>
      <c r="K25" s="10">
        <v>3</v>
      </c>
      <c r="L25" s="10">
        <v>3</v>
      </c>
      <c r="M25" s="10">
        <v>3</v>
      </c>
      <c r="N25" s="10">
        <v>3</v>
      </c>
      <c r="O25" s="10">
        <v>3</v>
      </c>
      <c r="P25" s="10">
        <v>3</v>
      </c>
      <c r="Q25" s="10">
        <v>3</v>
      </c>
      <c r="R25" s="10">
        <v>3</v>
      </c>
      <c r="S25" s="10">
        <v>3</v>
      </c>
      <c r="T25" s="10">
        <v>3</v>
      </c>
      <c r="U25" s="10">
        <v>3</v>
      </c>
      <c r="V25" s="137">
        <f t="shared" ref="V25:V26" si="31">SUM(E25:U25)</f>
        <v>51</v>
      </c>
      <c r="W25" s="20">
        <v>0</v>
      </c>
      <c r="X25" s="2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201">
        <v>0</v>
      </c>
      <c r="AJ25" s="29">
        <v>0</v>
      </c>
      <c r="AK25" s="29">
        <v>0</v>
      </c>
      <c r="AL25" s="68">
        <v>0</v>
      </c>
      <c r="AM25" s="204">
        <f>SUM(W25:AL25)</f>
        <v>0</v>
      </c>
      <c r="AN25" s="42">
        <v>0</v>
      </c>
      <c r="AO25" s="42">
        <v>0</v>
      </c>
      <c r="AP25" s="42">
        <v>0</v>
      </c>
      <c r="AQ25" s="42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92">
        <v>0</v>
      </c>
      <c r="AY25" s="92">
        <v>0</v>
      </c>
      <c r="AZ25" s="92">
        <v>0</v>
      </c>
      <c r="BA25" s="92">
        <v>0</v>
      </c>
      <c r="BB25" s="92">
        <v>0</v>
      </c>
      <c r="BC25" s="92">
        <v>0</v>
      </c>
      <c r="BD25" s="92">
        <v>0</v>
      </c>
      <c r="BE25" s="92">
        <v>0</v>
      </c>
      <c r="BF25" s="92">
        <v>0</v>
      </c>
      <c r="BG25" s="204">
        <f>V25+AM25</f>
        <v>51</v>
      </c>
    </row>
    <row r="26" spans="1:59" s="1" customFormat="1" x14ac:dyDescent="0.25">
      <c r="A26" s="349"/>
      <c r="B26" s="320"/>
      <c r="C26" s="341"/>
      <c r="D26" s="205" t="s">
        <v>59</v>
      </c>
      <c r="E26" s="210">
        <v>1.5</v>
      </c>
      <c r="F26" s="210">
        <v>1.5</v>
      </c>
      <c r="G26" s="210">
        <v>1.5</v>
      </c>
      <c r="H26" s="210">
        <v>1.5</v>
      </c>
      <c r="I26" s="210">
        <v>1.5</v>
      </c>
      <c r="J26" s="210">
        <v>1.5</v>
      </c>
      <c r="K26" s="210">
        <v>1.5</v>
      </c>
      <c r="L26" s="210">
        <v>1.5</v>
      </c>
      <c r="M26" s="210">
        <v>1.5</v>
      </c>
      <c r="N26" s="210">
        <v>1.5</v>
      </c>
      <c r="O26" s="210">
        <v>1.5</v>
      </c>
      <c r="P26" s="210">
        <v>1.5</v>
      </c>
      <c r="Q26" s="210">
        <v>1.5</v>
      </c>
      <c r="R26" s="210">
        <v>1.5</v>
      </c>
      <c r="S26" s="210">
        <v>1.5</v>
      </c>
      <c r="T26" s="210">
        <v>1.5</v>
      </c>
      <c r="U26" s="210">
        <v>1</v>
      </c>
      <c r="V26" s="137">
        <f t="shared" si="31"/>
        <v>25</v>
      </c>
      <c r="W26" s="20">
        <v>0</v>
      </c>
      <c r="X26" s="20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201">
        <v>0</v>
      </c>
      <c r="AJ26" s="29">
        <v>0</v>
      </c>
      <c r="AK26" s="29">
        <v>0</v>
      </c>
      <c r="AL26" s="82">
        <v>0</v>
      </c>
      <c r="AM26" s="204">
        <f>SUM(W26:AL26)</f>
        <v>0</v>
      </c>
      <c r="AN26" s="42">
        <v>0</v>
      </c>
      <c r="AO26" s="42">
        <v>0</v>
      </c>
      <c r="AP26" s="42">
        <v>0</v>
      </c>
      <c r="AQ26" s="42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92">
        <v>0</v>
      </c>
      <c r="AY26" s="92">
        <v>0</v>
      </c>
      <c r="AZ26" s="92">
        <v>0</v>
      </c>
      <c r="BA26" s="92">
        <v>0</v>
      </c>
      <c r="BB26" s="92">
        <v>0</v>
      </c>
      <c r="BC26" s="92">
        <v>0</v>
      </c>
      <c r="BD26" s="92">
        <v>0</v>
      </c>
      <c r="BE26" s="92">
        <v>0</v>
      </c>
      <c r="BF26" s="92">
        <v>0</v>
      </c>
      <c r="BG26" s="204">
        <f>V26+AM26</f>
        <v>25</v>
      </c>
    </row>
    <row r="27" spans="1:59" s="1" customFormat="1" x14ac:dyDescent="0.25">
      <c r="A27" s="349"/>
      <c r="B27" s="319" t="s">
        <v>215</v>
      </c>
      <c r="C27" s="283" t="s">
        <v>216</v>
      </c>
      <c r="D27" s="205" t="s">
        <v>58</v>
      </c>
      <c r="E27" s="10">
        <v>4</v>
      </c>
      <c r="F27" s="10">
        <v>4</v>
      </c>
      <c r="G27" s="10">
        <v>4</v>
      </c>
      <c r="H27" s="10">
        <v>4</v>
      </c>
      <c r="I27" s="10">
        <v>4</v>
      </c>
      <c r="J27" s="10">
        <v>4</v>
      </c>
      <c r="K27" s="10">
        <v>4</v>
      </c>
      <c r="L27" s="10">
        <v>4</v>
      </c>
      <c r="M27" s="10">
        <v>4</v>
      </c>
      <c r="N27" s="10">
        <v>4</v>
      </c>
      <c r="O27" s="10">
        <v>4</v>
      </c>
      <c r="P27" s="10">
        <v>4</v>
      </c>
      <c r="Q27" s="10">
        <v>4</v>
      </c>
      <c r="R27" s="10">
        <v>4</v>
      </c>
      <c r="S27" s="10">
        <v>4</v>
      </c>
      <c r="T27" s="10">
        <v>4</v>
      </c>
      <c r="U27" s="10">
        <v>4</v>
      </c>
      <c r="V27" s="137">
        <f>SUM(E27:U27)</f>
        <v>68</v>
      </c>
      <c r="W27" s="20">
        <v>0</v>
      </c>
      <c r="X27" s="20">
        <v>0</v>
      </c>
      <c r="Y27" s="10">
        <v>8</v>
      </c>
      <c r="Z27" s="10">
        <v>8</v>
      </c>
      <c r="AA27" s="10">
        <v>8</v>
      </c>
      <c r="AB27" s="10">
        <v>8</v>
      </c>
      <c r="AC27" s="10">
        <v>8</v>
      </c>
      <c r="AD27" s="10">
        <v>8</v>
      </c>
      <c r="AE27" s="10">
        <v>8</v>
      </c>
      <c r="AF27" s="10">
        <v>8</v>
      </c>
      <c r="AG27" s="10">
        <v>8</v>
      </c>
      <c r="AH27" s="10">
        <v>8</v>
      </c>
      <c r="AI27" s="202">
        <v>0</v>
      </c>
      <c r="AJ27" s="35">
        <v>0</v>
      </c>
      <c r="AK27" s="35">
        <v>0</v>
      </c>
      <c r="AL27" s="68">
        <v>0</v>
      </c>
      <c r="AM27" s="204">
        <f>SUM(W27:AL27)</f>
        <v>80</v>
      </c>
      <c r="AN27" s="42">
        <v>0</v>
      </c>
      <c r="AO27" s="42">
        <v>0</v>
      </c>
      <c r="AP27" s="42">
        <v>0</v>
      </c>
      <c r="AQ27" s="42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92">
        <v>0</v>
      </c>
      <c r="AY27" s="92">
        <v>0</v>
      </c>
      <c r="AZ27" s="92">
        <v>0</v>
      </c>
      <c r="BA27" s="92">
        <v>0</v>
      </c>
      <c r="BB27" s="92">
        <v>0</v>
      </c>
      <c r="BC27" s="92">
        <v>0</v>
      </c>
      <c r="BD27" s="92">
        <v>0</v>
      </c>
      <c r="BE27" s="92">
        <v>0</v>
      </c>
      <c r="BF27" s="92">
        <v>0</v>
      </c>
      <c r="BG27" s="204">
        <f>V27+AM27</f>
        <v>148</v>
      </c>
    </row>
    <row r="28" spans="1:59" s="1" customFormat="1" x14ac:dyDescent="0.25">
      <c r="A28" s="349"/>
      <c r="B28" s="320"/>
      <c r="C28" s="341"/>
      <c r="D28" s="205" t="s">
        <v>59</v>
      </c>
      <c r="E28" s="210">
        <v>2</v>
      </c>
      <c r="F28" s="210">
        <v>2</v>
      </c>
      <c r="G28" s="210">
        <v>2</v>
      </c>
      <c r="H28" s="210">
        <v>2</v>
      </c>
      <c r="I28" s="210">
        <v>2</v>
      </c>
      <c r="J28" s="210">
        <v>2</v>
      </c>
      <c r="K28" s="210">
        <v>2</v>
      </c>
      <c r="L28" s="210">
        <v>2</v>
      </c>
      <c r="M28" s="210">
        <v>2</v>
      </c>
      <c r="N28" s="210">
        <v>2</v>
      </c>
      <c r="O28" s="210">
        <v>2</v>
      </c>
      <c r="P28" s="210">
        <v>2</v>
      </c>
      <c r="Q28" s="210">
        <v>2</v>
      </c>
      <c r="R28" s="210">
        <v>2</v>
      </c>
      <c r="S28" s="210">
        <v>2</v>
      </c>
      <c r="T28" s="210">
        <v>2</v>
      </c>
      <c r="U28" s="210">
        <v>2</v>
      </c>
      <c r="V28" s="137">
        <f>SUM(E28:U28)</f>
        <v>34</v>
      </c>
      <c r="W28" s="20">
        <v>0</v>
      </c>
      <c r="X28" s="20">
        <v>0</v>
      </c>
      <c r="Y28" s="210">
        <f>Y27/2</f>
        <v>4</v>
      </c>
      <c r="Z28" s="210">
        <f t="shared" ref="Z28:AH28" si="32">Z27/2</f>
        <v>4</v>
      </c>
      <c r="AA28" s="210">
        <f t="shared" si="32"/>
        <v>4</v>
      </c>
      <c r="AB28" s="210">
        <f t="shared" si="32"/>
        <v>4</v>
      </c>
      <c r="AC28" s="210">
        <f t="shared" si="32"/>
        <v>4</v>
      </c>
      <c r="AD28" s="210">
        <f t="shared" si="32"/>
        <v>4</v>
      </c>
      <c r="AE28" s="210">
        <f t="shared" si="32"/>
        <v>4</v>
      </c>
      <c r="AF28" s="210">
        <f t="shared" si="32"/>
        <v>4</v>
      </c>
      <c r="AG28" s="210">
        <f t="shared" si="32"/>
        <v>4</v>
      </c>
      <c r="AH28" s="210">
        <f t="shared" si="32"/>
        <v>4</v>
      </c>
      <c r="AI28" s="201">
        <v>0</v>
      </c>
      <c r="AJ28" s="29">
        <v>0</v>
      </c>
      <c r="AK28" s="29">
        <v>0</v>
      </c>
      <c r="AL28" s="82">
        <v>0</v>
      </c>
      <c r="AM28" s="204">
        <f>SUM(W28:AL28)</f>
        <v>40</v>
      </c>
      <c r="AN28" s="42">
        <v>0</v>
      </c>
      <c r="AO28" s="42">
        <v>0</v>
      </c>
      <c r="AP28" s="42">
        <v>0</v>
      </c>
      <c r="AQ28" s="42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92">
        <v>0</v>
      </c>
      <c r="AY28" s="92">
        <v>0</v>
      </c>
      <c r="AZ28" s="92">
        <v>0</v>
      </c>
      <c r="BA28" s="92">
        <v>0</v>
      </c>
      <c r="BB28" s="92">
        <v>0</v>
      </c>
      <c r="BC28" s="92">
        <v>0</v>
      </c>
      <c r="BD28" s="92">
        <v>0</v>
      </c>
      <c r="BE28" s="92">
        <v>0</v>
      </c>
      <c r="BF28" s="92">
        <v>0</v>
      </c>
      <c r="BG28" s="204">
        <f>V28+AM28</f>
        <v>74</v>
      </c>
    </row>
    <row r="29" spans="1:59" s="1" customFormat="1" ht="15" customHeight="1" x14ac:dyDescent="0.25">
      <c r="A29" s="349"/>
      <c r="B29" s="319" t="s">
        <v>217</v>
      </c>
      <c r="C29" s="283" t="s">
        <v>218</v>
      </c>
      <c r="D29" s="205" t="s">
        <v>58</v>
      </c>
      <c r="E29" s="10">
        <v>4</v>
      </c>
      <c r="F29" s="10">
        <v>4</v>
      </c>
      <c r="G29" s="10">
        <v>4</v>
      </c>
      <c r="H29" s="10">
        <v>4</v>
      </c>
      <c r="I29" s="10">
        <v>4</v>
      </c>
      <c r="J29" s="202">
        <v>4</v>
      </c>
      <c r="K29" s="202">
        <v>5</v>
      </c>
      <c r="L29" s="10">
        <v>5</v>
      </c>
      <c r="M29" s="10">
        <v>5</v>
      </c>
      <c r="N29" s="10">
        <v>5</v>
      </c>
      <c r="O29" s="10">
        <v>5</v>
      </c>
      <c r="P29" s="10">
        <v>5</v>
      </c>
      <c r="Q29" s="10">
        <v>5</v>
      </c>
      <c r="R29" s="10">
        <v>5</v>
      </c>
      <c r="S29" s="10">
        <v>5</v>
      </c>
      <c r="T29" s="10">
        <v>5</v>
      </c>
      <c r="U29" s="10">
        <v>5</v>
      </c>
      <c r="V29" s="137">
        <f t="shared" ref="V29:V49" si="33">SUM(E29:U29)</f>
        <v>79</v>
      </c>
      <c r="W29" s="20">
        <v>0</v>
      </c>
      <c r="X29" s="2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201">
        <v>0</v>
      </c>
      <c r="AJ29" s="29">
        <v>0</v>
      </c>
      <c r="AK29" s="29">
        <v>0</v>
      </c>
      <c r="AL29" s="82">
        <v>0</v>
      </c>
      <c r="AM29" s="204">
        <f t="shared" si="3"/>
        <v>0</v>
      </c>
      <c r="AN29" s="42">
        <v>0</v>
      </c>
      <c r="AO29" s="42">
        <v>0</v>
      </c>
      <c r="AP29" s="42">
        <v>0</v>
      </c>
      <c r="AQ29" s="42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2">
        <v>0</v>
      </c>
      <c r="BD29" s="92">
        <v>0</v>
      </c>
      <c r="BE29" s="92">
        <v>0</v>
      </c>
      <c r="BF29" s="92">
        <v>0</v>
      </c>
      <c r="BG29" s="204">
        <f t="shared" si="4"/>
        <v>79</v>
      </c>
    </row>
    <row r="30" spans="1:59" s="1" customFormat="1" x14ac:dyDescent="0.25">
      <c r="A30" s="349"/>
      <c r="B30" s="320"/>
      <c r="C30" s="284"/>
      <c r="D30" s="205" t="s">
        <v>59</v>
      </c>
      <c r="E30" s="210">
        <f>E29/2</f>
        <v>2</v>
      </c>
      <c r="F30" s="210">
        <f t="shared" ref="F30:T30" si="34">F29/2</f>
        <v>2</v>
      </c>
      <c r="G30" s="210">
        <f t="shared" si="34"/>
        <v>2</v>
      </c>
      <c r="H30" s="210">
        <f t="shared" si="34"/>
        <v>2</v>
      </c>
      <c r="I30" s="210">
        <f t="shared" si="34"/>
        <v>2</v>
      </c>
      <c r="J30" s="210">
        <f t="shared" si="34"/>
        <v>2</v>
      </c>
      <c r="K30" s="210">
        <f t="shared" si="34"/>
        <v>2.5</v>
      </c>
      <c r="L30" s="210">
        <f t="shared" si="34"/>
        <v>2.5</v>
      </c>
      <c r="M30" s="210">
        <f t="shared" si="34"/>
        <v>2.5</v>
      </c>
      <c r="N30" s="210">
        <f t="shared" si="34"/>
        <v>2.5</v>
      </c>
      <c r="O30" s="210">
        <f t="shared" si="34"/>
        <v>2.5</v>
      </c>
      <c r="P30" s="210">
        <f t="shared" si="34"/>
        <v>2.5</v>
      </c>
      <c r="Q30" s="210">
        <f t="shared" si="34"/>
        <v>2.5</v>
      </c>
      <c r="R30" s="210">
        <f t="shared" si="34"/>
        <v>2.5</v>
      </c>
      <c r="S30" s="210">
        <f t="shared" si="34"/>
        <v>2.5</v>
      </c>
      <c r="T30" s="210">
        <f t="shared" si="34"/>
        <v>2.5</v>
      </c>
      <c r="U30" s="210">
        <v>3</v>
      </c>
      <c r="V30" s="137">
        <f t="shared" si="33"/>
        <v>40</v>
      </c>
      <c r="W30" s="20">
        <v>0</v>
      </c>
      <c r="X30" s="20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201">
        <v>0</v>
      </c>
      <c r="AJ30" s="29">
        <v>0</v>
      </c>
      <c r="AK30" s="29">
        <v>0</v>
      </c>
      <c r="AL30" s="82">
        <v>0</v>
      </c>
      <c r="AM30" s="204">
        <f t="shared" si="3"/>
        <v>0</v>
      </c>
      <c r="AN30" s="42">
        <v>0</v>
      </c>
      <c r="AO30" s="42">
        <v>0</v>
      </c>
      <c r="AP30" s="42">
        <v>0</v>
      </c>
      <c r="AQ30" s="42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2">
        <v>0</v>
      </c>
      <c r="BE30" s="92">
        <v>0</v>
      </c>
      <c r="BF30" s="92">
        <v>0</v>
      </c>
      <c r="BG30" s="204">
        <f t="shared" si="4"/>
        <v>40</v>
      </c>
    </row>
    <row r="31" spans="1:59" s="1" customFormat="1" x14ac:dyDescent="0.25">
      <c r="A31" s="349"/>
      <c r="B31" s="319" t="s">
        <v>219</v>
      </c>
      <c r="C31" s="283" t="s">
        <v>220</v>
      </c>
      <c r="D31" s="205" t="s">
        <v>58</v>
      </c>
      <c r="E31" s="210">
        <v>4</v>
      </c>
      <c r="F31" s="210">
        <v>4</v>
      </c>
      <c r="G31" s="210">
        <v>4</v>
      </c>
      <c r="H31" s="210">
        <v>4</v>
      </c>
      <c r="I31" s="210">
        <v>4</v>
      </c>
      <c r="J31" s="210">
        <v>4</v>
      </c>
      <c r="K31" s="210">
        <v>4</v>
      </c>
      <c r="L31" s="210">
        <v>4</v>
      </c>
      <c r="M31" s="210">
        <v>4</v>
      </c>
      <c r="N31" s="210">
        <v>4</v>
      </c>
      <c r="O31" s="210">
        <v>4</v>
      </c>
      <c r="P31" s="210">
        <v>4</v>
      </c>
      <c r="Q31" s="210">
        <v>4</v>
      </c>
      <c r="R31" s="210">
        <v>4</v>
      </c>
      <c r="S31" s="210">
        <v>4</v>
      </c>
      <c r="T31" s="210">
        <v>4</v>
      </c>
      <c r="U31" s="210">
        <v>4</v>
      </c>
      <c r="V31" s="137">
        <f t="shared" si="33"/>
        <v>68</v>
      </c>
      <c r="W31" s="20">
        <v>0</v>
      </c>
      <c r="X31" s="20">
        <v>0</v>
      </c>
      <c r="Y31" s="10">
        <v>8</v>
      </c>
      <c r="Z31" s="10">
        <v>8</v>
      </c>
      <c r="AA31" s="10">
        <v>8</v>
      </c>
      <c r="AB31" s="10">
        <v>8</v>
      </c>
      <c r="AC31" s="10">
        <v>8</v>
      </c>
      <c r="AD31" s="10">
        <v>8</v>
      </c>
      <c r="AE31" s="10">
        <v>8</v>
      </c>
      <c r="AF31" s="10">
        <v>8</v>
      </c>
      <c r="AG31" s="10">
        <v>8</v>
      </c>
      <c r="AH31" s="10">
        <v>8</v>
      </c>
      <c r="AI31" s="201">
        <v>0</v>
      </c>
      <c r="AJ31" s="29">
        <v>0</v>
      </c>
      <c r="AK31" s="29">
        <v>0</v>
      </c>
      <c r="AL31" s="82">
        <v>0</v>
      </c>
      <c r="AM31" s="204">
        <f>SUM(W31:AL31)</f>
        <v>80</v>
      </c>
      <c r="AN31" s="42">
        <v>0</v>
      </c>
      <c r="AO31" s="42">
        <v>0</v>
      </c>
      <c r="AP31" s="42">
        <v>0</v>
      </c>
      <c r="AQ31" s="42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92">
        <v>0</v>
      </c>
      <c r="BE31" s="92">
        <v>0</v>
      </c>
      <c r="BF31" s="92">
        <v>0</v>
      </c>
      <c r="BG31" s="204">
        <f t="shared" si="4"/>
        <v>148</v>
      </c>
    </row>
    <row r="32" spans="1:59" ht="15" customHeight="1" x14ac:dyDescent="0.25">
      <c r="A32" s="349"/>
      <c r="B32" s="320"/>
      <c r="C32" s="284"/>
      <c r="D32" s="205" t="s">
        <v>59</v>
      </c>
      <c r="E32" s="210">
        <f>E31/2</f>
        <v>2</v>
      </c>
      <c r="F32" s="210">
        <f t="shared" ref="F32:U32" si="35">F31/2</f>
        <v>2</v>
      </c>
      <c r="G32" s="210">
        <f t="shared" si="35"/>
        <v>2</v>
      </c>
      <c r="H32" s="210">
        <f t="shared" si="35"/>
        <v>2</v>
      </c>
      <c r="I32" s="210">
        <f t="shared" si="35"/>
        <v>2</v>
      </c>
      <c r="J32" s="210">
        <f t="shared" si="35"/>
        <v>2</v>
      </c>
      <c r="K32" s="210">
        <f t="shared" si="35"/>
        <v>2</v>
      </c>
      <c r="L32" s="210">
        <f t="shared" si="35"/>
        <v>2</v>
      </c>
      <c r="M32" s="210">
        <f t="shared" si="35"/>
        <v>2</v>
      </c>
      <c r="N32" s="210">
        <f t="shared" si="35"/>
        <v>2</v>
      </c>
      <c r="O32" s="210">
        <f t="shared" si="35"/>
        <v>2</v>
      </c>
      <c r="P32" s="210">
        <f t="shared" si="35"/>
        <v>2</v>
      </c>
      <c r="Q32" s="210">
        <f t="shared" si="35"/>
        <v>2</v>
      </c>
      <c r="R32" s="210">
        <f t="shared" si="35"/>
        <v>2</v>
      </c>
      <c r="S32" s="210">
        <f t="shared" si="35"/>
        <v>2</v>
      </c>
      <c r="T32" s="210">
        <f t="shared" si="35"/>
        <v>2</v>
      </c>
      <c r="U32" s="210">
        <f t="shared" si="35"/>
        <v>2</v>
      </c>
      <c r="V32" s="137">
        <f t="shared" si="33"/>
        <v>34</v>
      </c>
      <c r="W32" s="20">
        <v>0</v>
      </c>
      <c r="X32" s="20">
        <v>0</v>
      </c>
      <c r="Y32" s="210">
        <f>Y31/2</f>
        <v>4</v>
      </c>
      <c r="Z32" s="210">
        <f t="shared" ref="Z32:AH32" si="36">Z31/2</f>
        <v>4</v>
      </c>
      <c r="AA32" s="210">
        <f t="shared" si="36"/>
        <v>4</v>
      </c>
      <c r="AB32" s="210">
        <f t="shared" si="36"/>
        <v>4</v>
      </c>
      <c r="AC32" s="210">
        <f t="shared" si="36"/>
        <v>4</v>
      </c>
      <c r="AD32" s="210">
        <f t="shared" si="36"/>
        <v>4</v>
      </c>
      <c r="AE32" s="210">
        <f t="shared" si="36"/>
        <v>4</v>
      </c>
      <c r="AF32" s="210">
        <f t="shared" si="36"/>
        <v>4</v>
      </c>
      <c r="AG32" s="210">
        <f t="shared" si="36"/>
        <v>4</v>
      </c>
      <c r="AH32" s="210">
        <f t="shared" si="36"/>
        <v>4</v>
      </c>
      <c r="AI32" s="201">
        <v>0</v>
      </c>
      <c r="AJ32" s="29">
        <v>0</v>
      </c>
      <c r="AK32" s="29">
        <v>0</v>
      </c>
      <c r="AL32" s="82">
        <v>0</v>
      </c>
      <c r="AM32" s="204">
        <f t="shared" si="3"/>
        <v>40</v>
      </c>
      <c r="AN32" s="42">
        <v>0</v>
      </c>
      <c r="AO32" s="42">
        <v>0</v>
      </c>
      <c r="AP32" s="42">
        <v>0</v>
      </c>
      <c r="AQ32" s="42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2">
        <v>0</v>
      </c>
      <c r="BE32" s="92">
        <v>0</v>
      </c>
      <c r="BF32" s="92">
        <v>0</v>
      </c>
      <c r="BG32" s="204">
        <f t="shared" si="4"/>
        <v>74</v>
      </c>
    </row>
    <row r="33" spans="1:59" s="1" customFormat="1" ht="15" customHeight="1" x14ac:dyDescent="0.25">
      <c r="A33" s="349"/>
      <c r="B33" s="239" t="s">
        <v>221</v>
      </c>
      <c r="C33" s="166" t="s">
        <v>95</v>
      </c>
      <c r="D33" s="205" t="s">
        <v>58</v>
      </c>
      <c r="E33" s="210">
        <v>0</v>
      </c>
      <c r="F33" s="210">
        <v>0</v>
      </c>
      <c r="G33" s="210">
        <v>0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0</v>
      </c>
      <c r="V33" s="137">
        <v>0</v>
      </c>
      <c r="W33" s="20">
        <v>0</v>
      </c>
      <c r="X33" s="20">
        <v>0</v>
      </c>
      <c r="Y33" s="210">
        <v>0</v>
      </c>
      <c r="Z33" s="210">
        <v>0</v>
      </c>
      <c r="AA33" s="210">
        <v>0</v>
      </c>
      <c r="AB33" s="210">
        <v>0</v>
      </c>
      <c r="AC33" s="210">
        <v>0</v>
      </c>
      <c r="AD33" s="210">
        <v>0</v>
      </c>
      <c r="AE33" s="210">
        <v>0</v>
      </c>
      <c r="AF33" s="210">
        <v>0</v>
      </c>
      <c r="AG33" s="210">
        <v>0</v>
      </c>
      <c r="AH33" s="210">
        <v>0</v>
      </c>
      <c r="AI33" s="201">
        <v>36</v>
      </c>
      <c r="AJ33" s="29"/>
      <c r="AK33" s="29"/>
      <c r="AL33" s="82"/>
      <c r="AM33" s="204">
        <f>AI33</f>
        <v>36</v>
      </c>
      <c r="AN33" s="42"/>
      <c r="AO33" s="42"/>
      <c r="AP33" s="42"/>
      <c r="AQ33" s="42"/>
      <c r="AR33" s="45"/>
      <c r="AS33" s="45"/>
      <c r="AT33" s="45"/>
      <c r="AU33" s="45"/>
      <c r="AV33" s="45"/>
      <c r="AW33" s="45"/>
      <c r="AX33" s="92"/>
      <c r="AY33" s="92"/>
      <c r="AZ33" s="92"/>
      <c r="BA33" s="92"/>
      <c r="BB33" s="92"/>
      <c r="BC33" s="92"/>
      <c r="BD33" s="92"/>
      <c r="BE33" s="92"/>
      <c r="BF33" s="92"/>
      <c r="BG33" s="204"/>
    </row>
    <row r="34" spans="1:59" ht="29.25" customHeight="1" x14ac:dyDescent="0.25">
      <c r="A34" s="349"/>
      <c r="B34" s="165" t="s">
        <v>171</v>
      </c>
      <c r="C34" s="166" t="s">
        <v>103</v>
      </c>
      <c r="D34" s="205" t="s">
        <v>58</v>
      </c>
      <c r="E34" s="29">
        <v>6</v>
      </c>
      <c r="F34" s="29">
        <v>6</v>
      </c>
      <c r="G34" s="29">
        <v>6</v>
      </c>
      <c r="H34" s="29">
        <v>6</v>
      </c>
      <c r="I34" s="29">
        <v>6</v>
      </c>
      <c r="J34" s="29">
        <v>6</v>
      </c>
      <c r="K34" s="29">
        <v>6</v>
      </c>
      <c r="L34" s="29">
        <v>6</v>
      </c>
      <c r="M34" s="29">
        <v>6</v>
      </c>
      <c r="N34" s="29">
        <v>6</v>
      </c>
      <c r="O34" s="29">
        <v>6</v>
      </c>
      <c r="P34" s="29">
        <v>6</v>
      </c>
      <c r="Q34" s="29">
        <v>6</v>
      </c>
      <c r="R34" s="29">
        <v>6</v>
      </c>
      <c r="S34" s="29">
        <v>6</v>
      </c>
      <c r="T34" s="29">
        <v>6</v>
      </c>
      <c r="U34" s="29">
        <v>6</v>
      </c>
      <c r="V34" s="137">
        <f t="shared" si="33"/>
        <v>102</v>
      </c>
      <c r="W34" s="20">
        <v>0</v>
      </c>
      <c r="X34" s="20">
        <v>0</v>
      </c>
      <c r="Y34" s="29">
        <v>6</v>
      </c>
      <c r="Z34" s="29">
        <v>6</v>
      </c>
      <c r="AA34" s="29">
        <v>6</v>
      </c>
      <c r="AB34" s="29">
        <v>6</v>
      </c>
      <c r="AC34" s="29">
        <v>6</v>
      </c>
      <c r="AD34" s="240">
        <v>0</v>
      </c>
      <c r="AE34" s="240">
        <v>0</v>
      </c>
      <c r="AF34" s="240">
        <v>0</v>
      </c>
      <c r="AG34" s="240">
        <v>0</v>
      </c>
      <c r="AH34" s="240">
        <v>0</v>
      </c>
      <c r="AI34" s="201">
        <v>0</v>
      </c>
      <c r="AJ34" s="29">
        <v>0</v>
      </c>
      <c r="AK34" s="29">
        <v>0</v>
      </c>
      <c r="AL34" s="82">
        <v>0</v>
      </c>
      <c r="AM34" s="204">
        <f t="shared" si="3"/>
        <v>30</v>
      </c>
      <c r="AN34" s="42">
        <v>0</v>
      </c>
      <c r="AO34" s="42">
        <v>0</v>
      </c>
      <c r="AP34" s="42">
        <v>0</v>
      </c>
      <c r="AQ34" s="42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204">
        <f t="shared" si="4"/>
        <v>132</v>
      </c>
    </row>
    <row r="35" spans="1:59" ht="24" customHeight="1" x14ac:dyDescent="0.25">
      <c r="A35" s="349"/>
      <c r="B35" s="324" t="s">
        <v>172</v>
      </c>
      <c r="C35" s="306" t="s">
        <v>225</v>
      </c>
      <c r="D35" s="59" t="s">
        <v>58</v>
      </c>
      <c r="E35" s="204">
        <f>E37</f>
        <v>4</v>
      </c>
      <c r="F35" s="204">
        <f t="shared" ref="F35:V36" si="37">F37</f>
        <v>4</v>
      </c>
      <c r="G35" s="204">
        <f t="shared" si="37"/>
        <v>4</v>
      </c>
      <c r="H35" s="204">
        <f t="shared" si="37"/>
        <v>4</v>
      </c>
      <c r="I35" s="204">
        <f t="shared" si="37"/>
        <v>4</v>
      </c>
      <c r="J35" s="204">
        <f t="shared" si="37"/>
        <v>4</v>
      </c>
      <c r="K35" s="204">
        <f t="shared" si="37"/>
        <v>4</v>
      </c>
      <c r="L35" s="204">
        <f t="shared" si="37"/>
        <v>4</v>
      </c>
      <c r="M35" s="204">
        <f t="shared" si="37"/>
        <v>4</v>
      </c>
      <c r="N35" s="204">
        <f t="shared" si="37"/>
        <v>4</v>
      </c>
      <c r="O35" s="204">
        <f t="shared" si="37"/>
        <v>4</v>
      </c>
      <c r="P35" s="204">
        <f t="shared" si="37"/>
        <v>4</v>
      </c>
      <c r="Q35" s="204">
        <f t="shared" si="37"/>
        <v>4</v>
      </c>
      <c r="R35" s="204">
        <f t="shared" si="37"/>
        <v>4</v>
      </c>
      <c r="S35" s="204">
        <f t="shared" si="37"/>
        <v>4</v>
      </c>
      <c r="T35" s="204">
        <f t="shared" si="37"/>
        <v>4</v>
      </c>
      <c r="U35" s="204">
        <f t="shared" si="37"/>
        <v>4</v>
      </c>
      <c r="V35" s="204">
        <f t="shared" si="37"/>
        <v>68</v>
      </c>
      <c r="W35" s="204">
        <v>0</v>
      </c>
      <c r="X35" s="204">
        <v>0</v>
      </c>
      <c r="Y35" s="204">
        <f t="shared" ref="Y35:AM35" si="38">Y37+Y39</f>
        <v>4</v>
      </c>
      <c r="Z35" s="204">
        <f t="shared" si="38"/>
        <v>4</v>
      </c>
      <c r="AA35" s="204">
        <f t="shared" si="38"/>
        <v>4</v>
      </c>
      <c r="AB35" s="204">
        <f t="shared" si="38"/>
        <v>4</v>
      </c>
      <c r="AC35" s="204">
        <f t="shared" si="38"/>
        <v>4</v>
      </c>
      <c r="AD35" s="204">
        <f t="shared" si="38"/>
        <v>8</v>
      </c>
      <c r="AE35" s="204">
        <f t="shared" si="38"/>
        <v>8</v>
      </c>
      <c r="AF35" s="204">
        <f t="shared" si="38"/>
        <v>8</v>
      </c>
      <c r="AG35" s="204">
        <f t="shared" si="38"/>
        <v>8</v>
      </c>
      <c r="AH35" s="204">
        <f t="shared" si="38"/>
        <v>8</v>
      </c>
      <c r="AI35" s="204">
        <f t="shared" si="38"/>
        <v>0</v>
      </c>
      <c r="AJ35" s="204">
        <f t="shared" si="38"/>
        <v>36</v>
      </c>
      <c r="AK35" s="204">
        <f t="shared" si="38"/>
        <v>36</v>
      </c>
      <c r="AL35" s="204">
        <f t="shared" si="38"/>
        <v>0</v>
      </c>
      <c r="AM35" s="204">
        <f t="shared" si="38"/>
        <v>132</v>
      </c>
      <c r="AN35" s="171">
        <v>0</v>
      </c>
      <c r="AO35" s="171">
        <v>0</v>
      </c>
      <c r="AP35" s="171">
        <v>0</v>
      </c>
      <c r="AQ35" s="171">
        <v>0</v>
      </c>
      <c r="AR35" s="171">
        <v>0</v>
      </c>
      <c r="AS35" s="171">
        <v>0</v>
      </c>
      <c r="AT35" s="171">
        <v>0</v>
      </c>
      <c r="AU35" s="171">
        <v>0</v>
      </c>
      <c r="AV35" s="171">
        <v>0</v>
      </c>
      <c r="AW35" s="171">
        <v>0</v>
      </c>
      <c r="AX35" s="171">
        <v>0</v>
      </c>
      <c r="AY35" s="171">
        <v>0</v>
      </c>
      <c r="AZ35" s="171">
        <v>0</v>
      </c>
      <c r="BA35" s="171">
        <v>0</v>
      </c>
      <c r="BB35" s="171">
        <v>0</v>
      </c>
      <c r="BC35" s="171">
        <v>0</v>
      </c>
      <c r="BD35" s="171">
        <v>0</v>
      </c>
      <c r="BE35" s="171">
        <v>0</v>
      </c>
      <c r="BF35" s="171">
        <v>0</v>
      </c>
      <c r="BG35" s="204">
        <f t="shared" si="4"/>
        <v>200</v>
      </c>
    </row>
    <row r="36" spans="1:59" x14ac:dyDescent="0.25">
      <c r="A36" s="349"/>
      <c r="B36" s="325"/>
      <c r="C36" s="307"/>
      <c r="D36" s="59" t="s">
        <v>59</v>
      </c>
      <c r="E36" s="204">
        <f>E38</f>
        <v>2</v>
      </c>
      <c r="F36" s="204">
        <f t="shared" si="37"/>
        <v>2</v>
      </c>
      <c r="G36" s="204">
        <f t="shared" si="37"/>
        <v>2</v>
      </c>
      <c r="H36" s="204">
        <f t="shared" si="37"/>
        <v>2</v>
      </c>
      <c r="I36" s="204">
        <f t="shared" si="37"/>
        <v>2</v>
      </c>
      <c r="J36" s="204">
        <f t="shared" si="37"/>
        <v>2</v>
      </c>
      <c r="K36" s="204">
        <f t="shared" si="37"/>
        <v>2</v>
      </c>
      <c r="L36" s="204">
        <f t="shared" si="37"/>
        <v>2</v>
      </c>
      <c r="M36" s="204">
        <f t="shared" si="37"/>
        <v>2</v>
      </c>
      <c r="N36" s="204">
        <f t="shared" si="37"/>
        <v>2</v>
      </c>
      <c r="O36" s="204">
        <f t="shared" si="37"/>
        <v>2</v>
      </c>
      <c r="P36" s="204">
        <f t="shared" si="37"/>
        <v>2</v>
      </c>
      <c r="Q36" s="204">
        <f t="shared" si="37"/>
        <v>2</v>
      </c>
      <c r="R36" s="204">
        <f t="shared" si="37"/>
        <v>2</v>
      </c>
      <c r="S36" s="204">
        <f t="shared" si="37"/>
        <v>2</v>
      </c>
      <c r="T36" s="204">
        <f t="shared" si="37"/>
        <v>2</v>
      </c>
      <c r="U36" s="204">
        <f t="shared" si="37"/>
        <v>2</v>
      </c>
      <c r="V36" s="204">
        <f t="shared" si="37"/>
        <v>34</v>
      </c>
      <c r="W36" s="204">
        <v>0</v>
      </c>
      <c r="X36" s="204">
        <v>0</v>
      </c>
      <c r="Y36" s="204">
        <f>Y38</f>
        <v>2</v>
      </c>
      <c r="Z36" s="204">
        <f t="shared" ref="Z36:AM36" si="39">Z38</f>
        <v>2</v>
      </c>
      <c r="AA36" s="204">
        <f t="shared" si="39"/>
        <v>2</v>
      </c>
      <c r="AB36" s="204">
        <f t="shared" si="39"/>
        <v>2</v>
      </c>
      <c r="AC36" s="204">
        <f t="shared" si="39"/>
        <v>2</v>
      </c>
      <c r="AD36" s="204">
        <f t="shared" si="39"/>
        <v>4</v>
      </c>
      <c r="AE36" s="204">
        <f t="shared" si="39"/>
        <v>4</v>
      </c>
      <c r="AF36" s="204">
        <f t="shared" si="39"/>
        <v>4</v>
      </c>
      <c r="AG36" s="204">
        <f t="shared" si="39"/>
        <v>4</v>
      </c>
      <c r="AH36" s="204">
        <f t="shared" si="39"/>
        <v>4</v>
      </c>
      <c r="AI36" s="204">
        <f t="shared" si="39"/>
        <v>0</v>
      </c>
      <c r="AJ36" s="204">
        <f t="shared" si="39"/>
        <v>0</v>
      </c>
      <c r="AK36" s="204">
        <f t="shared" si="39"/>
        <v>0</v>
      </c>
      <c r="AL36" s="204">
        <f t="shared" si="39"/>
        <v>0</v>
      </c>
      <c r="AM36" s="204">
        <f t="shared" si="39"/>
        <v>30</v>
      </c>
      <c r="AN36" s="171">
        <v>0</v>
      </c>
      <c r="AO36" s="171">
        <v>0</v>
      </c>
      <c r="AP36" s="171">
        <v>0</v>
      </c>
      <c r="AQ36" s="171">
        <v>0</v>
      </c>
      <c r="AR36" s="171">
        <v>0</v>
      </c>
      <c r="AS36" s="171">
        <v>0</v>
      </c>
      <c r="AT36" s="171">
        <v>0</v>
      </c>
      <c r="AU36" s="171">
        <v>0</v>
      </c>
      <c r="AV36" s="171">
        <v>0</v>
      </c>
      <c r="AW36" s="171">
        <v>0</v>
      </c>
      <c r="AX36" s="171">
        <v>0</v>
      </c>
      <c r="AY36" s="171">
        <v>0</v>
      </c>
      <c r="AZ36" s="171">
        <v>0</v>
      </c>
      <c r="BA36" s="171">
        <v>0</v>
      </c>
      <c r="BB36" s="171">
        <v>0</v>
      </c>
      <c r="BC36" s="171">
        <v>0</v>
      </c>
      <c r="BD36" s="171">
        <v>0</v>
      </c>
      <c r="BE36" s="171">
        <v>0</v>
      </c>
      <c r="BF36" s="171">
        <v>0</v>
      </c>
      <c r="BG36" s="204">
        <f t="shared" si="4"/>
        <v>64</v>
      </c>
    </row>
    <row r="37" spans="1:59" s="1" customFormat="1" x14ac:dyDescent="0.25">
      <c r="A37" s="349"/>
      <c r="B37" s="319" t="s">
        <v>173</v>
      </c>
      <c r="C37" s="283" t="s">
        <v>226</v>
      </c>
      <c r="D37" s="205" t="s">
        <v>58</v>
      </c>
      <c r="E37" s="210">
        <v>4</v>
      </c>
      <c r="F37" s="210">
        <v>4</v>
      </c>
      <c r="G37" s="210">
        <v>4</v>
      </c>
      <c r="H37" s="210">
        <v>4</v>
      </c>
      <c r="I37" s="210">
        <v>4</v>
      </c>
      <c r="J37" s="210">
        <v>4</v>
      </c>
      <c r="K37" s="210">
        <v>4</v>
      </c>
      <c r="L37" s="210">
        <v>4</v>
      </c>
      <c r="M37" s="210">
        <v>4</v>
      </c>
      <c r="N37" s="210">
        <v>4</v>
      </c>
      <c r="O37" s="210">
        <v>4</v>
      </c>
      <c r="P37" s="210">
        <v>4</v>
      </c>
      <c r="Q37" s="210">
        <v>4</v>
      </c>
      <c r="R37" s="210">
        <v>4</v>
      </c>
      <c r="S37" s="210">
        <v>4</v>
      </c>
      <c r="T37" s="210">
        <v>4</v>
      </c>
      <c r="U37" s="210">
        <v>4</v>
      </c>
      <c r="V37" s="137">
        <f t="shared" si="33"/>
        <v>68</v>
      </c>
      <c r="W37" s="20">
        <v>0</v>
      </c>
      <c r="X37" s="20">
        <v>0</v>
      </c>
      <c r="Y37" s="40">
        <v>4</v>
      </c>
      <c r="Z37" s="40">
        <v>4</v>
      </c>
      <c r="AA37" s="40">
        <v>4</v>
      </c>
      <c r="AB37" s="40">
        <v>4</v>
      </c>
      <c r="AC37" s="40">
        <v>4</v>
      </c>
      <c r="AD37" s="40">
        <v>8</v>
      </c>
      <c r="AE37" s="40">
        <v>8</v>
      </c>
      <c r="AF37" s="40">
        <v>8</v>
      </c>
      <c r="AG37" s="40">
        <v>8</v>
      </c>
      <c r="AH37" s="40">
        <v>8</v>
      </c>
      <c r="AI37" s="201">
        <v>0</v>
      </c>
      <c r="AJ37" s="29">
        <v>0</v>
      </c>
      <c r="AK37" s="29">
        <v>0</v>
      </c>
      <c r="AL37" s="82">
        <v>0</v>
      </c>
      <c r="AM37" s="204">
        <f t="shared" si="3"/>
        <v>60</v>
      </c>
      <c r="AN37" s="42">
        <v>0</v>
      </c>
      <c r="AO37" s="42">
        <v>0</v>
      </c>
      <c r="AP37" s="42">
        <v>0</v>
      </c>
      <c r="AQ37" s="42">
        <v>0</v>
      </c>
      <c r="AR37" s="45">
        <v>0</v>
      </c>
      <c r="AS37" s="45">
        <v>0</v>
      </c>
      <c r="AT37" s="46">
        <v>0</v>
      </c>
      <c r="AU37" s="46">
        <v>0</v>
      </c>
      <c r="AV37" s="46">
        <v>0</v>
      </c>
      <c r="AW37" s="46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2">
        <v>0</v>
      </c>
      <c r="BE37" s="92">
        <v>0</v>
      </c>
      <c r="BF37" s="92">
        <v>0</v>
      </c>
      <c r="BG37" s="204">
        <f t="shared" si="4"/>
        <v>128</v>
      </c>
    </row>
    <row r="38" spans="1:59" s="1" customFormat="1" ht="34.5" customHeight="1" x14ac:dyDescent="0.25">
      <c r="A38" s="349"/>
      <c r="B38" s="320"/>
      <c r="C38" s="284"/>
      <c r="D38" s="205" t="s">
        <v>59</v>
      </c>
      <c r="E38" s="210">
        <v>2</v>
      </c>
      <c r="F38" s="210">
        <v>2</v>
      </c>
      <c r="G38" s="210">
        <v>2</v>
      </c>
      <c r="H38" s="210">
        <v>2</v>
      </c>
      <c r="I38" s="210">
        <v>2</v>
      </c>
      <c r="J38" s="210">
        <v>2</v>
      </c>
      <c r="K38" s="210">
        <v>2</v>
      </c>
      <c r="L38" s="210">
        <v>2</v>
      </c>
      <c r="M38" s="210">
        <v>2</v>
      </c>
      <c r="N38" s="210">
        <v>2</v>
      </c>
      <c r="O38" s="210">
        <v>2</v>
      </c>
      <c r="P38" s="210">
        <v>2</v>
      </c>
      <c r="Q38" s="210">
        <v>2</v>
      </c>
      <c r="R38" s="210">
        <v>2</v>
      </c>
      <c r="S38" s="210">
        <v>2</v>
      </c>
      <c r="T38" s="210">
        <v>2</v>
      </c>
      <c r="U38" s="210">
        <v>2</v>
      </c>
      <c r="V38" s="137">
        <f t="shared" si="33"/>
        <v>34</v>
      </c>
      <c r="W38" s="20">
        <v>0</v>
      </c>
      <c r="X38" s="20">
        <v>0</v>
      </c>
      <c r="Y38" s="210">
        <f>Y37/2</f>
        <v>2</v>
      </c>
      <c r="Z38" s="210">
        <f t="shared" ref="Z38:AH38" si="40">Z37/2</f>
        <v>2</v>
      </c>
      <c r="AA38" s="210">
        <f t="shared" si="40"/>
        <v>2</v>
      </c>
      <c r="AB38" s="210">
        <f t="shared" si="40"/>
        <v>2</v>
      </c>
      <c r="AC38" s="210">
        <f t="shared" si="40"/>
        <v>2</v>
      </c>
      <c r="AD38" s="210">
        <f t="shared" si="40"/>
        <v>4</v>
      </c>
      <c r="AE38" s="210">
        <f t="shared" si="40"/>
        <v>4</v>
      </c>
      <c r="AF38" s="210">
        <f t="shared" si="40"/>
        <v>4</v>
      </c>
      <c r="AG38" s="210">
        <f t="shared" si="40"/>
        <v>4</v>
      </c>
      <c r="AH38" s="210">
        <f t="shared" si="40"/>
        <v>4</v>
      </c>
      <c r="AI38" s="201">
        <v>0</v>
      </c>
      <c r="AJ38" s="29">
        <v>0</v>
      </c>
      <c r="AK38" s="29">
        <v>0</v>
      </c>
      <c r="AL38" s="82">
        <v>0</v>
      </c>
      <c r="AM38" s="204">
        <f t="shared" si="3"/>
        <v>30</v>
      </c>
      <c r="AN38" s="42">
        <v>0</v>
      </c>
      <c r="AO38" s="42">
        <v>0</v>
      </c>
      <c r="AP38" s="42">
        <v>0</v>
      </c>
      <c r="AQ38" s="42">
        <v>0</v>
      </c>
      <c r="AR38" s="45">
        <v>0</v>
      </c>
      <c r="AS38" s="45">
        <v>0</v>
      </c>
      <c r="AT38" s="46">
        <v>0</v>
      </c>
      <c r="AU38" s="46">
        <v>0</v>
      </c>
      <c r="AV38" s="46">
        <v>0</v>
      </c>
      <c r="AW38" s="46">
        <v>0</v>
      </c>
      <c r="AX38" s="92">
        <v>0</v>
      </c>
      <c r="AY38" s="92">
        <v>0</v>
      </c>
      <c r="AZ38" s="92">
        <v>0</v>
      </c>
      <c r="BA38" s="92">
        <v>0</v>
      </c>
      <c r="BB38" s="92">
        <v>0</v>
      </c>
      <c r="BC38" s="92">
        <v>0</v>
      </c>
      <c r="BD38" s="92">
        <v>0</v>
      </c>
      <c r="BE38" s="92">
        <v>0</v>
      </c>
      <c r="BF38" s="92">
        <v>0</v>
      </c>
      <c r="BG38" s="204">
        <f t="shared" si="4"/>
        <v>64</v>
      </c>
    </row>
    <row r="39" spans="1:59" s="1" customFormat="1" x14ac:dyDescent="0.25">
      <c r="A39" s="349"/>
      <c r="B39" s="210" t="s">
        <v>227</v>
      </c>
      <c r="C39" s="181" t="s">
        <v>103</v>
      </c>
      <c r="D39" s="205" t="s">
        <v>58</v>
      </c>
      <c r="E39" s="2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37">
        <f t="shared" si="33"/>
        <v>0</v>
      </c>
      <c r="W39" s="20">
        <v>0</v>
      </c>
      <c r="X39" s="2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210">
        <v>0</v>
      </c>
      <c r="AI39" s="201">
        <v>0</v>
      </c>
      <c r="AJ39" s="35">
        <v>36</v>
      </c>
      <c r="AK39" s="35">
        <v>36</v>
      </c>
      <c r="AL39" s="82">
        <v>0</v>
      </c>
      <c r="AM39" s="204">
        <f t="shared" ref="AM39:AM44" si="41">SUM(W39:AL39)</f>
        <v>72</v>
      </c>
      <c r="AN39" s="42">
        <v>0</v>
      </c>
      <c r="AO39" s="42">
        <v>0</v>
      </c>
      <c r="AP39" s="42">
        <v>0</v>
      </c>
      <c r="AQ39" s="42">
        <v>0</v>
      </c>
      <c r="AR39" s="45">
        <v>0</v>
      </c>
      <c r="AS39" s="45">
        <v>0</v>
      </c>
      <c r="AT39" s="46">
        <v>0</v>
      </c>
      <c r="AU39" s="46">
        <v>0</v>
      </c>
      <c r="AV39" s="46">
        <v>0</v>
      </c>
      <c r="AW39" s="46">
        <v>0</v>
      </c>
      <c r="AX39" s="92">
        <v>0</v>
      </c>
      <c r="AY39" s="92">
        <v>0</v>
      </c>
      <c r="AZ39" s="92">
        <v>0</v>
      </c>
      <c r="BA39" s="92">
        <v>0</v>
      </c>
      <c r="BB39" s="92">
        <v>0</v>
      </c>
      <c r="BC39" s="92">
        <v>0</v>
      </c>
      <c r="BD39" s="92">
        <v>0</v>
      </c>
      <c r="BE39" s="92">
        <v>0</v>
      </c>
      <c r="BF39" s="92">
        <v>0</v>
      </c>
      <c r="BG39" s="204">
        <f t="shared" si="4"/>
        <v>72</v>
      </c>
    </row>
    <row r="40" spans="1:59" s="1" customFormat="1" x14ac:dyDescent="0.25">
      <c r="A40" s="349"/>
      <c r="B40" s="324" t="s">
        <v>222</v>
      </c>
      <c r="C40" s="306" t="s">
        <v>190</v>
      </c>
      <c r="D40" s="59" t="s">
        <v>58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20">
        <v>0</v>
      </c>
      <c r="X40" s="20">
        <v>0</v>
      </c>
      <c r="Y40" s="243">
        <v>0</v>
      </c>
      <c r="Z40" s="243">
        <v>0</v>
      </c>
      <c r="AA40" s="243">
        <v>0</v>
      </c>
      <c r="AB40" s="243">
        <v>0</v>
      </c>
      <c r="AC40" s="243">
        <v>0</v>
      </c>
      <c r="AD40" s="243">
        <v>0</v>
      </c>
      <c r="AE40" s="243">
        <v>0</v>
      </c>
      <c r="AF40" s="243">
        <v>0</v>
      </c>
      <c r="AG40" s="243">
        <v>0</v>
      </c>
      <c r="AH40" s="243">
        <v>0</v>
      </c>
      <c r="AI40" s="171">
        <f>AI42+AI44</f>
        <v>0</v>
      </c>
      <c r="AJ40" s="243">
        <v>0</v>
      </c>
      <c r="AK40" s="243">
        <v>0</v>
      </c>
      <c r="AL40" s="171">
        <v>0</v>
      </c>
      <c r="AM40" s="243">
        <f t="shared" si="41"/>
        <v>0</v>
      </c>
      <c r="AN40" s="171">
        <v>0</v>
      </c>
      <c r="AO40" s="171">
        <v>0</v>
      </c>
      <c r="AP40" s="171">
        <v>0</v>
      </c>
      <c r="AQ40" s="171">
        <v>0</v>
      </c>
      <c r="AR40" s="171">
        <v>0</v>
      </c>
      <c r="AS40" s="171">
        <v>0</v>
      </c>
      <c r="AT40" s="171">
        <v>0</v>
      </c>
      <c r="AU40" s="171">
        <v>0</v>
      </c>
      <c r="AV40" s="171">
        <v>0</v>
      </c>
      <c r="AW40" s="171">
        <v>0</v>
      </c>
      <c r="AX40" s="171">
        <v>0</v>
      </c>
      <c r="AY40" s="171">
        <v>0</v>
      </c>
      <c r="AZ40" s="171">
        <v>0</v>
      </c>
      <c r="BA40" s="171">
        <v>0</v>
      </c>
      <c r="BB40" s="171">
        <v>0</v>
      </c>
      <c r="BC40" s="171">
        <v>0</v>
      </c>
      <c r="BD40" s="171">
        <v>0</v>
      </c>
      <c r="BE40" s="171">
        <v>0</v>
      </c>
      <c r="BF40" s="171">
        <v>0</v>
      </c>
      <c r="BG40" s="243">
        <f t="shared" si="4"/>
        <v>0</v>
      </c>
    </row>
    <row r="41" spans="1:59" s="1" customFormat="1" x14ac:dyDescent="0.25">
      <c r="A41" s="349"/>
      <c r="B41" s="325"/>
      <c r="C41" s="307"/>
      <c r="D41" s="59" t="s">
        <v>59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71">
        <v>0</v>
      </c>
      <c r="R41" s="171">
        <v>0</v>
      </c>
      <c r="S41" s="171">
        <v>0</v>
      </c>
      <c r="T41" s="171">
        <v>0</v>
      </c>
      <c r="U41" s="171">
        <v>0</v>
      </c>
      <c r="V41" s="171">
        <v>0</v>
      </c>
      <c r="W41" s="20">
        <v>0</v>
      </c>
      <c r="X41" s="20">
        <v>0</v>
      </c>
      <c r="Y41" s="243">
        <v>0</v>
      </c>
      <c r="Z41" s="243">
        <v>0</v>
      </c>
      <c r="AA41" s="243">
        <v>0</v>
      </c>
      <c r="AB41" s="243">
        <v>0</v>
      </c>
      <c r="AC41" s="243">
        <v>0</v>
      </c>
      <c r="AD41" s="243">
        <v>0</v>
      </c>
      <c r="AE41" s="243">
        <v>0</v>
      </c>
      <c r="AF41" s="243">
        <v>0</v>
      </c>
      <c r="AG41" s="243">
        <v>0</v>
      </c>
      <c r="AH41" s="243">
        <v>0</v>
      </c>
      <c r="AI41" s="171">
        <v>0</v>
      </c>
      <c r="AJ41" s="243">
        <v>0</v>
      </c>
      <c r="AK41" s="243">
        <v>0</v>
      </c>
      <c r="AL41" s="171">
        <v>0</v>
      </c>
      <c r="AM41" s="243">
        <f t="shared" si="41"/>
        <v>0</v>
      </c>
      <c r="AN41" s="171">
        <v>0</v>
      </c>
      <c r="AO41" s="171">
        <v>0</v>
      </c>
      <c r="AP41" s="171">
        <v>0</v>
      </c>
      <c r="AQ41" s="171">
        <v>0</v>
      </c>
      <c r="AR41" s="171">
        <v>0</v>
      </c>
      <c r="AS41" s="171">
        <v>0</v>
      </c>
      <c r="AT41" s="171">
        <v>0</v>
      </c>
      <c r="AU41" s="171">
        <v>0</v>
      </c>
      <c r="AV41" s="171">
        <v>0</v>
      </c>
      <c r="AW41" s="171">
        <v>0</v>
      </c>
      <c r="AX41" s="171">
        <v>0</v>
      </c>
      <c r="AY41" s="171">
        <v>0</v>
      </c>
      <c r="AZ41" s="171">
        <v>0</v>
      </c>
      <c r="BA41" s="171">
        <v>0</v>
      </c>
      <c r="BB41" s="171">
        <v>0</v>
      </c>
      <c r="BC41" s="171">
        <v>0</v>
      </c>
      <c r="BD41" s="171">
        <v>0</v>
      </c>
      <c r="BE41" s="171">
        <v>0</v>
      </c>
      <c r="BF41" s="171">
        <v>0</v>
      </c>
      <c r="BG41" s="243">
        <f t="shared" si="4"/>
        <v>0</v>
      </c>
    </row>
    <row r="42" spans="1:59" s="1" customFormat="1" x14ac:dyDescent="0.25">
      <c r="A42" s="349"/>
      <c r="B42" s="319" t="s">
        <v>223</v>
      </c>
      <c r="C42" s="283" t="s">
        <v>224</v>
      </c>
      <c r="D42" s="59" t="s">
        <v>58</v>
      </c>
      <c r="E42" s="244">
        <v>0</v>
      </c>
      <c r="F42" s="244">
        <v>0</v>
      </c>
      <c r="G42" s="244">
        <v>0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  <c r="U42" s="244">
        <v>0</v>
      </c>
      <c r="V42" s="244">
        <v>0</v>
      </c>
      <c r="W42" s="20">
        <v>0</v>
      </c>
      <c r="X42" s="2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201">
        <v>0</v>
      </c>
      <c r="AJ42" s="35">
        <v>0</v>
      </c>
      <c r="AK42" s="35">
        <v>0</v>
      </c>
      <c r="AL42" s="82">
        <v>0</v>
      </c>
      <c r="AM42" s="243">
        <f t="shared" si="41"/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244">
        <v>0</v>
      </c>
      <c r="AY42" s="244">
        <v>0</v>
      </c>
      <c r="AZ42" s="244">
        <v>0</v>
      </c>
      <c r="BA42" s="244">
        <v>0</v>
      </c>
      <c r="BB42" s="244">
        <v>0</v>
      </c>
      <c r="BC42" s="244">
        <v>0</v>
      </c>
      <c r="BD42" s="244">
        <v>0</v>
      </c>
      <c r="BE42" s="244">
        <v>0</v>
      </c>
      <c r="BF42" s="244">
        <v>0</v>
      </c>
      <c r="BG42" s="243">
        <f t="shared" si="4"/>
        <v>0</v>
      </c>
    </row>
    <row r="43" spans="1:59" s="1" customFormat="1" x14ac:dyDescent="0.25">
      <c r="A43" s="349"/>
      <c r="B43" s="320"/>
      <c r="C43" s="284"/>
      <c r="D43" s="59" t="s">
        <v>59</v>
      </c>
      <c r="E43" s="244">
        <v>0</v>
      </c>
      <c r="F43" s="244">
        <v>0</v>
      </c>
      <c r="G43" s="244">
        <v>0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0</v>
      </c>
      <c r="W43" s="20">
        <v>0</v>
      </c>
      <c r="X43" s="2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201">
        <v>0</v>
      </c>
      <c r="AJ43" s="35">
        <v>0</v>
      </c>
      <c r="AK43" s="35">
        <v>0</v>
      </c>
      <c r="AL43" s="82">
        <v>0</v>
      </c>
      <c r="AM43" s="243">
        <f t="shared" si="41"/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244">
        <v>0</v>
      </c>
      <c r="AY43" s="244">
        <v>0</v>
      </c>
      <c r="AZ43" s="244">
        <v>0</v>
      </c>
      <c r="BA43" s="244">
        <v>0</v>
      </c>
      <c r="BB43" s="244">
        <v>0</v>
      </c>
      <c r="BC43" s="244">
        <v>0</v>
      </c>
      <c r="BD43" s="244">
        <v>0</v>
      </c>
      <c r="BE43" s="244">
        <v>0</v>
      </c>
      <c r="BF43" s="244">
        <v>0</v>
      </c>
      <c r="BG43" s="243">
        <f t="shared" si="4"/>
        <v>0</v>
      </c>
    </row>
    <row r="44" spans="1:59" s="1" customFormat="1" x14ac:dyDescent="0.25">
      <c r="A44" s="349"/>
      <c r="B44" s="249" t="s">
        <v>228</v>
      </c>
      <c r="C44" s="190" t="s">
        <v>95</v>
      </c>
      <c r="D44" s="59" t="s">
        <v>58</v>
      </c>
      <c r="E44" s="244">
        <v>0</v>
      </c>
      <c r="F44" s="244">
        <v>0</v>
      </c>
      <c r="G44" s="244">
        <v>0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0</v>
      </c>
      <c r="Q44" s="244">
        <v>0</v>
      </c>
      <c r="R44" s="244">
        <v>0</v>
      </c>
      <c r="S44" s="244">
        <v>0</v>
      </c>
      <c r="T44" s="244">
        <v>0</v>
      </c>
      <c r="U44" s="244">
        <v>0</v>
      </c>
      <c r="V44" s="244">
        <v>0</v>
      </c>
      <c r="W44" s="20">
        <v>0</v>
      </c>
      <c r="X44" s="2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202">
        <v>0</v>
      </c>
      <c r="AJ44" s="35">
        <v>0</v>
      </c>
      <c r="AK44" s="35">
        <v>0</v>
      </c>
      <c r="AL44" s="82">
        <v>0</v>
      </c>
      <c r="AM44" s="243">
        <f t="shared" si="41"/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244">
        <v>0</v>
      </c>
      <c r="AY44" s="244">
        <v>0</v>
      </c>
      <c r="AZ44" s="244">
        <v>0</v>
      </c>
      <c r="BA44" s="244">
        <v>0</v>
      </c>
      <c r="BB44" s="244">
        <v>0</v>
      </c>
      <c r="BC44" s="244">
        <v>0</v>
      </c>
      <c r="BD44" s="244">
        <v>0</v>
      </c>
      <c r="BE44" s="244">
        <v>0</v>
      </c>
      <c r="BF44" s="244">
        <v>0</v>
      </c>
      <c r="BG44" s="243">
        <f t="shared" si="4"/>
        <v>0</v>
      </c>
    </row>
    <row r="45" spans="1:59" s="1" customFormat="1" x14ac:dyDescent="0.25">
      <c r="A45" s="349"/>
      <c r="B45" s="215" t="s">
        <v>106</v>
      </c>
      <c r="C45" s="347" t="s">
        <v>147</v>
      </c>
      <c r="D45" s="346"/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04">
        <v>0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  <c r="T45" s="204">
        <v>0</v>
      </c>
      <c r="U45" s="204">
        <v>0</v>
      </c>
      <c r="V45" s="137">
        <f t="shared" si="33"/>
        <v>0</v>
      </c>
      <c r="W45" s="171">
        <v>0</v>
      </c>
      <c r="X45" s="171">
        <v>0</v>
      </c>
      <c r="Y45" s="204">
        <v>0</v>
      </c>
      <c r="Z45" s="204">
        <v>0</v>
      </c>
      <c r="AA45" s="204">
        <v>0</v>
      </c>
      <c r="AB45" s="204">
        <v>0</v>
      </c>
      <c r="AC45" s="204">
        <v>0</v>
      </c>
      <c r="AD45" s="204">
        <v>0</v>
      </c>
      <c r="AE45" s="204">
        <v>0</v>
      </c>
      <c r="AF45" s="204">
        <v>0</v>
      </c>
      <c r="AG45" s="204">
        <v>0</v>
      </c>
      <c r="AH45" s="204">
        <v>0</v>
      </c>
      <c r="AI45" s="204">
        <v>0</v>
      </c>
      <c r="AJ45" s="204">
        <v>0</v>
      </c>
      <c r="AK45" s="204">
        <v>0</v>
      </c>
      <c r="AL45" s="204">
        <v>0</v>
      </c>
      <c r="AM45" s="204">
        <f t="shared" si="3"/>
        <v>0</v>
      </c>
      <c r="AN45" s="172">
        <v>36</v>
      </c>
      <c r="AO45" s="172">
        <v>36</v>
      </c>
      <c r="AP45" s="172">
        <v>36</v>
      </c>
      <c r="AQ45" s="172">
        <v>36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244">
        <v>0</v>
      </c>
      <c r="AY45" s="244">
        <v>0</v>
      </c>
      <c r="AZ45" s="244">
        <v>0</v>
      </c>
      <c r="BA45" s="244">
        <v>0</v>
      </c>
      <c r="BB45" s="244">
        <v>0</v>
      </c>
      <c r="BC45" s="244">
        <v>0</v>
      </c>
      <c r="BD45" s="244">
        <v>0</v>
      </c>
      <c r="BE45" s="244">
        <v>0</v>
      </c>
      <c r="BF45" s="244">
        <v>0</v>
      </c>
      <c r="BG45" s="204">
        <f t="shared" si="4"/>
        <v>0</v>
      </c>
    </row>
    <row r="46" spans="1:59" s="1" customFormat="1" x14ac:dyDescent="0.25">
      <c r="A46" s="349"/>
      <c r="B46" s="215" t="s">
        <v>134</v>
      </c>
      <c r="C46" s="345" t="s">
        <v>135</v>
      </c>
      <c r="D46" s="346"/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137">
        <f t="shared" si="33"/>
        <v>0</v>
      </c>
      <c r="W46" s="204">
        <v>0</v>
      </c>
      <c r="X46" s="204">
        <v>0</v>
      </c>
      <c r="Y46" s="204">
        <v>0</v>
      </c>
      <c r="Z46" s="204">
        <v>0</v>
      </c>
      <c r="AA46" s="204">
        <v>0</v>
      </c>
      <c r="AB46" s="204">
        <v>0</v>
      </c>
      <c r="AC46" s="204">
        <v>0</v>
      </c>
      <c r="AD46" s="204">
        <v>0</v>
      </c>
      <c r="AE46" s="204">
        <v>0</v>
      </c>
      <c r="AF46" s="204">
        <v>0</v>
      </c>
      <c r="AG46" s="204">
        <v>0</v>
      </c>
      <c r="AH46" s="204">
        <v>0</v>
      </c>
      <c r="AI46" s="204">
        <v>0</v>
      </c>
      <c r="AJ46" s="204">
        <v>0</v>
      </c>
      <c r="AK46" s="204">
        <v>0</v>
      </c>
      <c r="AL46" s="204">
        <v>0</v>
      </c>
      <c r="AM46" s="204">
        <f t="shared" si="3"/>
        <v>0</v>
      </c>
      <c r="AN46" s="42">
        <v>0</v>
      </c>
      <c r="AO46" s="42">
        <v>0</v>
      </c>
      <c r="AP46" s="42">
        <v>0</v>
      </c>
      <c r="AQ46" s="42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04">
        <f t="shared" si="4"/>
        <v>0</v>
      </c>
    </row>
    <row r="47" spans="1:59" x14ac:dyDescent="0.25">
      <c r="A47" s="350"/>
      <c r="B47" s="312" t="s">
        <v>60</v>
      </c>
      <c r="C47" s="312"/>
      <c r="D47" s="312"/>
      <c r="E47" s="137">
        <f t="shared" ref="E47" si="42">E7+E13</f>
        <v>36</v>
      </c>
      <c r="F47" s="137">
        <f t="shared" ref="F47:U47" si="43">F7+F13</f>
        <v>36</v>
      </c>
      <c r="G47" s="137">
        <f t="shared" si="43"/>
        <v>36</v>
      </c>
      <c r="H47" s="137">
        <f t="shared" si="43"/>
        <v>36</v>
      </c>
      <c r="I47" s="137">
        <f t="shared" si="43"/>
        <v>36</v>
      </c>
      <c r="J47" s="137">
        <f t="shared" si="43"/>
        <v>36</v>
      </c>
      <c r="K47" s="137">
        <f t="shared" si="43"/>
        <v>36</v>
      </c>
      <c r="L47" s="137">
        <f t="shared" si="43"/>
        <v>36</v>
      </c>
      <c r="M47" s="137">
        <f t="shared" si="43"/>
        <v>36</v>
      </c>
      <c r="N47" s="137">
        <f t="shared" si="43"/>
        <v>36</v>
      </c>
      <c r="O47" s="137">
        <f t="shared" si="43"/>
        <v>36</v>
      </c>
      <c r="P47" s="137">
        <f t="shared" si="43"/>
        <v>36</v>
      </c>
      <c r="Q47" s="137">
        <f t="shared" si="43"/>
        <v>36</v>
      </c>
      <c r="R47" s="137">
        <f t="shared" si="43"/>
        <v>36</v>
      </c>
      <c r="S47" s="137">
        <f t="shared" si="43"/>
        <v>36</v>
      </c>
      <c r="T47" s="137">
        <f t="shared" si="43"/>
        <v>36</v>
      </c>
      <c r="U47" s="137">
        <f t="shared" si="43"/>
        <v>36</v>
      </c>
      <c r="V47" s="137">
        <f>SUM(E47:U47)</f>
        <v>612</v>
      </c>
      <c r="W47" s="137">
        <v>0</v>
      </c>
      <c r="X47" s="137">
        <v>0</v>
      </c>
      <c r="Y47" s="137">
        <f t="shared" ref="Y47:AL47" si="44">Y7+Y13</f>
        <v>36</v>
      </c>
      <c r="Z47" s="137">
        <f t="shared" ref="Z47:AK47" si="45">Z7+Z13</f>
        <v>36</v>
      </c>
      <c r="AA47" s="137">
        <f t="shared" si="45"/>
        <v>36</v>
      </c>
      <c r="AB47" s="137">
        <f t="shared" si="45"/>
        <v>36</v>
      </c>
      <c r="AC47" s="137">
        <f t="shared" si="45"/>
        <v>36</v>
      </c>
      <c r="AD47" s="137">
        <f t="shared" si="45"/>
        <v>36</v>
      </c>
      <c r="AE47" s="137">
        <f t="shared" si="45"/>
        <v>36</v>
      </c>
      <c r="AF47" s="137">
        <f t="shared" si="45"/>
        <v>36</v>
      </c>
      <c r="AG47" s="137">
        <f t="shared" si="45"/>
        <v>36</v>
      </c>
      <c r="AH47" s="137">
        <f t="shared" si="45"/>
        <v>36</v>
      </c>
      <c r="AI47" s="137">
        <f t="shared" si="45"/>
        <v>36</v>
      </c>
      <c r="AJ47" s="137">
        <f t="shared" si="45"/>
        <v>36</v>
      </c>
      <c r="AK47" s="137">
        <f t="shared" si="45"/>
        <v>36</v>
      </c>
      <c r="AL47" s="137">
        <f t="shared" si="44"/>
        <v>0</v>
      </c>
      <c r="AM47" s="204">
        <f t="shared" si="3"/>
        <v>468</v>
      </c>
      <c r="AN47" s="137">
        <v>0</v>
      </c>
      <c r="AO47" s="137">
        <v>0</v>
      </c>
      <c r="AP47" s="137">
        <v>0</v>
      </c>
      <c r="AQ47" s="137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204">
        <v>0</v>
      </c>
      <c r="AY47" s="204">
        <v>0</v>
      </c>
      <c r="AZ47" s="204">
        <v>0</v>
      </c>
      <c r="BA47" s="204">
        <v>0</v>
      </c>
      <c r="BB47" s="204">
        <v>0</v>
      </c>
      <c r="BC47" s="204">
        <v>0</v>
      </c>
      <c r="BD47" s="204">
        <v>0</v>
      </c>
      <c r="BE47" s="204">
        <v>0</v>
      </c>
      <c r="BF47" s="204">
        <v>0</v>
      </c>
      <c r="BG47" s="204">
        <f t="shared" si="4"/>
        <v>1080</v>
      </c>
    </row>
    <row r="48" spans="1:59" x14ac:dyDescent="0.25">
      <c r="A48" s="9"/>
      <c r="B48" s="312" t="s">
        <v>61</v>
      </c>
      <c r="C48" s="312"/>
      <c r="D48" s="312"/>
      <c r="E48" s="96">
        <f t="shared" ref="E48" si="46">E8+E14</f>
        <v>15</v>
      </c>
      <c r="F48" s="96">
        <f t="shared" ref="F48:U48" si="47">F8+F14</f>
        <v>15</v>
      </c>
      <c r="G48" s="96">
        <f t="shared" si="47"/>
        <v>15</v>
      </c>
      <c r="H48" s="96">
        <f t="shared" si="47"/>
        <v>15</v>
      </c>
      <c r="I48" s="96">
        <f t="shared" si="47"/>
        <v>15</v>
      </c>
      <c r="J48" s="96">
        <f t="shared" si="47"/>
        <v>15</v>
      </c>
      <c r="K48" s="96">
        <f t="shared" si="47"/>
        <v>15</v>
      </c>
      <c r="L48" s="96">
        <f t="shared" si="47"/>
        <v>15</v>
      </c>
      <c r="M48" s="96">
        <f t="shared" si="47"/>
        <v>15</v>
      </c>
      <c r="N48" s="96">
        <f t="shared" si="47"/>
        <v>15</v>
      </c>
      <c r="O48" s="96">
        <f t="shared" si="47"/>
        <v>15</v>
      </c>
      <c r="P48" s="96">
        <f t="shared" si="47"/>
        <v>15</v>
      </c>
      <c r="Q48" s="96">
        <f t="shared" si="47"/>
        <v>15</v>
      </c>
      <c r="R48" s="96">
        <f t="shared" si="47"/>
        <v>15</v>
      </c>
      <c r="S48" s="96">
        <f t="shared" si="47"/>
        <v>15</v>
      </c>
      <c r="T48" s="96">
        <f t="shared" si="47"/>
        <v>15</v>
      </c>
      <c r="U48" s="96">
        <f t="shared" si="47"/>
        <v>15</v>
      </c>
      <c r="V48" s="137">
        <f t="shared" si="33"/>
        <v>255</v>
      </c>
      <c r="W48" s="137">
        <v>0</v>
      </c>
      <c r="X48" s="137">
        <v>0</v>
      </c>
      <c r="Y48" s="96">
        <f t="shared" ref="Y48:AL48" si="48">Y8+Y14</f>
        <v>15</v>
      </c>
      <c r="Z48" s="96">
        <f t="shared" ref="Z48:AK48" si="49">Z8+Z14</f>
        <v>15</v>
      </c>
      <c r="AA48" s="96">
        <f t="shared" si="49"/>
        <v>15</v>
      </c>
      <c r="AB48" s="96">
        <f t="shared" si="49"/>
        <v>15</v>
      </c>
      <c r="AC48" s="96">
        <f t="shared" si="49"/>
        <v>15</v>
      </c>
      <c r="AD48" s="96">
        <f t="shared" si="49"/>
        <v>18</v>
      </c>
      <c r="AE48" s="96">
        <f t="shared" si="49"/>
        <v>18</v>
      </c>
      <c r="AF48" s="96">
        <f t="shared" si="49"/>
        <v>18</v>
      </c>
      <c r="AG48" s="96">
        <f t="shared" si="49"/>
        <v>18</v>
      </c>
      <c r="AH48" s="96">
        <f t="shared" si="49"/>
        <v>18</v>
      </c>
      <c r="AI48" s="96">
        <f t="shared" si="49"/>
        <v>0</v>
      </c>
      <c r="AJ48" s="96">
        <f t="shared" si="49"/>
        <v>0</v>
      </c>
      <c r="AK48" s="96">
        <f t="shared" si="49"/>
        <v>0</v>
      </c>
      <c r="AL48" s="11">
        <f t="shared" si="48"/>
        <v>0</v>
      </c>
      <c r="AM48" s="204">
        <f t="shared" si="3"/>
        <v>165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204">
        <v>0</v>
      </c>
      <c r="AY48" s="204">
        <v>0</v>
      </c>
      <c r="AZ48" s="204">
        <v>0</v>
      </c>
      <c r="BA48" s="204">
        <v>0</v>
      </c>
      <c r="BB48" s="204">
        <v>0</v>
      </c>
      <c r="BC48" s="204">
        <v>0</v>
      </c>
      <c r="BD48" s="204">
        <v>0</v>
      </c>
      <c r="BE48" s="204">
        <v>0</v>
      </c>
      <c r="BF48" s="204">
        <v>0</v>
      </c>
      <c r="BG48" s="204">
        <f t="shared" si="4"/>
        <v>420</v>
      </c>
    </row>
    <row r="49" spans="1:59" x14ac:dyDescent="0.25">
      <c r="A49" s="9"/>
      <c r="B49" s="312" t="s">
        <v>62</v>
      </c>
      <c r="C49" s="312"/>
      <c r="D49" s="312"/>
      <c r="E49" s="11">
        <f>E47+E48</f>
        <v>51</v>
      </c>
      <c r="F49" s="11">
        <f t="shared" ref="F49:U49" si="50">F47+F48</f>
        <v>51</v>
      </c>
      <c r="G49" s="11">
        <f t="shared" si="50"/>
        <v>51</v>
      </c>
      <c r="H49" s="11">
        <f t="shared" si="50"/>
        <v>51</v>
      </c>
      <c r="I49" s="11">
        <f t="shared" si="50"/>
        <v>51</v>
      </c>
      <c r="J49" s="11">
        <f t="shared" si="50"/>
        <v>51</v>
      </c>
      <c r="K49" s="11">
        <f t="shared" si="50"/>
        <v>51</v>
      </c>
      <c r="L49" s="11">
        <f t="shared" si="50"/>
        <v>51</v>
      </c>
      <c r="M49" s="11">
        <f t="shared" si="50"/>
        <v>51</v>
      </c>
      <c r="N49" s="11">
        <f t="shared" si="50"/>
        <v>51</v>
      </c>
      <c r="O49" s="11">
        <f t="shared" si="50"/>
        <v>51</v>
      </c>
      <c r="P49" s="11">
        <f t="shared" si="50"/>
        <v>51</v>
      </c>
      <c r="Q49" s="11">
        <f t="shared" si="50"/>
        <v>51</v>
      </c>
      <c r="R49" s="11">
        <f t="shared" si="50"/>
        <v>51</v>
      </c>
      <c r="S49" s="11">
        <f t="shared" si="50"/>
        <v>51</v>
      </c>
      <c r="T49" s="11">
        <f t="shared" si="50"/>
        <v>51</v>
      </c>
      <c r="U49" s="11">
        <f t="shared" si="50"/>
        <v>51</v>
      </c>
      <c r="V49" s="137">
        <f t="shared" si="33"/>
        <v>867</v>
      </c>
      <c r="W49" s="137">
        <v>0</v>
      </c>
      <c r="X49" s="137">
        <v>0</v>
      </c>
      <c r="Y49" s="11">
        <f t="shared" ref="Y49:AW49" si="51">Y47+Y48</f>
        <v>51</v>
      </c>
      <c r="Z49" s="11">
        <f t="shared" ref="Z49:AK49" si="52">Z47+Z48</f>
        <v>51</v>
      </c>
      <c r="AA49" s="11">
        <f t="shared" si="52"/>
        <v>51</v>
      </c>
      <c r="AB49" s="11">
        <f t="shared" si="52"/>
        <v>51</v>
      </c>
      <c r="AC49" s="11">
        <f t="shared" si="52"/>
        <v>51</v>
      </c>
      <c r="AD49" s="11">
        <f t="shared" si="52"/>
        <v>54</v>
      </c>
      <c r="AE49" s="11">
        <f t="shared" si="52"/>
        <v>54</v>
      </c>
      <c r="AF49" s="11">
        <f t="shared" si="52"/>
        <v>54</v>
      </c>
      <c r="AG49" s="11">
        <f t="shared" si="52"/>
        <v>54</v>
      </c>
      <c r="AH49" s="11">
        <f t="shared" si="52"/>
        <v>54</v>
      </c>
      <c r="AI49" s="11">
        <f t="shared" si="52"/>
        <v>36</v>
      </c>
      <c r="AJ49" s="11">
        <f t="shared" si="52"/>
        <v>36</v>
      </c>
      <c r="AK49" s="11">
        <f t="shared" si="52"/>
        <v>36</v>
      </c>
      <c r="AL49" s="11">
        <f t="shared" si="51"/>
        <v>0</v>
      </c>
      <c r="AM49" s="204">
        <f t="shared" si="3"/>
        <v>633</v>
      </c>
      <c r="AN49" s="11">
        <f t="shared" si="51"/>
        <v>0</v>
      </c>
      <c r="AO49" s="11">
        <f t="shared" si="51"/>
        <v>0</v>
      </c>
      <c r="AP49" s="11">
        <f t="shared" si="51"/>
        <v>0</v>
      </c>
      <c r="AQ49" s="11">
        <v>0</v>
      </c>
      <c r="AR49" s="11">
        <v>0</v>
      </c>
      <c r="AS49" s="11">
        <v>0</v>
      </c>
      <c r="AT49" s="11">
        <f t="shared" si="51"/>
        <v>0</v>
      </c>
      <c r="AU49" s="11">
        <f t="shared" si="51"/>
        <v>0</v>
      </c>
      <c r="AV49" s="11">
        <f t="shared" si="51"/>
        <v>0</v>
      </c>
      <c r="AW49" s="11">
        <f t="shared" si="51"/>
        <v>0</v>
      </c>
      <c r="AX49" s="204">
        <v>0</v>
      </c>
      <c r="AY49" s="204">
        <v>0</v>
      </c>
      <c r="AZ49" s="204">
        <v>0</v>
      </c>
      <c r="BA49" s="204">
        <v>0</v>
      </c>
      <c r="BB49" s="204">
        <v>0</v>
      </c>
      <c r="BC49" s="204">
        <v>0</v>
      </c>
      <c r="BD49" s="204">
        <v>0</v>
      </c>
      <c r="BE49" s="204">
        <v>0</v>
      </c>
      <c r="BF49" s="204">
        <v>0</v>
      </c>
      <c r="BG49" s="204">
        <f t="shared" si="4"/>
        <v>1500</v>
      </c>
    </row>
    <row r="50" spans="1:5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x14ac:dyDescent="0.25">
      <c r="A51" s="1"/>
      <c r="B51" s="20"/>
      <c r="C51" s="34" t="s">
        <v>127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x14ac:dyDescent="0.25">
      <c r="A52" s="1"/>
      <c r="B52" s="77"/>
      <c r="C52" s="34" t="s">
        <v>128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x14ac:dyDescent="0.25">
      <c r="A53" s="1"/>
      <c r="B53" s="76"/>
      <c r="C53" s="34" t="s">
        <v>131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x14ac:dyDescent="0.25">
      <c r="A54" s="1"/>
      <c r="B54" s="32"/>
      <c r="C54" s="34" t="s">
        <v>130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x14ac:dyDescent="0.25">
      <c r="A55" s="1"/>
      <c r="B55" s="44"/>
      <c r="C55" s="43" t="s">
        <v>132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x14ac:dyDescent="0.25">
      <c r="A56" s="1"/>
      <c r="B56" s="47"/>
      <c r="C56" s="43" t="s">
        <v>133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</sheetData>
  <mergeCells count="74">
    <mergeCell ref="AS1:AV1"/>
    <mergeCell ref="C25:C26"/>
    <mergeCell ref="W1:W2"/>
    <mergeCell ref="AA1:AA2"/>
    <mergeCell ref="AB1:AD1"/>
    <mergeCell ref="AE1:AE2"/>
    <mergeCell ref="AF1:AI1"/>
    <mergeCell ref="C23:C24"/>
    <mergeCell ref="C15:C16"/>
    <mergeCell ref="C21:C22"/>
    <mergeCell ref="B21:B22"/>
    <mergeCell ref="AK1:AM1"/>
    <mergeCell ref="AN1:AN2"/>
    <mergeCell ref="AO1:AR1"/>
    <mergeCell ref="A1:A6"/>
    <mergeCell ref="B1:B6"/>
    <mergeCell ref="C1:C6"/>
    <mergeCell ref="D1:D6"/>
    <mergeCell ref="A7:A47"/>
    <mergeCell ref="B7:B8"/>
    <mergeCell ref="C7:C8"/>
    <mergeCell ref="B9:B10"/>
    <mergeCell ref="C9:C10"/>
    <mergeCell ref="B11:B12"/>
    <mergeCell ref="C11:C12"/>
    <mergeCell ref="B13:B14"/>
    <mergeCell ref="B19:B20"/>
    <mergeCell ref="C19:C20"/>
    <mergeCell ref="B27:B28"/>
    <mergeCell ref="C27:C28"/>
    <mergeCell ref="BG1:BG6"/>
    <mergeCell ref="E3:Q3"/>
    <mergeCell ref="R3:AS3"/>
    <mergeCell ref="AT3:BF3"/>
    <mergeCell ref="E5:Q5"/>
    <mergeCell ref="R5:AS5"/>
    <mergeCell ref="AT5:BF5"/>
    <mergeCell ref="AX1:AX2"/>
    <mergeCell ref="AY1:BA1"/>
    <mergeCell ref="E1:H1"/>
    <mergeCell ref="BB1:BB2"/>
    <mergeCell ref="X1:Z1"/>
    <mergeCell ref="BC1:BF1"/>
    <mergeCell ref="V1:V2"/>
    <mergeCell ref="I1:I2"/>
    <mergeCell ref="J1:L1"/>
    <mergeCell ref="B49:D49"/>
    <mergeCell ref="C46:D46"/>
    <mergeCell ref="B35:B36"/>
    <mergeCell ref="C35:C36"/>
    <mergeCell ref="B47:D47"/>
    <mergeCell ref="B48:D48"/>
    <mergeCell ref="C45:D45"/>
    <mergeCell ref="B37:B38"/>
    <mergeCell ref="C37:C38"/>
    <mergeCell ref="B40:B41"/>
    <mergeCell ref="C40:C41"/>
    <mergeCell ref="B42:B43"/>
    <mergeCell ref="C42:C43"/>
    <mergeCell ref="AW1:AW2"/>
    <mergeCell ref="B31:B32"/>
    <mergeCell ref="B29:B30"/>
    <mergeCell ref="C29:C30"/>
    <mergeCell ref="AJ1:AJ2"/>
    <mergeCell ref="C13:C14"/>
    <mergeCell ref="B23:B24"/>
    <mergeCell ref="B25:B26"/>
    <mergeCell ref="M1:M2"/>
    <mergeCell ref="N1:Q1"/>
    <mergeCell ref="R1:U1"/>
    <mergeCell ref="C31:C32"/>
    <mergeCell ref="B15:B16"/>
    <mergeCell ref="B17:B18"/>
    <mergeCell ref="C17:C18"/>
  </mergeCells>
  <pageMargins left="0.7" right="0.7" top="0.75" bottom="0.75" header="0.3" footer="0.3"/>
  <pageSetup paperSize="9" scale="54" orientation="landscape" verticalDpi="300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C3" sqref="AC3:AC4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305" t="s">
        <v>107</v>
      </c>
      <c r="B1" s="305"/>
      <c r="C1" s="305"/>
      <c r="D1" s="305"/>
      <c r="E1" s="305"/>
      <c r="F1" s="30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295" t="s">
        <v>1</v>
      </c>
      <c r="B3" s="295" t="s">
        <v>2</v>
      </c>
      <c r="C3" s="296" t="s">
        <v>3</v>
      </c>
      <c r="D3" s="298" t="s">
        <v>5</v>
      </c>
      <c r="E3" s="298"/>
      <c r="F3" s="298"/>
      <c r="G3" s="298"/>
      <c r="H3" s="295" t="s">
        <v>254</v>
      </c>
      <c r="I3" s="298" t="s">
        <v>7</v>
      </c>
      <c r="J3" s="298"/>
      <c r="K3" s="298"/>
      <c r="L3" s="295" t="s">
        <v>261</v>
      </c>
      <c r="M3" s="298" t="s">
        <v>9</v>
      </c>
      <c r="N3" s="298"/>
      <c r="O3" s="298"/>
      <c r="P3" s="298"/>
      <c r="Q3" s="298" t="s">
        <v>10</v>
      </c>
      <c r="R3" s="298"/>
      <c r="S3" s="298"/>
      <c r="T3" s="298"/>
      <c r="U3" s="295" t="s">
        <v>259</v>
      </c>
      <c r="V3" s="298" t="s">
        <v>12</v>
      </c>
      <c r="W3" s="298"/>
      <c r="X3" s="298"/>
      <c r="Y3" s="295" t="s">
        <v>262</v>
      </c>
      <c r="Z3" s="298" t="s">
        <v>14</v>
      </c>
      <c r="AA3" s="298"/>
      <c r="AB3" s="298"/>
      <c r="AC3" s="295" t="s">
        <v>260</v>
      </c>
      <c r="AD3" s="298" t="s">
        <v>16</v>
      </c>
      <c r="AE3" s="298"/>
      <c r="AF3" s="298"/>
      <c r="AG3" s="298"/>
      <c r="AH3" s="295" t="s">
        <v>17</v>
      </c>
      <c r="AI3" s="298" t="s">
        <v>18</v>
      </c>
      <c r="AJ3" s="298"/>
      <c r="AK3" s="298"/>
      <c r="AL3" s="295" t="s">
        <v>19</v>
      </c>
      <c r="AM3" s="301" t="s">
        <v>20</v>
      </c>
      <c r="AN3" s="302"/>
      <c r="AO3" s="302"/>
      <c r="AP3" s="303"/>
      <c r="AQ3" s="301" t="s">
        <v>21</v>
      </c>
      <c r="AR3" s="302"/>
      <c r="AS3" s="302"/>
      <c r="AT3" s="303"/>
      <c r="AU3" s="295" t="s">
        <v>22</v>
      </c>
      <c r="AV3" s="298" t="s">
        <v>23</v>
      </c>
      <c r="AW3" s="298"/>
      <c r="AX3" s="298"/>
      <c r="AY3" s="304" t="s">
        <v>24</v>
      </c>
      <c r="AZ3" s="298" t="s">
        <v>25</v>
      </c>
      <c r="BA3" s="298"/>
      <c r="BB3" s="298"/>
      <c r="BC3" s="298"/>
      <c r="BD3" s="300" t="s">
        <v>108</v>
      </c>
    </row>
    <row r="4" spans="1:56" s="5" customFormat="1" ht="56.25" customHeight="1" x14ac:dyDescent="0.25">
      <c r="A4" s="295"/>
      <c r="B4" s="295"/>
      <c r="C4" s="296"/>
      <c r="D4" s="6" t="s">
        <v>43</v>
      </c>
      <c r="E4" s="6" t="s">
        <v>44</v>
      </c>
      <c r="F4" s="6" t="s">
        <v>45</v>
      </c>
      <c r="G4" s="6" t="s">
        <v>46</v>
      </c>
      <c r="H4" s="295"/>
      <c r="I4" s="6" t="s">
        <v>255</v>
      </c>
      <c r="J4" s="6" t="s">
        <v>256</v>
      </c>
      <c r="K4" s="6" t="s">
        <v>257</v>
      </c>
      <c r="L4" s="295"/>
      <c r="M4" s="6" t="s">
        <v>47</v>
      </c>
      <c r="N4" s="6" t="s">
        <v>48</v>
      </c>
      <c r="O4" s="6" t="s">
        <v>49</v>
      </c>
      <c r="P4" s="6" t="s">
        <v>258</v>
      </c>
      <c r="Q4" s="6" t="s">
        <v>43</v>
      </c>
      <c r="R4" s="6" t="s">
        <v>44</v>
      </c>
      <c r="S4" s="6" t="s">
        <v>45</v>
      </c>
      <c r="T4" s="6" t="s">
        <v>46</v>
      </c>
      <c r="U4" s="295"/>
      <c r="V4" s="6" t="s">
        <v>31</v>
      </c>
      <c r="W4" s="6" t="s">
        <v>32</v>
      </c>
      <c r="X4" s="6" t="s">
        <v>33</v>
      </c>
      <c r="Y4" s="295"/>
      <c r="Z4" s="6" t="s">
        <v>34</v>
      </c>
      <c r="AA4" s="6" t="s">
        <v>35</v>
      </c>
      <c r="AB4" s="6" t="s">
        <v>36</v>
      </c>
      <c r="AC4" s="295"/>
      <c r="AD4" s="6" t="s">
        <v>43</v>
      </c>
      <c r="AE4" s="6" t="s">
        <v>44</v>
      </c>
      <c r="AF4" s="6" t="s">
        <v>45</v>
      </c>
      <c r="AG4" s="6" t="s">
        <v>46</v>
      </c>
      <c r="AH4" s="295"/>
      <c r="AI4" s="6" t="s">
        <v>31</v>
      </c>
      <c r="AJ4" s="6" t="s">
        <v>32</v>
      </c>
      <c r="AK4" s="6" t="s">
        <v>33</v>
      </c>
      <c r="AL4" s="295"/>
      <c r="AM4" s="6" t="s">
        <v>47</v>
      </c>
      <c r="AN4" s="6" t="s">
        <v>48</v>
      </c>
      <c r="AO4" s="6" t="s">
        <v>49</v>
      </c>
      <c r="AP4" s="6" t="s">
        <v>50</v>
      </c>
      <c r="AQ4" s="6" t="s">
        <v>38</v>
      </c>
      <c r="AR4" s="6" t="s">
        <v>39</v>
      </c>
      <c r="AS4" s="6" t="s">
        <v>29</v>
      </c>
      <c r="AT4" s="6" t="s">
        <v>30</v>
      </c>
      <c r="AU4" s="295"/>
      <c r="AV4" s="6" t="s">
        <v>31</v>
      </c>
      <c r="AW4" s="6" t="s">
        <v>32</v>
      </c>
      <c r="AX4" s="6" t="s">
        <v>33</v>
      </c>
      <c r="AY4" s="295"/>
      <c r="AZ4" s="6" t="s">
        <v>34</v>
      </c>
      <c r="BA4" s="6" t="s">
        <v>35</v>
      </c>
      <c r="BB4" s="6" t="s">
        <v>36</v>
      </c>
      <c r="BC4" s="6" t="s">
        <v>51</v>
      </c>
      <c r="BD4" s="300"/>
    </row>
    <row r="5" spans="1:56" s="5" customFormat="1" x14ac:dyDescent="0.25">
      <c r="A5" s="295"/>
      <c r="B5" s="295"/>
      <c r="C5" s="296"/>
      <c r="D5" s="298" t="s">
        <v>52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 t="s">
        <v>53</v>
      </c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 t="s">
        <v>53</v>
      </c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300"/>
    </row>
    <row r="6" spans="1:56" s="5" customFormat="1" x14ac:dyDescent="0.25">
      <c r="A6" s="295"/>
      <c r="B6" s="295"/>
      <c r="C6" s="296"/>
      <c r="D6" s="14">
        <v>35</v>
      </c>
      <c r="E6" s="14">
        <v>36</v>
      </c>
      <c r="F6" s="14">
        <v>37</v>
      </c>
      <c r="G6" s="14">
        <v>38</v>
      </c>
      <c r="H6" s="14">
        <v>39</v>
      </c>
      <c r="I6" s="14">
        <v>40</v>
      </c>
      <c r="J6" s="14">
        <v>41</v>
      </c>
      <c r="K6" s="14">
        <v>42</v>
      </c>
      <c r="L6" s="14">
        <v>43</v>
      </c>
      <c r="M6" s="14">
        <v>44</v>
      </c>
      <c r="N6" s="14">
        <v>45</v>
      </c>
      <c r="O6" s="14">
        <v>46</v>
      </c>
      <c r="P6" s="14">
        <v>47</v>
      </c>
      <c r="Q6" s="14">
        <v>48</v>
      </c>
      <c r="R6" s="14">
        <v>49</v>
      </c>
      <c r="S6" s="14">
        <v>50</v>
      </c>
      <c r="T6" s="14">
        <v>51</v>
      </c>
      <c r="U6" s="14">
        <v>52</v>
      </c>
      <c r="V6" s="14">
        <v>1</v>
      </c>
      <c r="W6" s="14">
        <v>2</v>
      </c>
      <c r="X6" s="14">
        <v>3</v>
      </c>
      <c r="Y6" s="14">
        <v>4</v>
      </c>
      <c r="Z6" s="14">
        <v>5</v>
      </c>
      <c r="AA6" s="14">
        <v>6</v>
      </c>
      <c r="AB6" s="14">
        <v>7</v>
      </c>
      <c r="AC6" s="14">
        <v>8</v>
      </c>
      <c r="AD6" s="14">
        <v>9</v>
      </c>
      <c r="AE6" s="14">
        <v>10</v>
      </c>
      <c r="AF6" s="14">
        <v>11</v>
      </c>
      <c r="AG6" s="14">
        <v>12</v>
      </c>
      <c r="AH6" s="14">
        <v>13</v>
      </c>
      <c r="AI6" s="14">
        <v>14</v>
      </c>
      <c r="AJ6" s="14">
        <v>15</v>
      </c>
      <c r="AK6" s="14">
        <v>16</v>
      </c>
      <c r="AL6" s="14">
        <v>17</v>
      </c>
      <c r="AM6" s="14">
        <v>18</v>
      </c>
      <c r="AN6" s="14">
        <v>19</v>
      </c>
      <c r="AO6" s="14">
        <v>20</v>
      </c>
      <c r="AP6" s="14">
        <v>21</v>
      </c>
      <c r="AQ6" s="14">
        <v>22</v>
      </c>
      <c r="AR6" s="14">
        <v>23</v>
      </c>
      <c r="AS6" s="14">
        <v>24</v>
      </c>
      <c r="AT6" s="14">
        <v>25</v>
      </c>
      <c r="AU6" s="14">
        <v>26</v>
      </c>
      <c r="AV6" s="14">
        <v>27</v>
      </c>
      <c r="AW6" s="14">
        <v>28</v>
      </c>
      <c r="AX6" s="14">
        <v>29</v>
      </c>
      <c r="AY6" s="14">
        <v>30</v>
      </c>
      <c r="AZ6" s="14">
        <v>31</v>
      </c>
      <c r="BA6" s="14">
        <v>32</v>
      </c>
      <c r="BB6" s="14">
        <v>33</v>
      </c>
      <c r="BC6" s="14">
        <v>34</v>
      </c>
      <c r="BD6" s="300"/>
    </row>
    <row r="7" spans="1:56" s="5" customFormat="1" x14ac:dyDescent="0.25">
      <c r="A7" s="295"/>
      <c r="B7" s="295"/>
      <c r="C7" s="296"/>
      <c r="D7" s="298" t="s">
        <v>54</v>
      </c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15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 t="s">
        <v>54</v>
      </c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3"/>
      <c r="BD7" s="300"/>
    </row>
    <row r="8" spans="1:56" s="5" customFormat="1" x14ac:dyDescent="0.25">
      <c r="A8" s="295"/>
      <c r="B8" s="295"/>
      <c r="C8" s="296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  <c r="AU8" s="14">
        <v>44</v>
      </c>
      <c r="AV8" s="14">
        <v>45</v>
      </c>
      <c r="AW8" s="14">
        <v>46</v>
      </c>
      <c r="AX8" s="14">
        <v>47</v>
      </c>
      <c r="AY8" s="14">
        <v>48</v>
      </c>
      <c r="AZ8" s="14">
        <v>49</v>
      </c>
      <c r="BA8" s="14">
        <v>50</v>
      </c>
      <c r="BB8" s="14">
        <v>51</v>
      </c>
      <c r="BC8" s="14">
        <v>52</v>
      </c>
      <c r="BD8" s="300"/>
    </row>
    <row r="9" spans="1:56" x14ac:dyDescent="0.25">
      <c r="A9" s="295" t="s">
        <v>55</v>
      </c>
      <c r="B9" s="257" t="s">
        <v>56</v>
      </c>
      <c r="C9" s="257" t="s">
        <v>57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 t="s">
        <v>118</v>
      </c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20" t="s">
        <v>120</v>
      </c>
      <c r="AT9" s="120" t="s">
        <v>113</v>
      </c>
      <c r="AU9" s="119"/>
      <c r="AV9" s="119"/>
      <c r="AW9" s="119"/>
      <c r="AX9" s="119"/>
      <c r="AY9" s="119"/>
      <c r="AZ9" s="119"/>
      <c r="BA9" s="119"/>
      <c r="BB9" s="119"/>
      <c r="BC9" s="119"/>
      <c r="BD9" s="120" t="s">
        <v>191</v>
      </c>
    </row>
    <row r="10" spans="1:56" s="1" customFormat="1" x14ac:dyDescent="0.25">
      <c r="A10" s="295"/>
      <c r="B10" s="258" t="s">
        <v>125</v>
      </c>
      <c r="C10" s="258" t="s">
        <v>126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6" t="s">
        <v>118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7" t="s">
        <v>177</v>
      </c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13" t="s">
        <v>192</v>
      </c>
    </row>
    <row r="11" spans="1:56" x14ac:dyDescent="0.25">
      <c r="A11" s="295"/>
      <c r="B11" s="259" t="s">
        <v>149</v>
      </c>
      <c r="C11" s="260" t="s">
        <v>63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82"/>
      <c r="U11" s="20"/>
      <c r="V11" s="20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26" t="s">
        <v>110</v>
      </c>
      <c r="AT11" s="24"/>
      <c r="AU11" s="20"/>
      <c r="AV11" s="20"/>
      <c r="AW11" s="20"/>
      <c r="AX11" s="20"/>
      <c r="AY11" s="20"/>
      <c r="AZ11" s="20"/>
      <c r="BA11" s="20"/>
      <c r="BB11" s="20"/>
      <c r="BC11" s="20"/>
      <c r="BD11" s="13" t="s">
        <v>110</v>
      </c>
    </row>
    <row r="12" spans="1:56" s="1" customFormat="1" ht="24" x14ac:dyDescent="0.25">
      <c r="A12" s="295"/>
      <c r="B12" s="259" t="s">
        <v>150</v>
      </c>
      <c r="C12" s="261" t="s">
        <v>141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82"/>
      <c r="U12" s="20"/>
      <c r="V12" s="20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26"/>
      <c r="AT12" s="24"/>
      <c r="AU12" s="20"/>
      <c r="AV12" s="20"/>
      <c r="AW12" s="20"/>
      <c r="AX12" s="20"/>
      <c r="AY12" s="20"/>
      <c r="AZ12" s="20"/>
      <c r="BA12" s="20"/>
      <c r="BB12" s="20"/>
      <c r="BC12" s="20"/>
      <c r="BD12" s="107"/>
    </row>
    <row r="13" spans="1:56" ht="15.75" customHeight="1" x14ac:dyDescent="0.25">
      <c r="A13" s="295"/>
      <c r="B13" s="259" t="s">
        <v>151</v>
      </c>
      <c r="C13" s="260" t="s">
        <v>66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 t="s">
        <v>115</v>
      </c>
      <c r="T13" s="82"/>
      <c r="U13" s="20"/>
      <c r="V13" s="20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26" t="s">
        <v>110</v>
      </c>
      <c r="AT13" s="24"/>
      <c r="AU13" s="20"/>
      <c r="AV13" s="20"/>
      <c r="AW13" s="20"/>
      <c r="AX13" s="20"/>
      <c r="AY13" s="20"/>
      <c r="AZ13" s="20"/>
      <c r="BA13" s="20"/>
      <c r="BB13" s="20"/>
      <c r="BC13" s="20"/>
      <c r="BD13" s="116" t="s">
        <v>129</v>
      </c>
    </row>
    <row r="14" spans="1:56" x14ac:dyDescent="0.25">
      <c r="A14" s="295"/>
      <c r="B14" s="259" t="s">
        <v>152</v>
      </c>
      <c r="C14" s="260" t="s">
        <v>138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82"/>
      <c r="U14" s="20"/>
      <c r="V14" s="20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26" t="s">
        <v>110</v>
      </c>
      <c r="AT14" s="24"/>
      <c r="AU14" s="20"/>
      <c r="AV14" s="20"/>
      <c r="AW14" s="20"/>
      <c r="AX14" s="20"/>
      <c r="AY14" s="20"/>
      <c r="AZ14" s="20"/>
      <c r="BA14" s="20"/>
      <c r="BB14" s="20"/>
      <c r="BC14" s="20"/>
      <c r="BD14" s="116" t="s">
        <v>110</v>
      </c>
    </row>
    <row r="15" spans="1:56" x14ac:dyDescent="0.25">
      <c r="A15" s="295"/>
      <c r="B15" s="259" t="s">
        <v>153</v>
      </c>
      <c r="C15" s="260" t="s">
        <v>142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82"/>
      <c r="U15" s="20"/>
      <c r="V15" s="20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26" t="s">
        <v>110</v>
      </c>
      <c r="AT15" s="24"/>
      <c r="AU15" s="20"/>
      <c r="AV15" s="20"/>
      <c r="AW15" s="20"/>
      <c r="AX15" s="20"/>
      <c r="AY15" s="20"/>
      <c r="AZ15" s="20"/>
      <c r="BA15" s="20"/>
      <c r="BB15" s="20"/>
      <c r="BC15" s="20"/>
      <c r="BD15" s="137" t="s">
        <v>110</v>
      </c>
    </row>
    <row r="16" spans="1:56" x14ac:dyDescent="0.25">
      <c r="A16" s="295"/>
      <c r="B16" s="259" t="s">
        <v>154</v>
      </c>
      <c r="C16" s="260" t="s">
        <v>179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82"/>
      <c r="U16" s="20"/>
      <c r="V16" s="20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26"/>
      <c r="AT16" s="24"/>
      <c r="AU16" s="20"/>
      <c r="AV16" s="20"/>
      <c r="AW16" s="20"/>
      <c r="AX16" s="20"/>
      <c r="AY16" s="20"/>
      <c r="AZ16" s="20"/>
      <c r="BA16" s="20"/>
      <c r="BB16" s="20"/>
      <c r="BC16" s="20"/>
      <c r="BD16" s="116"/>
    </row>
    <row r="17" spans="1:56" x14ac:dyDescent="0.25">
      <c r="A17" s="295"/>
      <c r="B17" s="259" t="s">
        <v>155</v>
      </c>
      <c r="C17" s="260" t="s">
        <v>65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82"/>
      <c r="U17" s="20"/>
      <c r="V17" s="20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26" t="s">
        <v>110</v>
      </c>
      <c r="AT17" s="24"/>
      <c r="AU17" s="20"/>
      <c r="AV17" s="20"/>
      <c r="AW17" s="20"/>
      <c r="AX17" s="20"/>
      <c r="AY17" s="20"/>
      <c r="AZ17" s="20"/>
      <c r="BA17" s="20"/>
      <c r="BB17" s="20"/>
      <c r="BC17" s="20"/>
      <c r="BD17" s="13" t="s">
        <v>110</v>
      </c>
    </row>
    <row r="18" spans="1:56" s="1" customFormat="1" x14ac:dyDescent="0.25">
      <c r="A18" s="295"/>
      <c r="B18" s="259" t="s">
        <v>156</v>
      </c>
      <c r="C18" s="262" t="s">
        <v>139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82"/>
      <c r="U18" s="20"/>
      <c r="V18" s="20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26" t="s">
        <v>110</v>
      </c>
      <c r="AT18" s="24"/>
      <c r="AU18" s="20"/>
      <c r="AV18" s="20"/>
      <c r="AW18" s="20"/>
      <c r="AX18" s="20"/>
      <c r="AY18" s="20"/>
      <c r="AZ18" s="20"/>
      <c r="BA18" s="20"/>
      <c r="BB18" s="20"/>
      <c r="BC18" s="20"/>
      <c r="BD18" s="137" t="s">
        <v>110</v>
      </c>
    </row>
    <row r="19" spans="1:56" s="1" customFormat="1" ht="25.5" customHeight="1" x14ac:dyDescent="0.25">
      <c r="A19" s="295"/>
      <c r="B19" s="258" t="s">
        <v>157</v>
      </c>
      <c r="C19" s="263" t="s">
        <v>140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65"/>
      <c r="U19" s="65"/>
      <c r="V19" s="65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7"/>
      <c r="AT19" s="75" t="s">
        <v>113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13" t="s">
        <v>113</v>
      </c>
    </row>
    <row r="20" spans="1:56" x14ac:dyDescent="0.25">
      <c r="A20" s="295"/>
      <c r="B20" s="260" t="s">
        <v>198</v>
      </c>
      <c r="C20" s="262" t="s">
        <v>248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82"/>
      <c r="U20" s="20"/>
      <c r="V20" s="20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26"/>
      <c r="AT20" s="24"/>
      <c r="AU20" s="20"/>
      <c r="AV20" s="20"/>
      <c r="AW20" s="20"/>
      <c r="AX20" s="20"/>
      <c r="AY20" s="20"/>
      <c r="AZ20" s="20"/>
      <c r="BA20" s="20"/>
      <c r="BB20" s="20"/>
      <c r="BC20" s="20"/>
      <c r="BD20" s="13"/>
    </row>
    <row r="21" spans="1:56" s="1" customFormat="1" x14ac:dyDescent="0.25">
      <c r="A21" s="295"/>
      <c r="B21" s="260" t="s">
        <v>229</v>
      </c>
      <c r="C21" s="262" t="s">
        <v>241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82"/>
      <c r="U21" s="20"/>
      <c r="V21" s="20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26"/>
      <c r="AT21" s="24"/>
      <c r="AU21" s="20"/>
      <c r="AV21" s="20"/>
      <c r="AW21" s="20"/>
      <c r="AX21" s="20"/>
      <c r="AY21" s="20"/>
      <c r="AZ21" s="20"/>
      <c r="BA21" s="20"/>
      <c r="BB21" s="20"/>
      <c r="BC21" s="20"/>
      <c r="BD21" s="137"/>
    </row>
    <row r="22" spans="1:56" x14ac:dyDescent="0.25">
      <c r="A22" s="295"/>
      <c r="B22" s="260" t="s">
        <v>158</v>
      </c>
      <c r="C22" s="264" t="s">
        <v>67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2"/>
      <c r="U22" s="20"/>
      <c r="V22" s="2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26"/>
      <c r="AT22" s="24" t="s">
        <v>111</v>
      </c>
      <c r="AU22" s="20"/>
      <c r="AV22" s="20"/>
      <c r="AW22" s="20"/>
      <c r="AX22" s="20"/>
      <c r="AY22" s="20"/>
      <c r="AZ22" s="20"/>
      <c r="BA22" s="20"/>
      <c r="BB22" s="20"/>
      <c r="BC22" s="20"/>
      <c r="BD22" s="13" t="s">
        <v>111</v>
      </c>
    </row>
    <row r="23" spans="1:56" x14ac:dyDescent="0.25">
      <c r="A23" s="295"/>
      <c r="B23" s="260" t="s">
        <v>159</v>
      </c>
      <c r="C23" s="260" t="s">
        <v>64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2"/>
      <c r="U23" s="20"/>
      <c r="V23" s="2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6"/>
      <c r="AT23" s="24"/>
      <c r="AU23" s="20"/>
      <c r="AV23" s="20"/>
      <c r="AW23" s="20"/>
      <c r="AX23" s="20"/>
      <c r="AY23" s="20"/>
      <c r="AZ23" s="20"/>
      <c r="BA23" s="20"/>
      <c r="BB23" s="20"/>
      <c r="BC23" s="20"/>
      <c r="BD23" s="13"/>
    </row>
    <row r="24" spans="1:56" s="1" customFormat="1" x14ac:dyDescent="0.25">
      <c r="A24" s="295"/>
      <c r="B24" s="265" t="s">
        <v>163</v>
      </c>
      <c r="C24" s="266" t="s">
        <v>143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8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 t="s">
        <v>175</v>
      </c>
      <c r="AT24" s="75"/>
      <c r="AU24" s="7"/>
      <c r="AV24" s="7"/>
      <c r="AW24" s="7"/>
      <c r="AX24" s="7"/>
      <c r="AY24" s="7"/>
      <c r="AZ24" s="7"/>
      <c r="BA24" s="7"/>
      <c r="BB24" s="7"/>
      <c r="BC24" s="7"/>
      <c r="BD24" s="7" t="s">
        <v>175</v>
      </c>
    </row>
    <row r="25" spans="1:56" s="1" customFormat="1" x14ac:dyDescent="0.25">
      <c r="A25" s="295"/>
      <c r="B25" s="259" t="s">
        <v>249</v>
      </c>
      <c r="C25" s="264" t="s">
        <v>251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82"/>
      <c r="U25" s="20"/>
      <c r="V25" s="2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26" t="s">
        <v>110</v>
      </c>
      <c r="AT25" s="24"/>
      <c r="AU25" s="20"/>
      <c r="AV25" s="20"/>
      <c r="AW25" s="20"/>
      <c r="AX25" s="20"/>
      <c r="AY25" s="20"/>
      <c r="AZ25" s="20"/>
      <c r="BA25" s="20"/>
      <c r="BB25" s="20"/>
      <c r="BC25" s="20"/>
      <c r="BD25" s="61" t="s">
        <v>110</v>
      </c>
    </row>
    <row r="26" spans="1:56" s="1" customFormat="1" ht="24" x14ac:dyDescent="0.25">
      <c r="A26" s="295"/>
      <c r="B26" s="267" t="s">
        <v>69</v>
      </c>
      <c r="C26" s="268" t="s">
        <v>70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30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30" t="s">
        <v>175</v>
      </c>
      <c r="AT26" s="148"/>
      <c r="AU26" s="147"/>
      <c r="AV26" s="147"/>
      <c r="AW26" s="147"/>
      <c r="AX26" s="147"/>
      <c r="AY26" s="147"/>
      <c r="AZ26" s="147"/>
      <c r="BA26" s="147"/>
      <c r="BB26" s="147"/>
      <c r="BC26" s="147"/>
      <c r="BD26" s="120" t="s">
        <v>175</v>
      </c>
    </row>
    <row r="27" spans="1:56" s="1" customFormat="1" x14ac:dyDescent="0.25">
      <c r="A27" s="295"/>
      <c r="B27" s="269" t="s">
        <v>98</v>
      </c>
      <c r="C27" s="270" t="s">
        <v>263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82"/>
      <c r="U27" s="20"/>
      <c r="V27" s="2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26" t="s">
        <v>110</v>
      </c>
      <c r="AT27" s="24"/>
      <c r="AU27" s="20"/>
      <c r="AV27" s="20"/>
      <c r="AW27" s="20"/>
      <c r="AX27" s="20"/>
      <c r="AY27" s="20"/>
      <c r="AZ27" s="20"/>
      <c r="BA27" s="20"/>
      <c r="BB27" s="20"/>
      <c r="BC27" s="20"/>
      <c r="BD27" s="61" t="s">
        <v>110</v>
      </c>
    </row>
    <row r="28" spans="1:56" s="1" customFormat="1" x14ac:dyDescent="0.25">
      <c r="A28" s="295"/>
      <c r="B28" s="257" t="s">
        <v>81</v>
      </c>
      <c r="C28" s="271" t="s">
        <v>82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 t="s">
        <v>175</v>
      </c>
      <c r="T28" s="120" t="s">
        <v>113</v>
      </c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 t="s">
        <v>175</v>
      </c>
      <c r="AT28" s="121"/>
      <c r="AU28" s="119"/>
      <c r="AV28" s="119"/>
      <c r="AW28" s="119"/>
      <c r="AX28" s="119"/>
      <c r="AY28" s="119"/>
      <c r="AZ28" s="119"/>
      <c r="BA28" s="119"/>
      <c r="BB28" s="119"/>
      <c r="BC28" s="119"/>
      <c r="BD28" s="120" t="s">
        <v>178</v>
      </c>
    </row>
    <row r="29" spans="1:56" s="1" customFormat="1" x14ac:dyDescent="0.25">
      <c r="A29" s="295"/>
      <c r="B29" s="265" t="s">
        <v>83</v>
      </c>
      <c r="C29" s="266" t="s">
        <v>84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 t="s">
        <v>175</v>
      </c>
      <c r="T29" s="93" t="s">
        <v>113</v>
      </c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 t="s">
        <v>175</v>
      </c>
      <c r="AT29" s="75"/>
      <c r="AU29" s="65"/>
      <c r="AV29" s="65"/>
      <c r="AW29" s="65"/>
      <c r="AX29" s="65"/>
      <c r="AY29" s="65"/>
      <c r="AZ29" s="65"/>
      <c r="BA29" s="65"/>
      <c r="BB29" s="65"/>
      <c r="BC29" s="65"/>
      <c r="BD29" s="93" t="s">
        <v>178</v>
      </c>
    </row>
    <row r="30" spans="1:56" s="1" customFormat="1" x14ac:dyDescent="0.25">
      <c r="A30" s="295"/>
      <c r="B30" s="259" t="s">
        <v>85</v>
      </c>
      <c r="C30" s="262" t="s">
        <v>180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82"/>
      <c r="U30" s="20"/>
      <c r="V30" s="2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26"/>
      <c r="AT30" s="24"/>
      <c r="AU30" s="20"/>
      <c r="AV30" s="20"/>
      <c r="AW30" s="20"/>
      <c r="AX30" s="20"/>
      <c r="AY30" s="20"/>
      <c r="AZ30" s="20"/>
      <c r="BA30" s="20"/>
      <c r="BB30" s="20"/>
      <c r="BC30" s="20"/>
      <c r="BD30" s="61"/>
    </row>
    <row r="31" spans="1:56" s="1" customFormat="1" x14ac:dyDescent="0.25">
      <c r="A31" s="295"/>
      <c r="B31" s="259" t="s">
        <v>99</v>
      </c>
      <c r="C31" s="262" t="s">
        <v>181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82"/>
      <c r="U31" s="20"/>
      <c r="V31" s="2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26"/>
      <c r="AT31" s="24"/>
      <c r="AU31" s="20"/>
      <c r="AV31" s="20"/>
      <c r="AW31" s="20"/>
      <c r="AX31" s="20"/>
      <c r="AY31" s="20"/>
      <c r="AZ31" s="20"/>
      <c r="BA31" s="20"/>
      <c r="BB31" s="20"/>
      <c r="BC31" s="20"/>
      <c r="BD31" s="91"/>
    </row>
    <row r="32" spans="1:56" s="1" customFormat="1" x14ac:dyDescent="0.25">
      <c r="A32" s="295"/>
      <c r="B32" s="259" t="s">
        <v>86</v>
      </c>
      <c r="C32" s="262" t="s">
        <v>182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82"/>
      <c r="U32" s="20"/>
      <c r="V32" s="2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26"/>
      <c r="AT32" s="24" t="s">
        <v>111</v>
      </c>
      <c r="AU32" s="20"/>
      <c r="AV32" s="20"/>
      <c r="AW32" s="20"/>
      <c r="AX32" s="20"/>
      <c r="AY32" s="20"/>
      <c r="AZ32" s="20"/>
      <c r="BA32" s="20"/>
      <c r="BB32" s="20"/>
      <c r="BC32" s="20"/>
      <c r="BD32" s="61" t="s">
        <v>110</v>
      </c>
    </row>
    <row r="33" spans="1:56" s="1" customFormat="1" ht="24" x14ac:dyDescent="0.25">
      <c r="A33" s="295"/>
      <c r="B33" s="259" t="s">
        <v>88</v>
      </c>
      <c r="C33" s="262" t="s">
        <v>197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82" t="s">
        <v>111</v>
      </c>
      <c r="U33" s="20"/>
      <c r="V33" s="2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26"/>
      <c r="AT33" s="24"/>
      <c r="AU33" s="20"/>
      <c r="AV33" s="20"/>
      <c r="AW33" s="20"/>
      <c r="AX33" s="20"/>
      <c r="AY33" s="20"/>
      <c r="AZ33" s="20"/>
      <c r="BA33" s="20"/>
      <c r="BB33" s="20"/>
      <c r="BC33" s="20"/>
      <c r="BD33" s="61" t="s">
        <v>111</v>
      </c>
    </row>
    <row r="34" spans="1:56" s="1" customFormat="1" x14ac:dyDescent="0.25">
      <c r="A34" s="295"/>
      <c r="B34" s="259" t="s">
        <v>124</v>
      </c>
      <c r="C34" s="262" t="s">
        <v>183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 t="s">
        <v>110</v>
      </c>
      <c r="T34" s="82"/>
      <c r="U34" s="20"/>
      <c r="V34" s="20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26"/>
      <c r="AT34" s="24"/>
      <c r="AU34" s="20"/>
      <c r="AV34" s="20"/>
      <c r="AW34" s="20"/>
      <c r="AX34" s="20"/>
      <c r="AY34" s="20"/>
      <c r="AZ34" s="20"/>
      <c r="BA34" s="20"/>
      <c r="BB34" s="20"/>
      <c r="BC34" s="20"/>
      <c r="BD34" s="137" t="s">
        <v>110</v>
      </c>
    </row>
    <row r="35" spans="1:56" s="1" customFormat="1" x14ac:dyDescent="0.25">
      <c r="A35" s="295"/>
      <c r="B35" s="259" t="s">
        <v>252</v>
      </c>
      <c r="C35" s="262" t="s">
        <v>253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82"/>
      <c r="U35" s="20"/>
      <c r="V35" s="20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26" t="s">
        <v>110</v>
      </c>
      <c r="AT35" s="24"/>
      <c r="AU35" s="20"/>
      <c r="AV35" s="20"/>
      <c r="AW35" s="20"/>
      <c r="AX35" s="20"/>
      <c r="AY35" s="20"/>
      <c r="AZ35" s="20"/>
      <c r="BA35" s="20"/>
      <c r="BB35" s="20"/>
      <c r="BC35" s="20"/>
      <c r="BD35" s="137"/>
    </row>
    <row r="36" spans="1:56" x14ac:dyDescent="0.25">
      <c r="A36" s="295"/>
      <c r="B36" s="352" t="s">
        <v>109</v>
      </c>
      <c r="C36" s="35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1" t="s">
        <v>116</v>
      </c>
      <c r="T36" s="91" t="s">
        <v>113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7" t="s">
        <v>230</v>
      </c>
      <c r="AT36" s="7" t="s">
        <v>112</v>
      </c>
      <c r="AU36" s="22"/>
      <c r="AV36" s="22"/>
      <c r="AW36" s="22"/>
      <c r="AX36" s="22"/>
      <c r="AY36" s="22"/>
      <c r="AZ36" s="22"/>
      <c r="BA36" s="22"/>
      <c r="BB36" s="22"/>
      <c r="BC36" s="22"/>
      <c r="BD36" s="7" t="s">
        <v>269</v>
      </c>
    </row>
    <row r="38" spans="1:56" x14ac:dyDescent="0.25">
      <c r="B38" s="54"/>
      <c r="C38" s="53" t="s">
        <v>127</v>
      </c>
    </row>
    <row r="39" spans="1:56" x14ac:dyDescent="0.25">
      <c r="B39" s="55"/>
      <c r="C39" s="34" t="s">
        <v>128</v>
      </c>
    </row>
  </sheetData>
  <mergeCells count="34">
    <mergeCell ref="B36:C36"/>
    <mergeCell ref="A9:A36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</mergeCells>
  <pageMargins left="0.23622047244094491" right="0.23622047244094491" top="0.35433070866141736" bottom="0.35433070866141736" header="0.31496062992125984" footer="0.31496062992125984"/>
  <pageSetup paperSize="9" scale="78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zoomScale="90" zoomScaleNormal="90" workbookViewId="0">
      <pane xSplit="3" ySplit="1" topLeftCell="O2" activePane="bottomRight" state="frozen"/>
      <selection pane="topRight" activeCell="D1" sqref="D1"/>
      <selection pane="bottomLeft" activeCell="A2" sqref="A2"/>
      <selection pane="bottomRight" activeCell="U1" sqref="U1:U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7.8554687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295" t="s">
        <v>1</v>
      </c>
      <c r="B1" s="348" t="s">
        <v>2</v>
      </c>
      <c r="C1" s="353" t="s">
        <v>3</v>
      </c>
      <c r="D1" s="298" t="s">
        <v>5</v>
      </c>
      <c r="E1" s="298"/>
      <c r="F1" s="298"/>
      <c r="G1" s="298"/>
      <c r="H1" s="295" t="s">
        <v>6</v>
      </c>
      <c r="I1" s="298" t="s">
        <v>7</v>
      </c>
      <c r="J1" s="298"/>
      <c r="K1" s="298"/>
      <c r="L1" s="295" t="s">
        <v>8</v>
      </c>
      <c r="M1" s="298" t="s">
        <v>9</v>
      </c>
      <c r="N1" s="298"/>
      <c r="O1" s="298"/>
      <c r="P1" s="298"/>
      <c r="Q1" s="298" t="s">
        <v>10</v>
      </c>
      <c r="R1" s="298"/>
      <c r="S1" s="298"/>
      <c r="T1" s="298"/>
      <c r="U1" s="348" t="s">
        <v>11</v>
      </c>
      <c r="V1" s="298" t="s">
        <v>12</v>
      </c>
      <c r="W1" s="298"/>
      <c r="X1" s="298"/>
      <c r="Y1" s="348" t="s">
        <v>13</v>
      </c>
      <c r="Z1" s="298" t="s">
        <v>14</v>
      </c>
      <c r="AA1" s="298"/>
      <c r="AB1" s="298"/>
      <c r="AC1" s="348" t="s">
        <v>15</v>
      </c>
      <c r="AD1" s="298" t="s">
        <v>16</v>
      </c>
      <c r="AE1" s="298"/>
      <c r="AF1" s="298"/>
      <c r="AG1" s="298"/>
      <c r="AH1" s="348" t="s">
        <v>17</v>
      </c>
      <c r="AI1" s="298" t="s">
        <v>18</v>
      </c>
      <c r="AJ1" s="298"/>
      <c r="AK1" s="298"/>
      <c r="AL1" s="348" t="s">
        <v>19</v>
      </c>
      <c r="AM1" s="301" t="s">
        <v>20</v>
      </c>
      <c r="AN1" s="302"/>
      <c r="AO1" s="302"/>
      <c r="AP1" s="303"/>
      <c r="AQ1" s="301" t="s">
        <v>21</v>
      </c>
      <c r="AR1" s="302"/>
      <c r="AS1" s="302"/>
      <c r="AT1" s="303"/>
      <c r="AU1" s="348" t="s">
        <v>22</v>
      </c>
      <c r="AV1" s="298" t="s">
        <v>23</v>
      </c>
      <c r="AW1" s="298"/>
      <c r="AX1" s="298"/>
      <c r="AY1" s="356" t="s">
        <v>24</v>
      </c>
      <c r="AZ1" s="298" t="s">
        <v>25</v>
      </c>
      <c r="BA1" s="298"/>
      <c r="BB1" s="298"/>
      <c r="BC1" s="298"/>
      <c r="BD1" s="300" t="s">
        <v>108</v>
      </c>
    </row>
    <row r="2" spans="1:56" s="5" customFormat="1" ht="56.25" customHeight="1" x14ac:dyDescent="0.25">
      <c r="A2" s="295"/>
      <c r="B2" s="349"/>
      <c r="C2" s="354"/>
      <c r="D2" s="6" t="s">
        <v>38</v>
      </c>
      <c r="E2" s="6" t="s">
        <v>39</v>
      </c>
      <c r="F2" s="6" t="s">
        <v>29</v>
      </c>
      <c r="G2" s="6" t="s">
        <v>30</v>
      </c>
      <c r="H2" s="295"/>
      <c r="I2" s="6" t="s">
        <v>31</v>
      </c>
      <c r="J2" s="6" t="s">
        <v>32</v>
      </c>
      <c r="K2" s="6" t="s">
        <v>33</v>
      </c>
      <c r="L2" s="295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50"/>
      <c r="V2" s="6" t="s">
        <v>40</v>
      </c>
      <c r="W2" s="6" t="s">
        <v>41</v>
      </c>
      <c r="X2" s="6" t="s">
        <v>42</v>
      </c>
      <c r="Y2" s="350"/>
      <c r="Z2" s="6" t="s">
        <v>43</v>
      </c>
      <c r="AA2" s="6" t="s">
        <v>44</v>
      </c>
      <c r="AB2" s="6" t="s">
        <v>45</v>
      </c>
      <c r="AC2" s="350"/>
      <c r="AD2" s="6" t="s">
        <v>43</v>
      </c>
      <c r="AE2" s="6" t="s">
        <v>44</v>
      </c>
      <c r="AF2" s="6" t="s">
        <v>45</v>
      </c>
      <c r="AG2" s="6" t="s">
        <v>46</v>
      </c>
      <c r="AH2" s="350"/>
      <c r="AI2" s="6" t="s">
        <v>31</v>
      </c>
      <c r="AJ2" s="6" t="s">
        <v>32</v>
      </c>
      <c r="AK2" s="6" t="s">
        <v>33</v>
      </c>
      <c r="AL2" s="350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50"/>
      <c r="AV2" s="6" t="s">
        <v>31</v>
      </c>
      <c r="AW2" s="6" t="s">
        <v>32</v>
      </c>
      <c r="AX2" s="6" t="s">
        <v>33</v>
      </c>
      <c r="AY2" s="357"/>
      <c r="AZ2" s="6" t="s">
        <v>34</v>
      </c>
      <c r="BA2" s="6" t="s">
        <v>35</v>
      </c>
      <c r="BB2" s="6" t="s">
        <v>36</v>
      </c>
      <c r="BC2" s="6" t="s">
        <v>37</v>
      </c>
      <c r="BD2" s="300"/>
    </row>
    <row r="3" spans="1:56" s="5" customFormat="1" x14ac:dyDescent="0.25">
      <c r="A3" s="295"/>
      <c r="B3" s="349"/>
      <c r="C3" s="354"/>
      <c r="D3" s="301" t="s">
        <v>52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1" t="s">
        <v>53</v>
      </c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3"/>
      <c r="AQ3" s="301" t="s">
        <v>53</v>
      </c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3"/>
      <c r="BD3" s="300"/>
    </row>
    <row r="4" spans="1:56" s="5" customFormat="1" x14ac:dyDescent="0.25">
      <c r="A4" s="295"/>
      <c r="B4" s="349"/>
      <c r="C4" s="354"/>
      <c r="D4" s="37">
        <v>35</v>
      </c>
      <c r="E4" s="37">
        <v>36</v>
      </c>
      <c r="F4" s="37">
        <v>37</v>
      </c>
      <c r="G4" s="37">
        <v>38</v>
      </c>
      <c r="H4" s="37">
        <v>39</v>
      </c>
      <c r="I4" s="37">
        <v>40</v>
      </c>
      <c r="J4" s="37">
        <v>41</v>
      </c>
      <c r="K4" s="37">
        <v>42</v>
      </c>
      <c r="L4" s="37">
        <v>43</v>
      </c>
      <c r="M4" s="37">
        <v>44</v>
      </c>
      <c r="N4" s="37">
        <v>45</v>
      </c>
      <c r="O4" s="37">
        <v>46</v>
      </c>
      <c r="P4" s="37">
        <v>47</v>
      </c>
      <c r="Q4" s="37">
        <v>48</v>
      </c>
      <c r="R4" s="37">
        <v>49</v>
      </c>
      <c r="S4" s="37">
        <v>50</v>
      </c>
      <c r="T4" s="37">
        <v>51</v>
      </c>
      <c r="U4" s="37">
        <v>52</v>
      </c>
      <c r="V4" s="37">
        <v>1</v>
      </c>
      <c r="W4" s="37">
        <v>2</v>
      </c>
      <c r="X4" s="37">
        <v>3</v>
      </c>
      <c r="Y4" s="37">
        <v>4</v>
      </c>
      <c r="Z4" s="37">
        <v>5</v>
      </c>
      <c r="AA4" s="37">
        <v>6</v>
      </c>
      <c r="AB4" s="37">
        <v>7</v>
      </c>
      <c r="AC4" s="37">
        <v>8</v>
      </c>
      <c r="AD4" s="37">
        <v>9</v>
      </c>
      <c r="AE4" s="37">
        <v>10</v>
      </c>
      <c r="AF4" s="37">
        <v>11</v>
      </c>
      <c r="AG4" s="37">
        <v>12</v>
      </c>
      <c r="AH4" s="37">
        <v>13</v>
      </c>
      <c r="AI4" s="37">
        <v>14</v>
      </c>
      <c r="AJ4" s="37">
        <v>15</v>
      </c>
      <c r="AK4" s="37">
        <v>16</v>
      </c>
      <c r="AL4" s="37">
        <v>17</v>
      </c>
      <c r="AM4" s="37">
        <v>18</v>
      </c>
      <c r="AN4" s="37">
        <v>19</v>
      </c>
      <c r="AO4" s="37">
        <v>20</v>
      </c>
      <c r="AP4" s="37">
        <v>21</v>
      </c>
      <c r="AQ4" s="37">
        <v>22</v>
      </c>
      <c r="AR4" s="37">
        <v>23</v>
      </c>
      <c r="AS4" s="37">
        <v>24</v>
      </c>
      <c r="AT4" s="37">
        <v>25</v>
      </c>
      <c r="AU4" s="37">
        <v>26</v>
      </c>
      <c r="AV4" s="37">
        <v>27</v>
      </c>
      <c r="AW4" s="37">
        <v>28</v>
      </c>
      <c r="AX4" s="37">
        <v>29</v>
      </c>
      <c r="AY4" s="37">
        <v>30</v>
      </c>
      <c r="AZ4" s="37">
        <v>31</v>
      </c>
      <c r="BA4" s="37">
        <v>32</v>
      </c>
      <c r="BB4" s="37">
        <v>33</v>
      </c>
      <c r="BC4" s="37">
        <v>34</v>
      </c>
      <c r="BD4" s="300"/>
    </row>
    <row r="5" spans="1:56" s="5" customFormat="1" x14ac:dyDescent="0.25">
      <c r="A5" s="295"/>
      <c r="B5" s="349"/>
      <c r="C5" s="354"/>
      <c r="D5" s="301" t="s">
        <v>54</v>
      </c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3"/>
      <c r="Q5" s="301" t="s">
        <v>54</v>
      </c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 t="s">
        <v>54</v>
      </c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3"/>
      <c r="BD5" s="300"/>
    </row>
    <row r="6" spans="1:56" s="5" customFormat="1" x14ac:dyDescent="0.25">
      <c r="A6" s="295"/>
      <c r="B6" s="350"/>
      <c r="C6" s="355"/>
      <c r="D6" s="37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37">
        <v>9</v>
      </c>
      <c r="M6" s="37">
        <v>10</v>
      </c>
      <c r="N6" s="37">
        <v>11</v>
      </c>
      <c r="O6" s="37">
        <v>12</v>
      </c>
      <c r="P6" s="37">
        <v>13</v>
      </c>
      <c r="Q6" s="37">
        <v>14</v>
      </c>
      <c r="R6" s="37">
        <v>15</v>
      </c>
      <c r="S6" s="37">
        <v>16</v>
      </c>
      <c r="T6" s="37">
        <v>17</v>
      </c>
      <c r="U6" s="37">
        <v>18</v>
      </c>
      <c r="V6" s="37">
        <v>19</v>
      </c>
      <c r="W6" s="37">
        <v>20</v>
      </c>
      <c r="X6" s="37">
        <v>21</v>
      </c>
      <c r="Y6" s="37">
        <v>22</v>
      </c>
      <c r="Z6" s="37">
        <v>23</v>
      </c>
      <c r="AA6" s="37">
        <v>24</v>
      </c>
      <c r="AB6" s="37">
        <v>25</v>
      </c>
      <c r="AC6" s="37">
        <v>26</v>
      </c>
      <c r="AD6" s="37">
        <v>27</v>
      </c>
      <c r="AE6" s="37">
        <v>28</v>
      </c>
      <c r="AF6" s="37">
        <v>29</v>
      </c>
      <c r="AG6" s="37">
        <v>30</v>
      </c>
      <c r="AH6" s="37">
        <v>31</v>
      </c>
      <c r="AI6" s="37">
        <v>32</v>
      </c>
      <c r="AJ6" s="37">
        <v>33</v>
      </c>
      <c r="AK6" s="37">
        <v>34</v>
      </c>
      <c r="AL6" s="37">
        <v>35</v>
      </c>
      <c r="AM6" s="37">
        <v>36</v>
      </c>
      <c r="AN6" s="37">
        <v>37</v>
      </c>
      <c r="AO6" s="37">
        <v>38</v>
      </c>
      <c r="AP6" s="37">
        <v>39</v>
      </c>
      <c r="AQ6" s="37">
        <v>40</v>
      </c>
      <c r="AR6" s="37">
        <v>41</v>
      </c>
      <c r="AS6" s="37">
        <v>42</v>
      </c>
      <c r="AT6" s="37">
        <v>43</v>
      </c>
      <c r="AU6" s="37">
        <v>44</v>
      </c>
      <c r="AV6" s="37">
        <v>45</v>
      </c>
      <c r="AW6" s="37">
        <v>46</v>
      </c>
      <c r="AX6" s="37">
        <v>47</v>
      </c>
      <c r="AY6" s="37">
        <v>48</v>
      </c>
      <c r="AZ6" s="37">
        <v>49</v>
      </c>
      <c r="BA6" s="37">
        <v>50</v>
      </c>
      <c r="BB6" s="37">
        <v>51</v>
      </c>
      <c r="BC6" s="37">
        <v>52</v>
      </c>
      <c r="BD6" s="300"/>
    </row>
    <row r="7" spans="1:56" x14ac:dyDescent="0.25">
      <c r="A7" s="295" t="s">
        <v>68</v>
      </c>
      <c r="B7" s="120" t="s">
        <v>56</v>
      </c>
      <c r="C7" s="128" t="s">
        <v>57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 t="s">
        <v>117</v>
      </c>
      <c r="T7" s="120" t="s">
        <v>113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 t="s">
        <v>175</v>
      </c>
      <c r="AS7" s="120"/>
      <c r="AT7" s="120"/>
      <c r="AU7" s="120" t="s">
        <v>113</v>
      </c>
      <c r="AV7" s="119"/>
      <c r="AW7" s="119"/>
      <c r="AX7" s="119"/>
      <c r="AY7" s="119"/>
      <c r="AZ7" s="119"/>
      <c r="BA7" s="119"/>
      <c r="BB7" s="119"/>
      <c r="BC7" s="119"/>
      <c r="BD7" s="120" t="s">
        <v>286</v>
      </c>
    </row>
    <row r="8" spans="1:56" x14ac:dyDescent="0.25">
      <c r="A8" s="295"/>
      <c r="B8" s="7" t="s">
        <v>125</v>
      </c>
      <c r="C8" s="87" t="s">
        <v>137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17" t="s">
        <v>175</v>
      </c>
      <c r="T8" s="117" t="s">
        <v>113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70"/>
      <c r="AW8" s="70"/>
      <c r="AX8" s="70"/>
      <c r="AY8" s="70"/>
      <c r="AZ8" s="70"/>
      <c r="BA8" s="70"/>
      <c r="BB8" s="70"/>
      <c r="BC8" s="70"/>
      <c r="BD8" s="7" t="s">
        <v>176</v>
      </c>
    </row>
    <row r="9" spans="1:56" x14ac:dyDescent="0.25">
      <c r="A9" s="295"/>
      <c r="B9" s="159" t="s">
        <v>150</v>
      </c>
      <c r="C9" s="164" t="s">
        <v>141</v>
      </c>
      <c r="D9" s="18"/>
      <c r="E9" s="18"/>
      <c r="F9" s="18"/>
      <c r="G9" s="18"/>
      <c r="H9" s="18"/>
      <c r="I9" s="18"/>
      <c r="J9" s="18"/>
      <c r="K9" s="18"/>
      <c r="L9" s="18"/>
      <c r="M9" s="62"/>
      <c r="N9" s="62"/>
      <c r="O9" s="18"/>
      <c r="P9" s="18"/>
      <c r="Q9" s="18"/>
      <c r="R9" s="18"/>
      <c r="S9" s="18"/>
      <c r="T9" s="97" t="s">
        <v>111</v>
      </c>
      <c r="U9" s="127"/>
      <c r="V9" s="127"/>
      <c r="W9" s="23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9"/>
      <c r="AM9" s="159"/>
      <c r="AN9" s="159"/>
      <c r="AO9" s="159"/>
      <c r="AP9" s="159"/>
      <c r="AQ9" s="175"/>
      <c r="AR9" s="175"/>
      <c r="AS9" s="29"/>
      <c r="AT9" s="29"/>
      <c r="AU9" s="82"/>
      <c r="AV9" s="127"/>
      <c r="AW9" s="127"/>
      <c r="AX9" s="127"/>
      <c r="AY9" s="127"/>
      <c r="AZ9" s="127"/>
      <c r="BA9" s="127"/>
      <c r="BB9" s="127"/>
      <c r="BC9" s="127"/>
      <c r="BD9" s="7" t="s">
        <v>111</v>
      </c>
    </row>
    <row r="10" spans="1:56" x14ac:dyDescent="0.25">
      <c r="A10" s="295"/>
      <c r="B10" s="159" t="s">
        <v>154</v>
      </c>
      <c r="C10" s="161" t="s">
        <v>179</v>
      </c>
      <c r="D10" s="18"/>
      <c r="E10" s="18"/>
      <c r="F10" s="18"/>
      <c r="G10" s="18"/>
      <c r="H10" s="18"/>
      <c r="I10" s="18"/>
      <c r="J10" s="18"/>
      <c r="K10" s="18"/>
      <c r="L10" s="18"/>
      <c r="M10" s="62"/>
      <c r="N10" s="62"/>
      <c r="O10" s="18"/>
      <c r="P10" s="18"/>
      <c r="Q10" s="18"/>
      <c r="R10" s="18"/>
      <c r="S10" s="18" t="s">
        <v>110</v>
      </c>
      <c r="T10" s="82"/>
      <c r="U10" s="127"/>
      <c r="V10" s="127"/>
      <c r="W10" s="23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59"/>
      <c r="AM10" s="159"/>
      <c r="AN10" s="159"/>
      <c r="AO10" s="159"/>
      <c r="AP10" s="159"/>
      <c r="AQ10" s="175"/>
      <c r="AR10" s="175"/>
      <c r="AS10" s="29"/>
      <c r="AT10" s="29"/>
      <c r="AU10" s="82"/>
      <c r="AV10" s="127"/>
      <c r="AW10" s="127"/>
      <c r="AX10" s="127"/>
      <c r="AY10" s="127"/>
      <c r="AZ10" s="127"/>
      <c r="BA10" s="127"/>
      <c r="BB10" s="127"/>
      <c r="BC10" s="127"/>
      <c r="BD10" s="7" t="s">
        <v>110</v>
      </c>
    </row>
    <row r="11" spans="1:56" x14ac:dyDescent="0.25">
      <c r="A11" s="295"/>
      <c r="B11" s="110" t="s">
        <v>157</v>
      </c>
      <c r="C11" s="129" t="s">
        <v>140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76" t="s">
        <v>175</v>
      </c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 t="s">
        <v>175</v>
      </c>
      <c r="AS11" s="176"/>
      <c r="AT11" s="176"/>
      <c r="AU11" s="176" t="s">
        <v>113</v>
      </c>
      <c r="AV11" s="105"/>
      <c r="AW11" s="105"/>
      <c r="AX11" s="105"/>
      <c r="AY11" s="105"/>
      <c r="AZ11" s="105"/>
      <c r="BA11" s="105"/>
      <c r="BB11" s="105"/>
      <c r="BC11" s="105"/>
      <c r="BD11" s="110" t="s">
        <v>178</v>
      </c>
    </row>
    <row r="12" spans="1:56" s="79" customFormat="1" x14ac:dyDescent="0.25">
      <c r="A12" s="295"/>
      <c r="B12" s="106" t="s">
        <v>198</v>
      </c>
      <c r="C12" s="104" t="s">
        <v>248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82"/>
      <c r="U12" s="127"/>
      <c r="V12" s="127"/>
      <c r="W12" s="23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159"/>
      <c r="AM12" s="159"/>
      <c r="AN12" s="159"/>
      <c r="AO12" s="159"/>
      <c r="AP12" s="159"/>
      <c r="AQ12" s="175"/>
      <c r="AR12" s="175"/>
      <c r="AS12" s="29"/>
      <c r="AT12" s="29"/>
      <c r="AU12" s="82" t="s">
        <v>111</v>
      </c>
      <c r="AV12" s="127"/>
      <c r="AW12" s="127"/>
      <c r="AX12" s="127"/>
      <c r="AY12" s="127"/>
      <c r="AZ12" s="127"/>
      <c r="BA12" s="127"/>
      <c r="BB12" s="127"/>
      <c r="BC12" s="127"/>
      <c r="BD12" s="7" t="s">
        <v>111</v>
      </c>
    </row>
    <row r="13" spans="1:56" s="79" customFormat="1" x14ac:dyDescent="0.25">
      <c r="A13" s="295"/>
      <c r="B13" s="193" t="s">
        <v>229</v>
      </c>
      <c r="C13" s="194" t="s">
        <v>241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82"/>
      <c r="U13" s="127"/>
      <c r="V13" s="127"/>
      <c r="W13" s="23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 t="s">
        <v>110</v>
      </c>
      <c r="AS13" s="29"/>
      <c r="AT13" s="29"/>
      <c r="AU13" s="82"/>
      <c r="AV13" s="127"/>
      <c r="AW13" s="127"/>
      <c r="AX13" s="127"/>
      <c r="AY13" s="127"/>
      <c r="AZ13" s="127"/>
      <c r="BA13" s="127"/>
      <c r="BB13" s="127"/>
      <c r="BC13" s="127"/>
      <c r="BD13" s="195" t="s">
        <v>110</v>
      </c>
    </row>
    <row r="14" spans="1:56" s="79" customFormat="1" x14ac:dyDescent="0.25">
      <c r="A14" s="295"/>
      <c r="B14" s="178" t="s">
        <v>159</v>
      </c>
      <c r="C14" s="161" t="s">
        <v>64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 t="s">
        <v>110</v>
      </c>
      <c r="T14" s="82"/>
      <c r="U14" s="127"/>
      <c r="V14" s="127"/>
      <c r="W14" s="23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75"/>
      <c r="AR14" s="175"/>
      <c r="AS14" s="29"/>
      <c r="AT14" s="29"/>
      <c r="AU14" s="82"/>
      <c r="AV14" s="127"/>
      <c r="AW14" s="127"/>
      <c r="AX14" s="127"/>
      <c r="AY14" s="127"/>
      <c r="AZ14" s="127"/>
      <c r="BA14" s="127"/>
      <c r="BB14" s="127"/>
      <c r="BC14" s="127"/>
      <c r="BD14" s="160" t="s">
        <v>110</v>
      </c>
    </row>
    <row r="15" spans="1:56" x14ac:dyDescent="0.25">
      <c r="A15" s="295"/>
      <c r="B15" s="130" t="s">
        <v>69</v>
      </c>
      <c r="C15" s="131" t="s">
        <v>70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 t="s">
        <v>118</v>
      </c>
      <c r="T15" s="120" t="s">
        <v>113</v>
      </c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 t="s">
        <v>118</v>
      </c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20" t="s">
        <v>194</v>
      </c>
    </row>
    <row r="16" spans="1:56" ht="27.75" customHeight="1" x14ac:dyDescent="0.25">
      <c r="A16" s="295"/>
      <c r="B16" s="80" t="s">
        <v>73</v>
      </c>
      <c r="C16" s="17" t="s">
        <v>67</v>
      </c>
      <c r="D16" s="18"/>
      <c r="E16" s="18"/>
      <c r="F16" s="18"/>
      <c r="G16" s="18"/>
      <c r="H16" s="18"/>
      <c r="I16" s="18"/>
      <c r="J16" s="18"/>
      <c r="K16" s="18"/>
      <c r="L16" s="18"/>
      <c r="M16" s="62"/>
      <c r="N16" s="62"/>
      <c r="O16" s="18"/>
      <c r="P16" s="18"/>
      <c r="Q16" s="18"/>
      <c r="R16" s="18"/>
      <c r="S16" s="18"/>
      <c r="T16" s="82" t="s">
        <v>111</v>
      </c>
      <c r="U16" s="127"/>
      <c r="V16" s="127"/>
      <c r="W16" s="23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59"/>
      <c r="AM16" s="173"/>
      <c r="AN16" s="173"/>
      <c r="AO16" s="159"/>
      <c r="AP16" s="159"/>
      <c r="AQ16" s="175"/>
      <c r="AR16" s="175"/>
      <c r="AS16" s="185"/>
      <c r="AT16" s="185"/>
      <c r="AU16" s="82"/>
      <c r="AV16" s="127"/>
      <c r="AW16" s="127"/>
      <c r="AX16" s="127"/>
      <c r="AY16" s="127"/>
      <c r="AZ16" s="127"/>
      <c r="BA16" s="127"/>
      <c r="BB16" s="127"/>
      <c r="BC16" s="127"/>
      <c r="BD16" s="7" t="s">
        <v>111</v>
      </c>
    </row>
    <row r="17" spans="1:56" s="79" customFormat="1" x14ac:dyDescent="0.25">
      <c r="A17" s="295"/>
      <c r="B17" s="80" t="s">
        <v>74</v>
      </c>
      <c r="C17" s="81" t="s">
        <v>63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82"/>
      <c r="U17" s="127"/>
      <c r="V17" s="127"/>
      <c r="W17" s="23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159"/>
      <c r="AM17" s="159"/>
      <c r="AN17" s="159"/>
      <c r="AO17" s="159"/>
      <c r="AP17" s="159"/>
      <c r="AQ17" s="175"/>
      <c r="AR17" s="175"/>
      <c r="AS17" s="29"/>
      <c r="AT17" s="29"/>
      <c r="AU17" s="82"/>
      <c r="AV17" s="127"/>
      <c r="AW17" s="127"/>
      <c r="AX17" s="127"/>
      <c r="AY17" s="127"/>
      <c r="AZ17" s="127"/>
      <c r="BA17" s="127"/>
      <c r="BB17" s="127"/>
      <c r="BC17" s="127"/>
      <c r="BD17" s="7"/>
    </row>
    <row r="18" spans="1:56" s="79" customFormat="1" x14ac:dyDescent="0.25">
      <c r="A18" s="295"/>
      <c r="B18" s="80" t="s">
        <v>76</v>
      </c>
      <c r="C18" s="63" t="s">
        <v>75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 t="s">
        <v>115</v>
      </c>
      <c r="T18" s="82"/>
      <c r="U18" s="127"/>
      <c r="V18" s="127"/>
      <c r="W18" s="23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159"/>
      <c r="AM18" s="159"/>
      <c r="AN18" s="159"/>
      <c r="AO18" s="159"/>
      <c r="AP18" s="159"/>
      <c r="AQ18" s="175"/>
      <c r="AR18" s="175" t="s">
        <v>115</v>
      </c>
      <c r="AS18" s="29"/>
      <c r="AT18" s="29"/>
      <c r="AU18" s="82"/>
      <c r="AV18" s="127"/>
      <c r="AW18" s="127"/>
      <c r="AX18" s="127"/>
      <c r="AY18" s="127"/>
      <c r="AZ18" s="127"/>
      <c r="BA18" s="127"/>
      <c r="BB18" s="127"/>
      <c r="BC18" s="127"/>
      <c r="BD18" s="7" t="s">
        <v>232</v>
      </c>
    </row>
    <row r="19" spans="1:56" x14ac:dyDescent="0.25">
      <c r="A19" s="295"/>
      <c r="B19" s="120" t="s">
        <v>77</v>
      </c>
      <c r="C19" s="132" t="s">
        <v>78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20"/>
      <c r="T19" s="120"/>
      <c r="U19" s="120"/>
      <c r="V19" s="120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 t="s">
        <v>117</v>
      </c>
      <c r="AS19" s="177"/>
      <c r="AT19" s="177"/>
      <c r="AU19" s="177"/>
      <c r="AV19" s="162"/>
      <c r="AW19" s="162"/>
      <c r="AX19" s="162"/>
      <c r="AY19" s="119"/>
      <c r="AZ19" s="119"/>
      <c r="BA19" s="119"/>
      <c r="BB19" s="119"/>
      <c r="BC19" s="119"/>
      <c r="BD19" s="120" t="s">
        <v>117</v>
      </c>
    </row>
    <row r="20" spans="1:56" x14ac:dyDescent="0.25">
      <c r="A20" s="295"/>
      <c r="B20" s="109" t="s">
        <v>79</v>
      </c>
      <c r="C20" s="112" t="s">
        <v>170</v>
      </c>
      <c r="D20" s="18"/>
      <c r="E20" s="18"/>
      <c r="F20" s="18"/>
      <c r="G20" s="18"/>
      <c r="H20" s="18"/>
      <c r="I20" s="18"/>
      <c r="J20" s="18"/>
      <c r="K20" s="18"/>
      <c r="L20" s="18"/>
      <c r="M20" s="62"/>
      <c r="N20" s="62"/>
      <c r="O20" s="18"/>
      <c r="P20" s="18"/>
      <c r="Q20" s="18"/>
      <c r="R20" s="18"/>
      <c r="S20" s="18"/>
      <c r="T20" s="82"/>
      <c r="U20" s="127"/>
      <c r="V20" s="127"/>
      <c r="W20" s="23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9"/>
      <c r="AM20" s="159"/>
      <c r="AN20" s="173"/>
      <c r="AO20" s="159"/>
      <c r="AP20" s="159"/>
      <c r="AQ20" s="175"/>
      <c r="AR20" s="175" t="s">
        <v>110</v>
      </c>
      <c r="AS20" s="185"/>
      <c r="AT20" s="185"/>
      <c r="AU20" s="82"/>
      <c r="AV20" s="127"/>
      <c r="AW20" s="127"/>
      <c r="AX20" s="127"/>
      <c r="AY20" s="127"/>
      <c r="AZ20" s="127"/>
      <c r="BA20" s="127"/>
      <c r="BB20" s="127"/>
      <c r="BC20" s="127"/>
      <c r="BD20" s="7" t="s">
        <v>110</v>
      </c>
    </row>
    <row r="21" spans="1:56" ht="24" x14ac:dyDescent="0.25">
      <c r="A21" s="295"/>
      <c r="B21" s="159" t="s">
        <v>80</v>
      </c>
      <c r="C21" s="103" t="s">
        <v>186</v>
      </c>
      <c r="D21" s="18"/>
      <c r="E21" s="18"/>
      <c r="F21" s="18"/>
      <c r="G21" s="18"/>
      <c r="H21" s="18"/>
      <c r="I21" s="18"/>
      <c r="J21" s="18"/>
      <c r="K21" s="18"/>
      <c r="L21" s="18"/>
      <c r="M21" s="62"/>
      <c r="N21" s="62"/>
      <c r="O21" s="18"/>
      <c r="P21" s="18"/>
      <c r="Q21" s="18"/>
      <c r="R21" s="18"/>
      <c r="S21" s="18"/>
      <c r="T21" s="82"/>
      <c r="U21" s="127"/>
      <c r="V21" s="127"/>
      <c r="W21" s="23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9"/>
      <c r="AM21" s="173"/>
      <c r="AN21" s="173"/>
      <c r="AO21" s="159"/>
      <c r="AP21" s="159"/>
      <c r="AQ21" s="175"/>
      <c r="AR21" s="175" t="s">
        <v>110</v>
      </c>
      <c r="AS21" s="185"/>
      <c r="AT21" s="185"/>
      <c r="AU21" s="82"/>
      <c r="AV21" s="127"/>
      <c r="AW21" s="127"/>
      <c r="AX21" s="127"/>
      <c r="AY21" s="127"/>
      <c r="AZ21" s="127"/>
      <c r="BA21" s="127"/>
      <c r="BB21" s="127"/>
      <c r="BC21" s="127"/>
      <c r="BD21" s="117" t="s">
        <v>110</v>
      </c>
    </row>
    <row r="22" spans="1:56" s="1" customFormat="1" x14ac:dyDescent="0.25">
      <c r="A22" s="295"/>
      <c r="B22" s="120" t="s">
        <v>81</v>
      </c>
      <c r="C22" s="133" t="s">
        <v>82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20"/>
      <c r="T22" s="120"/>
      <c r="U22" s="120"/>
      <c r="V22" s="120"/>
      <c r="W22" s="177" t="s">
        <v>175</v>
      </c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 t="s">
        <v>119</v>
      </c>
      <c r="AS22" s="177"/>
      <c r="AT22" s="177" t="s">
        <v>175</v>
      </c>
      <c r="AU22" s="177" t="s">
        <v>112</v>
      </c>
      <c r="AV22" s="177"/>
      <c r="AW22" s="177"/>
      <c r="AX22" s="119"/>
      <c r="AY22" s="119"/>
      <c r="AZ22" s="119"/>
      <c r="BA22" s="119"/>
      <c r="BB22" s="119"/>
      <c r="BC22" s="119"/>
      <c r="BD22" s="120" t="s">
        <v>287</v>
      </c>
    </row>
    <row r="23" spans="1:56" s="79" customFormat="1" ht="16.5" customHeight="1" x14ac:dyDescent="0.25">
      <c r="A23" s="295"/>
      <c r="B23" s="110" t="s">
        <v>83</v>
      </c>
      <c r="C23" s="126" t="s">
        <v>84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17"/>
      <c r="T23" s="117"/>
      <c r="U23" s="117"/>
      <c r="V23" s="117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 t="s">
        <v>117</v>
      </c>
      <c r="AS23" s="176"/>
      <c r="AT23" s="176"/>
      <c r="AU23" s="176" t="s">
        <v>113</v>
      </c>
      <c r="AV23" s="176"/>
      <c r="AW23" s="176"/>
      <c r="AX23" s="176"/>
      <c r="AY23" s="105"/>
      <c r="AZ23" s="105"/>
      <c r="BA23" s="105"/>
      <c r="BB23" s="105"/>
      <c r="BC23" s="105"/>
      <c r="BD23" s="110" t="s">
        <v>178</v>
      </c>
    </row>
    <row r="24" spans="1:56" s="79" customFormat="1" x14ac:dyDescent="0.25">
      <c r="A24" s="295"/>
      <c r="B24" s="80" t="s">
        <v>85</v>
      </c>
      <c r="C24" s="124" t="s">
        <v>180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82"/>
      <c r="U24" s="127"/>
      <c r="V24" s="127"/>
      <c r="W24" s="23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159"/>
      <c r="AM24" s="159"/>
      <c r="AN24" s="159"/>
      <c r="AO24" s="159"/>
      <c r="AP24" s="159"/>
      <c r="AQ24" s="175"/>
      <c r="AR24" s="175"/>
      <c r="AS24" s="29"/>
      <c r="AT24" s="29"/>
      <c r="AU24" s="82" t="s">
        <v>285</v>
      </c>
      <c r="AV24" s="127"/>
      <c r="AW24" s="127"/>
      <c r="AX24" s="127"/>
      <c r="AY24" s="127"/>
      <c r="AZ24" s="127"/>
      <c r="BA24" s="127"/>
      <c r="BB24" s="127"/>
      <c r="BC24" s="127"/>
      <c r="BD24" s="7" t="s">
        <v>285</v>
      </c>
    </row>
    <row r="25" spans="1:56" x14ac:dyDescent="0.25">
      <c r="A25" s="295"/>
      <c r="B25" s="80" t="s">
        <v>99</v>
      </c>
      <c r="C25" s="124" t="s">
        <v>181</v>
      </c>
      <c r="D25" s="18"/>
      <c r="E25" s="18"/>
      <c r="F25" s="18"/>
      <c r="G25" s="18"/>
      <c r="H25" s="18"/>
      <c r="I25" s="18"/>
      <c r="J25" s="18"/>
      <c r="K25" s="18"/>
      <c r="L25" s="18"/>
      <c r="M25" s="62"/>
      <c r="N25" s="62"/>
      <c r="O25" s="18"/>
      <c r="P25" s="18"/>
      <c r="Q25" s="18"/>
      <c r="R25" s="18"/>
      <c r="S25" s="18"/>
      <c r="T25" s="82"/>
      <c r="U25" s="127"/>
      <c r="V25" s="127"/>
      <c r="W25" s="23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59"/>
      <c r="AM25" s="159"/>
      <c r="AN25" s="159"/>
      <c r="AO25" s="159"/>
      <c r="AP25" s="159"/>
      <c r="AQ25" s="175"/>
      <c r="AR25" s="175"/>
      <c r="AS25" s="29"/>
      <c r="AT25" s="29"/>
      <c r="AU25" s="82" t="s">
        <v>285</v>
      </c>
      <c r="AV25" s="127"/>
      <c r="AW25" s="127"/>
      <c r="AX25" s="127"/>
      <c r="AY25" s="127"/>
      <c r="AZ25" s="127"/>
      <c r="BA25" s="127"/>
      <c r="BB25" s="127"/>
      <c r="BC25" s="127"/>
      <c r="BD25" s="176" t="s">
        <v>285</v>
      </c>
    </row>
    <row r="26" spans="1:56" s="1" customFormat="1" x14ac:dyDescent="0.25">
      <c r="A26" s="295"/>
      <c r="B26" s="80" t="s">
        <v>146</v>
      </c>
      <c r="C26" s="124" t="s">
        <v>102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9"/>
      <c r="N26" s="109"/>
      <c r="O26" s="106"/>
      <c r="P26" s="106"/>
      <c r="Q26" s="106"/>
      <c r="R26" s="106"/>
      <c r="S26" s="106"/>
      <c r="T26" s="82"/>
      <c r="U26" s="127"/>
      <c r="V26" s="127"/>
      <c r="W26" s="23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59"/>
      <c r="AM26" s="159"/>
      <c r="AN26" s="159"/>
      <c r="AO26" s="159"/>
      <c r="AP26" s="159"/>
      <c r="AQ26" s="175"/>
      <c r="AR26" s="175" t="s">
        <v>110</v>
      </c>
      <c r="AS26" s="29"/>
      <c r="AT26" s="29"/>
      <c r="AU26" s="82"/>
      <c r="AV26" s="127"/>
      <c r="AW26" s="127"/>
      <c r="AX26" s="127"/>
      <c r="AY26" s="127"/>
      <c r="AZ26" s="127"/>
      <c r="BA26" s="127"/>
      <c r="BB26" s="127"/>
      <c r="BC26" s="127"/>
      <c r="BD26" s="160" t="s">
        <v>110</v>
      </c>
    </row>
    <row r="27" spans="1:56" s="1" customFormat="1" x14ac:dyDescent="0.25">
      <c r="A27" s="295"/>
      <c r="B27" s="80" t="s">
        <v>244</v>
      </c>
      <c r="C27" s="124" t="s">
        <v>245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92"/>
      <c r="N27" s="192"/>
      <c r="O27" s="193"/>
      <c r="P27" s="193"/>
      <c r="Q27" s="193"/>
      <c r="R27" s="193"/>
      <c r="S27" s="193"/>
      <c r="T27" s="82"/>
      <c r="U27" s="127"/>
      <c r="V27" s="127"/>
      <c r="W27" s="23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 t="s">
        <v>110</v>
      </c>
      <c r="AS27" s="29"/>
      <c r="AT27" s="29"/>
      <c r="AU27" s="82"/>
      <c r="AV27" s="127"/>
      <c r="AW27" s="127"/>
      <c r="AX27" s="127"/>
      <c r="AY27" s="127"/>
      <c r="AZ27" s="127"/>
      <c r="BA27" s="127"/>
      <c r="BB27" s="127"/>
      <c r="BC27" s="127"/>
      <c r="BD27" s="195" t="s">
        <v>110</v>
      </c>
    </row>
    <row r="28" spans="1:56" s="186" customFormat="1" x14ac:dyDescent="0.25">
      <c r="A28" s="295"/>
      <c r="B28" s="134" t="s">
        <v>89</v>
      </c>
      <c r="C28" s="135" t="s">
        <v>90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 t="s">
        <v>175</v>
      </c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 t="s">
        <v>175</v>
      </c>
      <c r="AS28" s="179"/>
      <c r="AT28" s="179" t="s">
        <v>175</v>
      </c>
      <c r="AU28" s="179" t="s">
        <v>113</v>
      </c>
      <c r="AV28" s="179"/>
      <c r="AW28" s="179"/>
      <c r="AX28" s="179"/>
      <c r="AY28" s="179"/>
      <c r="AZ28" s="179"/>
      <c r="BA28" s="179"/>
      <c r="BB28" s="179"/>
      <c r="BC28" s="179"/>
      <c r="BD28" s="179" t="s">
        <v>234</v>
      </c>
    </row>
    <row r="29" spans="1:56" s="186" customFormat="1" ht="30.75" customHeight="1" x14ac:dyDescent="0.25">
      <c r="A29" s="295"/>
      <c r="B29" s="83" t="s">
        <v>91</v>
      </c>
      <c r="C29" s="125" t="s">
        <v>201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 t="s">
        <v>175</v>
      </c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 t="s">
        <v>175</v>
      </c>
      <c r="AU29" s="198" t="s">
        <v>168</v>
      </c>
      <c r="AV29" s="176"/>
      <c r="AW29" s="75"/>
      <c r="AX29" s="75"/>
      <c r="AY29" s="75"/>
      <c r="AZ29" s="75"/>
      <c r="BA29" s="75"/>
      <c r="BB29" s="75"/>
      <c r="BC29" s="75"/>
      <c r="BD29" s="176" t="s">
        <v>234</v>
      </c>
    </row>
    <row r="30" spans="1:56" x14ac:dyDescent="0.25">
      <c r="A30" s="295"/>
      <c r="B30" s="80" t="s">
        <v>121</v>
      </c>
      <c r="C30" s="124" t="s">
        <v>199</v>
      </c>
      <c r="D30" s="18"/>
      <c r="E30" s="18"/>
      <c r="F30" s="18"/>
      <c r="G30" s="18"/>
      <c r="H30" s="18"/>
      <c r="I30" s="18"/>
      <c r="J30" s="18"/>
      <c r="K30" s="18"/>
      <c r="L30" s="18"/>
      <c r="M30" s="62"/>
      <c r="N30" s="62"/>
      <c r="O30" s="18"/>
      <c r="P30" s="18"/>
      <c r="Q30" s="18"/>
      <c r="R30" s="18"/>
      <c r="S30" s="18"/>
      <c r="T30" s="82"/>
      <c r="U30" s="127"/>
      <c r="V30" s="127"/>
      <c r="W30" s="23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59"/>
      <c r="AM30" s="159"/>
      <c r="AN30" s="159"/>
      <c r="AO30" s="26"/>
      <c r="AP30" s="26"/>
      <c r="AQ30" s="26"/>
      <c r="AR30" s="26"/>
      <c r="AS30" s="29"/>
      <c r="AT30" s="29"/>
      <c r="AU30" s="82"/>
      <c r="AV30" s="127"/>
      <c r="AW30" s="127"/>
      <c r="AX30" s="127"/>
      <c r="AY30" s="127"/>
      <c r="AZ30" s="127"/>
      <c r="BA30" s="127"/>
      <c r="BB30" s="127"/>
      <c r="BC30" s="127"/>
      <c r="BD30" s="7"/>
    </row>
    <row r="31" spans="1:56" s="1" customFormat="1" ht="26.25" customHeight="1" x14ac:dyDescent="0.25">
      <c r="A31" s="295"/>
      <c r="B31" s="80" t="s">
        <v>187</v>
      </c>
      <c r="C31" s="124" t="s">
        <v>200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59"/>
      <c r="N31" s="159"/>
      <c r="O31" s="163"/>
      <c r="P31" s="163"/>
      <c r="Q31" s="163"/>
      <c r="R31" s="163"/>
      <c r="S31" s="163"/>
      <c r="T31" s="82"/>
      <c r="U31" s="127"/>
      <c r="V31" s="127"/>
      <c r="W31" s="23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26"/>
      <c r="AP31" s="26"/>
      <c r="AQ31" s="26"/>
      <c r="AR31" s="26"/>
      <c r="AS31" s="29"/>
      <c r="AT31" s="29"/>
      <c r="AU31" s="82"/>
      <c r="AV31" s="127"/>
      <c r="AW31" s="127"/>
      <c r="AX31" s="127"/>
      <c r="AY31" s="127"/>
      <c r="AZ31" s="127"/>
      <c r="BA31" s="127"/>
      <c r="BB31" s="127"/>
      <c r="BC31" s="127"/>
      <c r="BD31" s="176"/>
    </row>
    <row r="32" spans="1:56" s="1" customFormat="1" x14ac:dyDescent="0.25">
      <c r="A32" s="295"/>
      <c r="B32" s="80" t="s">
        <v>188</v>
      </c>
      <c r="C32" s="124" t="s">
        <v>202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59"/>
      <c r="N32" s="159"/>
      <c r="O32" s="163"/>
      <c r="P32" s="163"/>
      <c r="Q32" s="163"/>
      <c r="R32" s="163"/>
      <c r="S32" s="163"/>
      <c r="T32" s="82"/>
      <c r="U32" s="127"/>
      <c r="V32" s="127"/>
      <c r="W32" s="23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26"/>
      <c r="AP32" s="26"/>
      <c r="AQ32" s="26"/>
      <c r="AR32" s="26"/>
      <c r="AS32" s="29"/>
      <c r="AT32" s="29"/>
      <c r="AU32" s="82"/>
      <c r="AV32" s="127"/>
      <c r="AW32" s="127"/>
      <c r="AX32" s="127"/>
      <c r="AY32" s="127"/>
      <c r="AZ32" s="127"/>
      <c r="BA32" s="127"/>
      <c r="BB32" s="127"/>
      <c r="BC32" s="127"/>
      <c r="BD32" s="176"/>
    </row>
    <row r="33" spans="1:56" s="1" customFormat="1" x14ac:dyDescent="0.25">
      <c r="A33" s="295"/>
      <c r="B33" s="175" t="s">
        <v>100</v>
      </c>
      <c r="C33" s="180" t="s">
        <v>95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59"/>
      <c r="N33" s="159"/>
      <c r="O33" s="163"/>
      <c r="P33" s="163"/>
      <c r="Q33" s="163"/>
      <c r="R33" s="163"/>
      <c r="S33" s="163"/>
      <c r="T33" s="82"/>
      <c r="U33" s="127"/>
      <c r="V33" s="127"/>
      <c r="W33" s="36" t="s">
        <v>110</v>
      </c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26"/>
      <c r="AP33" s="26"/>
      <c r="AQ33" s="26"/>
      <c r="AR33" s="26"/>
      <c r="AS33" s="29"/>
      <c r="AT33" s="29"/>
      <c r="AU33" s="82"/>
      <c r="AV33" s="127"/>
      <c r="AW33" s="127"/>
      <c r="AX33" s="127"/>
      <c r="AY33" s="127"/>
      <c r="AZ33" s="127"/>
      <c r="BA33" s="127"/>
      <c r="BB33" s="127"/>
      <c r="BC33" s="127"/>
      <c r="BD33" s="160" t="s">
        <v>110</v>
      </c>
    </row>
    <row r="34" spans="1:56" s="1" customFormat="1" x14ac:dyDescent="0.25">
      <c r="A34" s="295"/>
      <c r="B34" s="165" t="s">
        <v>174</v>
      </c>
      <c r="C34" s="166" t="s">
        <v>103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59"/>
      <c r="N34" s="159"/>
      <c r="O34" s="163"/>
      <c r="P34" s="163"/>
      <c r="Q34" s="163"/>
      <c r="R34" s="163"/>
      <c r="S34" s="163"/>
      <c r="T34" s="82"/>
      <c r="U34" s="127"/>
      <c r="V34" s="127"/>
      <c r="W34" s="23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185"/>
      <c r="AP34" s="185"/>
      <c r="AQ34" s="185"/>
      <c r="AR34" s="185"/>
      <c r="AS34" s="29"/>
      <c r="AT34" s="35" t="s">
        <v>110</v>
      </c>
      <c r="AU34" s="82"/>
      <c r="AV34" s="127"/>
      <c r="AW34" s="127"/>
      <c r="AX34" s="127"/>
      <c r="AY34" s="127"/>
      <c r="AZ34" s="127"/>
      <c r="BA34" s="127"/>
      <c r="BB34" s="127"/>
      <c r="BC34" s="127"/>
      <c r="BD34" s="160" t="s">
        <v>110</v>
      </c>
    </row>
    <row r="35" spans="1:56" s="1" customFormat="1" ht="33.75" customHeight="1" x14ac:dyDescent="0.25">
      <c r="A35" s="295"/>
      <c r="B35" s="83" t="s">
        <v>92</v>
      </c>
      <c r="C35" s="125" t="s">
        <v>203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 t="s">
        <v>175</v>
      </c>
      <c r="AS35" s="171"/>
      <c r="AT35" s="171"/>
      <c r="AU35" s="171"/>
      <c r="AV35" s="171"/>
      <c r="AW35" s="167"/>
      <c r="AX35" s="25"/>
      <c r="AY35" s="25"/>
      <c r="AZ35" s="25"/>
      <c r="BA35" s="25"/>
      <c r="BB35" s="25"/>
      <c r="BC35" s="25"/>
      <c r="BD35" s="110" t="s">
        <v>175</v>
      </c>
    </row>
    <row r="36" spans="1:56" s="79" customFormat="1" ht="26.25" customHeight="1" x14ac:dyDescent="0.25">
      <c r="A36" s="295"/>
      <c r="B36" s="80" t="s">
        <v>93</v>
      </c>
      <c r="C36" s="124" t="s">
        <v>204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82"/>
      <c r="U36" s="127"/>
      <c r="V36" s="127"/>
      <c r="W36" s="23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159"/>
      <c r="AM36" s="159"/>
      <c r="AN36" s="159"/>
      <c r="AO36" s="159"/>
      <c r="AP36" s="159"/>
      <c r="AQ36" s="175"/>
      <c r="AR36" s="175" t="s">
        <v>110</v>
      </c>
      <c r="AS36" s="29"/>
      <c r="AT36" s="29"/>
      <c r="AU36" s="82"/>
      <c r="AV36" s="127"/>
      <c r="AW36" s="127"/>
      <c r="AX36" s="127"/>
      <c r="AY36" s="127"/>
      <c r="AZ36" s="127"/>
      <c r="BA36" s="127"/>
      <c r="BB36" s="127"/>
      <c r="BC36" s="127"/>
      <c r="BD36" s="7" t="s">
        <v>110</v>
      </c>
    </row>
    <row r="37" spans="1:56" s="79" customFormat="1" ht="22.5" customHeight="1" x14ac:dyDescent="0.25">
      <c r="A37" s="295"/>
      <c r="B37" s="80" t="s">
        <v>144</v>
      </c>
      <c r="C37" s="124" t="s">
        <v>205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2"/>
      <c r="U37" s="127"/>
      <c r="V37" s="127"/>
      <c r="W37" s="23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159"/>
      <c r="AM37" s="159"/>
      <c r="AN37" s="159"/>
      <c r="AO37" s="159"/>
      <c r="AP37" s="159"/>
      <c r="AQ37" s="175"/>
      <c r="AR37" s="175"/>
      <c r="AS37" s="29"/>
      <c r="AT37" s="29"/>
      <c r="AU37" s="82"/>
      <c r="AV37" s="127"/>
      <c r="AW37" s="127"/>
      <c r="AX37" s="127"/>
      <c r="AY37" s="127"/>
      <c r="AZ37" s="127"/>
      <c r="BA37" s="127"/>
      <c r="BB37" s="127"/>
      <c r="BC37" s="127"/>
      <c r="BD37" s="176"/>
    </row>
    <row r="38" spans="1:56" s="79" customFormat="1" ht="22.5" customHeight="1" x14ac:dyDescent="0.25">
      <c r="A38" s="295"/>
      <c r="B38" s="80" t="s">
        <v>165</v>
      </c>
      <c r="C38" s="124" t="s">
        <v>206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82"/>
      <c r="U38" s="127"/>
      <c r="V38" s="127"/>
      <c r="W38" s="23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29"/>
      <c r="AT38" s="29"/>
      <c r="AU38" s="82"/>
      <c r="AV38" s="127"/>
      <c r="AW38" s="127"/>
      <c r="AX38" s="127"/>
      <c r="AY38" s="127"/>
      <c r="AZ38" s="127"/>
      <c r="BA38" s="127"/>
      <c r="BB38" s="127"/>
      <c r="BC38" s="127"/>
      <c r="BD38" s="176"/>
    </row>
    <row r="39" spans="1:56" s="79" customFormat="1" ht="27.75" customHeight="1" x14ac:dyDescent="0.25">
      <c r="A39" s="295"/>
      <c r="B39" s="80" t="s">
        <v>207</v>
      </c>
      <c r="C39" s="180" t="s">
        <v>208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82"/>
      <c r="U39" s="127"/>
      <c r="V39" s="127"/>
      <c r="W39" s="23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75"/>
      <c r="AR39" s="175"/>
      <c r="AS39" s="29"/>
      <c r="AT39" s="29"/>
      <c r="AU39" s="82"/>
      <c r="AV39" s="127"/>
      <c r="AW39" s="127"/>
      <c r="AX39" s="127"/>
      <c r="AY39" s="127"/>
      <c r="AZ39" s="127"/>
      <c r="BA39" s="127"/>
      <c r="BB39" s="127"/>
      <c r="BC39" s="127"/>
      <c r="BD39" s="160"/>
    </row>
    <row r="40" spans="1:56" ht="19.5" customHeight="1" x14ac:dyDescent="0.25">
      <c r="A40" s="295"/>
      <c r="B40" s="312" t="s">
        <v>114</v>
      </c>
      <c r="C40" s="31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 t="s">
        <v>167</v>
      </c>
      <c r="T40" s="28" t="s">
        <v>112</v>
      </c>
      <c r="U40" s="28"/>
      <c r="V40" s="28"/>
      <c r="W40" s="28" t="s">
        <v>175</v>
      </c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38"/>
      <c r="AN40" s="38"/>
      <c r="AO40" s="28"/>
      <c r="AP40" s="28"/>
      <c r="AQ40" s="28"/>
      <c r="AR40" s="28" t="s">
        <v>192</v>
      </c>
      <c r="AS40" s="59"/>
      <c r="AT40" s="28" t="s">
        <v>175</v>
      </c>
      <c r="AU40" s="28" t="s">
        <v>231</v>
      </c>
      <c r="AV40" s="28"/>
      <c r="AW40" s="28"/>
      <c r="AX40" s="28"/>
      <c r="AY40" s="28"/>
      <c r="AZ40" s="28"/>
      <c r="BA40" s="28"/>
      <c r="BB40" s="28"/>
      <c r="BC40" s="28"/>
      <c r="BD40" s="83" t="s">
        <v>235</v>
      </c>
    </row>
    <row r="43" spans="1:56" x14ac:dyDescent="0.25">
      <c r="B43" s="127"/>
      <c r="C43" s="34" t="s">
        <v>127</v>
      </c>
    </row>
    <row r="44" spans="1:56" x14ac:dyDescent="0.25">
      <c r="B44" s="30"/>
      <c r="C44" s="34" t="s">
        <v>128</v>
      </c>
    </row>
    <row r="45" spans="1:56" x14ac:dyDescent="0.25">
      <c r="B45" s="31"/>
      <c r="C45" s="34" t="s">
        <v>131</v>
      </c>
    </row>
    <row r="46" spans="1:56" x14ac:dyDescent="0.25">
      <c r="B46" s="32"/>
      <c r="C46" s="34" t="s">
        <v>130</v>
      </c>
    </row>
  </sheetData>
  <mergeCells count="33">
    <mergeCell ref="B40:C40"/>
    <mergeCell ref="A7:A40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25" right="0.25" top="0.75" bottom="0.75" header="0.3" footer="0.3"/>
  <pageSetup paperSize="9" scale="59" orientation="landscape" verticalDpi="300" r:id="rId1"/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8"/>
  <sheetViews>
    <sheetView zoomScale="110" zoomScaleNormal="110" zoomScaleSheetLayoutView="5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34" sqref="B34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7.5703125" customWidth="1"/>
    <col min="20" max="20" width="6.85546875" customWidth="1"/>
    <col min="21" max="33" width="5.28515625" customWidth="1"/>
    <col min="34" max="34" width="7.85546875" customWidth="1"/>
    <col min="35" max="37" width="5.28515625" customWidth="1"/>
    <col min="38" max="38" width="6.85546875" customWidth="1"/>
    <col min="39" max="41" width="5.28515625" customWidth="1"/>
    <col min="42" max="42" width="7.71093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5" customFormat="1" ht="15" customHeight="1" x14ac:dyDescent="0.25">
      <c r="A1" s="295" t="s">
        <v>1</v>
      </c>
      <c r="B1" s="295" t="s">
        <v>2</v>
      </c>
      <c r="C1" s="296" t="s">
        <v>3</v>
      </c>
      <c r="D1" s="298" t="s">
        <v>5</v>
      </c>
      <c r="E1" s="298"/>
      <c r="F1" s="298"/>
      <c r="G1" s="298"/>
      <c r="H1" s="295" t="s">
        <v>6</v>
      </c>
      <c r="I1" s="298" t="s">
        <v>7</v>
      </c>
      <c r="J1" s="298"/>
      <c r="K1" s="298"/>
      <c r="L1" s="295" t="s">
        <v>8</v>
      </c>
      <c r="M1" s="298" t="s">
        <v>9</v>
      </c>
      <c r="N1" s="298"/>
      <c r="O1" s="298"/>
      <c r="P1" s="298"/>
      <c r="Q1" s="298" t="s">
        <v>10</v>
      </c>
      <c r="R1" s="298"/>
      <c r="S1" s="298"/>
      <c r="T1" s="298"/>
      <c r="U1" s="295" t="s">
        <v>11</v>
      </c>
      <c r="V1" s="298" t="s">
        <v>12</v>
      </c>
      <c r="W1" s="298"/>
      <c r="X1" s="298"/>
      <c r="Y1" s="295" t="s">
        <v>13</v>
      </c>
      <c r="Z1" s="298" t="s">
        <v>14</v>
      </c>
      <c r="AA1" s="298"/>
      <c r="AB1" s="298"/>
      <c r="AC1" s="295" t="s">
        <v>15</v>
      </c>
      <c r="AD1" s="298" t="s">
        <v>16</v>
      </c>
      <c r="AE1" s="298"/>
      <c r="AF1" s="298"/>
      <c r="AG1" s="298"/>
      <c r="AH1" s="295" t="s">
        <v>17</v>
      </c>
      <c r="AI1" s="298" t="s">
        <v>18</v>
      </c>
      <c r="AJ1" s="298"/>
      <c r="AK1" s="298"/>
      <c r="AL1" s="295" t="s">
        <v>19</v>
      </c>
      <c r="AM1" s="301" t="s">
        <v>20</v>
      </c>
      <c r="AN1" s="302"/>
      <c r="AO1" s="302"/>
      <c r="AP1" s="303"/>
      <c r="AQ1" s="301" t="s">
        <v>21</v>
      </c>
      <c r="AR1" s="302"/>
      <c r="AS1" s="302"/>
      <c r="AT1" s="303"/>
      <c r="AU1" s="295" t="s">
        <v>22</v>
      </c>
      <c r="AV1" s="298" t="s">
        <v>23</v>
      </c>
      <c r="AW1" s="298"/>
      <c r="AX1" s="298"/>
      <c r="AY1" s="304" t="s">
        <v>24</v>
      </c>
      <c r="AZ1" s="298" t="s">
        <v>25</v>
      </c>
      <c r="BA1" s="298"/>
      <c r="BB1" s="298"/>
      <c r="BC1" s="298"/>
      <c r="BD1" s="300" t="s">
        <v>108</v>
      </c>
    </row>
    <row r="2" spans="1:56" s="5" customFormat="1" ht="57" customHeight="1" x14ac:dyDescent="0.25">
      <c r="A2" s="295"/>
      <c r="B2" s="295"/>
      <c r="C2" s="296"/>
      <c r="D2" s="6" t="s">
        <v>27</v>
      </c>
      <c r="E2" s="6" t="s">
        <v>28</v>
      </c>
      <c r="F2" s="6" t="s">
        <v>29</v>
      </c>
      <c r="G2" s="6" t="s">
        <v>30</v>
      </c>
      <c r="H2" s="295"/>
      <c r="I2" s="6" t="s">
        <v>31</v>
      </c>
      <c r="J2" s="6" t="s">
        <v>32</v>
      </c>
      <c r="K2" s="6" t="s">
        <v>33</v>
      </c>
      <c r="L2" s="295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295"/>
      <c r="V2" s="6" t="s">
        <v>40</v>
      </c>
      <c r="W2" s="6" t="s">
        <v>41</v>
      </c>
      <c r="X2" s="6" t="s">
        <v>42</v>
      </c>
      <c r="Y2" s="295"/>
      <c r="Z2" s="6" t="s">
        <v>43</v>
      </c>
      <c r="AA2" s="6" t="s">
        <v>44</v>
      </c>
      <c r="AB2" s="6" t="s">
        <v>45</v>
      </c>
      <c r="AC2" s="295"/>
      <c r="AD2" s="6" t="s">
        <v>43</v>
      </c>
      <c r="AE2" s="6" t="s">
        <v>44</v>
      </c>
      <c r="AF2" s="6" t="s">
        <v>45</v>
      </c>
      <c r="AG2" s="6" t="s">
        <v>46</v>
      </c>
      <c r="AH2" s="295"/>
      <c r="AI2" s="6" t="s">
        <v>31</v>
      </c>
      <c r="AJ2" s="6" t="s">
        <v>32</v>
      </c>
      <c r="AK2" s="6" t="s">
        <v>33</v>
      </c>
      <c r="AL2" s="295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295"/>
      <c r="AV2" s="6" t="s">
        <v>31</v>
      </c>
      <c r="AW2" s="6" t="s">
        <v>32</v>
      </c>
      <c r="AX2" s="6" t="s">
        <v>33</v>
      </c>
      <c r="AY2" s="295"/>
      <c r="AZ2" s="6" t="s">
        <v>34</v>
      </c>
      <c r="BA2" s="6" t="s">
        <v>35</v>
      </c>
      <c r="BB2" s="6" t="s">
        <v>36</v>
      </c>
      <c r="BC2" s="6" t="s">
        <v>51</v>
      </c>
      <c r="BD2" s="300"/>
    </row>
    <row r="3" spans="1:56" s="5" customFormat="1" x14ac:dyDescent="0.25">
      <c r="A3" s="295"/>
      <c r="B3" s="295"/>
      <c r="C3" s="296"/>
      <c r="D3" s="301" t="s">
        <v>52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1" t="s">
        <v>53</v>
      </c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3"/>
      <c r="AQ3" s="301" t="s">
        <v>53</v>
      </c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3"/>
      <c r="BD3" s="300"/>
    </row>
    <row r="4" spans="1:56" s="5" customFormat="1" x14ac:dyDescent="0.25">
      <c r="A4" s="295"/>
      <c r="B4" s="295"/>
      <c r="C4" s="296"/>
      <c r="D4" s="248">
        <v>35</v>
      </c>
      <c r="E4" s="248">
        <v>36</v>
      </c>
      <c r="F4" s="248">
        <v>37</v>
      </c>
      <c r="G4" s="248">
        <v>38</v>
      </c>
      <c r="H4" s="248">
        <v>39</v>
      </c>
      <c r="I4" s="248">
        <v>40</v>
      </c>
      <c r="J4" s="248">
        <v>41</v>
      </c>
      <c r="K4" s="248">
        <v>42</v>
      </c>
      <c r="L4" s="248">
        <v>43</v>
      </c>
      <c r="M4" s="248">
        <v>44</v>
      </c>
      <c r="N4" s="248">
        <v>45</v>
      </c>
      <c r="O4" s="248">
        <v>46</v>
      </c>
      <c r="P4" s="248">
        <v>47</v>
      </c>
      <c r="Q4" s="248">
        <v>48</v>
      </c>
      <c r="R4" s="248">
        <v>49</v>
      </c>
      <c r="S4" s="248">
        <v>50</v>
      </c>
      <c r="T4" s="248">
        <v>51</v>
      </c>
      <c r="U4" s="248">
        <v>52</v>
      </c>
      <c r="V4" s="248">
        <v>1</v>
      </c>
      <c r="W4" s="248">
        <v>2</v>
      </c>
      <c r="X4" s="248">
        <v>3</v>
      </c>
      <c r="Y4" s="248">
        <v>4</v>
      </c>
      <c r="Z4" s="248">
        <v>5</v>
      </c>
      <c r="AA4" s="248">
        <v>6</v>
      </c>
      <c r="AB4" s="248">
        <v>7</v>
      </c>
      <c r="AC4" s="248">
        <v>8</v>
      </c>
      <c r="AD4" s="248">
        <v>9</v>
      </c>
      <c r="AE4" s="248">
        <v>10</v>
      </c>
      <c r="AF4" s="248">
        <v>11</v>
      </c>
      <c r="AG4" s="248">
        <v>12</v>
      </c>
      <c r="AH4" s="248">
        <v>13</v>
      </c>
      <c r="AI4" s="248">
        <v>14</v>
      </c>
      <c r="AJ4" s="248">
        <v>15</v>
      </c>
      <c r="AK4" s="248">
        <v>16</v>
      </c>
      <c r="AL4" s="248">
        <v>17</v>
      </c>
      <c r="AM4" s="248">
        <v>18</v>
      </c>
      <c r="AN4" s="248">
        <v>19</v>
      </c>
      <c r="AO4" s="248">
        <v>20</v>
      </c>
      <c r="AP4" s="248">
        <v>21</v>
      </c>
      <c r="AQ4" s="248">
        <v>22</v>
      </c>
      <c r="AR4" s="248">
        <v>23</v>
      </c>
      <c r="AS4" s="248">
        <v>24</v>
      </c>
      <c r="AT4" s="248">
        <v>25</v>
      </c>
      <c r="AU4" s="248">
        <v>26</v>
      </c>
      <c r="AV4" s="248">
        <v>27</v>
      </c>
      <c r="AW4" s="248">
        <v>28</v>
      </c>
      <c r="AX4" s="248">
        <v>29</v>
      </c>
      <c r="AY4" s="248">
        <v>30</v>
      </c>
      <c r="AZ4" s="248">
        <v>31</v>
      </c>
      <c r="BA4" s="248">
        <v>32</v>
      </c>
      <c r="BB4" s="248">
        <v>33</v>
      </c>
      <c r="BC4" s="248">
        <v>34</v>
      </c>
      <c r="BD4" s="300"/>
    </row>
    <row r="5" spans="1:56" s="5" customFormat="1" x14ac:dyDescent="0.25">
      <c r="A5" s="295"/>
      <c r="B5" s="295"/>
      <c r="C5" s="296"/>
      <c r="D5" s="301" t="s">
        <v>54</v>
      </c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3"/>
      <c r="Q5" s="301" t="s">
        <v>54</v>
      </c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 t="s">
        <v>54</v>
      </c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3"/>
      <c r="BD5" s="300"/>
    </row>
    <row r="6" spans="1:56" s="5" customFormat="1" x14ac:dyDescent="0.25">
      <c r="A6" s="295"/>
      <c r="B6" s="295"/>
      <c r="C6" s="296"/>
      <c r="D6" s="248">
        <v>1</v>
      </c>
      <c r="E6" s="248">
        <v>2</v>
      </c>
      <c r="F6" s="248">
        <v>3</v>
      </c>
      <c r="G6" s="248">
        <v>4</v>
      </c>
      <c r="H6" s="248">
        <v>5</v>
      </c>
      <c r="I6" s="248">
        <v>6</v>
      </c>
      <c r="J6" s="248">
        <v>7</v>
      </c>
      <c r="K6" s="248">
        <v>8</v>
      </c>
      <c r="L6" s="248">
        <v>9</v>
      </c>
      <c r="M6" s="248">
        <v>10</v>
      </c>
      <c r="N6" s="248">
        <v>11</v>
      </c>
      <c r="O6" s="248">
        <v>12</v>
      </c>
      <c r="P6" s="248">
        <v>13</v>
      </c>
      <c r="Q6" s="248">
        <v>14</v>
      </c>
      <c r="R6" s="248">
        <v>15</v>
      </c>
      <c r="S6" s="248">
        <v>16</v>
      </c>
      <c r="T6" s="248">
        <v>17</v>
      </c>
      <c r="U6" s="248">
        <v>18</v>
      </c>
      <c r="V6" s="248">
        <v>19</v>
      </c>
      <c r="W6" s="248">
        <v>20</v>
      </c>
      <c r="X6" s="248">
        <v>21</v>
      </c>
      <c r="Y6" s="248">
        <v>22</v>
      </c>
      <c r="Z6" s="248">
        <v>23</v>
      </c>
      <c r="AA6" s="248">
        <v>24</v>
      </c>
      <c r="AB6" s="248">
        <v>25</v>
      </c>
      <c r="AC6" s="248">
        <v>26</v>
      </c>
      <c r="AD6" s="248">
        <v>27</v>
      </c>
      <c r="AE6" s="248">
        <v>28</v>
      </c>
      <c r="AF6" s="248">
        <v>29</v>
      </c>
      <c r="AG6" s="248">
        <v>30</v>
      </c>
      <c r="AH6" s="248">
        <v>31</v>
      </c>
      <c r="AI6" s="248">
        <v>32</v>
      </c>
      <c r="AJ6" s="248">
        <v>33</v>
      </c>
      <c r="AK6" s="248">
        <v>34</v>
      </c>
      <c r="AL6" s="248">
        <v>35</v>
      </c>
      <c r="AM6" s="248">
        <v>36</v>
      </c>
      <c r="AN6" s="248">
        <v>37</v>
      </c>
      <c r="AO6" s="248">
        <v>38</v>
      </c>
      <c r="AP6" s="248">
        <v>39</v>
      </c>
      <c r="AQ6" s="248">
        <v>40</v>
      </c>
      <c r="AR6" s="248">
        <v>41</v>
      </c>
      <c r="AS6" s="248">
        <v>42</v>
      </c>
      <c r="AT6" s="248">
        <v>43</v>
      </c>
      <c r="AU6" s="248">
        <v>44</v>
      </c>
      <c r="AV6" s="248">
        <v>45</v>
      </c>
      <c r="AW6" s="248">
        <v>46</v>
      </c>
      <c r="AX6" s="248">
        <v>47</v>
      </c>
      <c r="AY6" s="248">
        <v>48</v>
      </c>
      <c r="AZ6" s="248">
        <v>49</v>
      </c>
      <c r="BA6" s="248">
        <v>50</v>
      </c>
      <c r="BB6" s="248">
        <v>51</v>
      </c>
      <c r="BC6" s="248">
        <v>52</v>
      </c>
      <c r="BD6" s="300"/>
    </row>
    <row r="7" spans="1:56" s="79" customFormat="1" ht="15" customHeight="1" x14ac:dyDescent="0.25">
      <c r="A7" s="295" t="s">
        <v>101</v>
      </c>
      <c r="B7" s="246" t="s">
        <v>69</v>
      </c>
      <c r="C7" s="247" t="s">
        <v>70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46" t="s">
        <v>116</v>
      </c>
      <c r="T7" s="246" t="s">
        <v>113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246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 t="s">
        <v>118</v>
      </c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246" t="s">
        <v>237</v>
      </c>
    </row>
    <row r="8" spans="1:56" s="79" customFormat="1" x14ac:dyDescent="0.25">
      <c r="A8" s="295"/>
      <c r="B8" s="244" t="s">
        <v>71</v>
      </c>
      <c r="C8" s="252" t="s">
        <v>72</v>
      </c>
      <c r="D8" s="23"/>
      <c r="E8" s="23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 t="s">
        <v>110</v>
      </c>
      <c r="T8" s="97"/>
      <c r="U8" s="127"/>
      <c r="V8" s="127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3"/>
      <c r="AH8" s="23"/>
      <c r="AI8" s="244"/>
      <c r="AJ8" s="244"/>
      <c r="AK8" s="244"/>
      <c r="AL8" s="244"/>
      <c r="AM8" s="244"/>
      <c r="AN8" s="244"/>
      <c r="AO8" s="244"/>
      <c r="AP8" s="244"/>
      <c r="AQ8" s="10"/>
      <c r="AR8" s="10"/>
      <c r="AS8" s="10"/>
      <c r="AT8" s="154"/>
      <c r="AU8" s="150"/>
      <c r="AV8" s="127"/>
      <c r="AW8" s="127"/>
      <c r="AX8" s="127"/>
      <c r="AY8" s="127"/>
      <c r="AZ8" s="127"/>
      <c r="BA8" s="127"/>
      <c r="BB8" s="127"/>
      <c r="BC8" s="127"/>
      <c r="BD8" s="243" t="s">
        <v>110</v>
      </c>
    </row>
    <row r="9" spans="1:56" s="79" customFormat="1" x14ac:dyDescent="0.25">
      <c r="A9" s="295"/>
      <c r="B9" s="244" t="s">
        <v>164</v>
      </c>
      <c r="C9" s="252" t="s">
        <v>184</v>
      </c>
      <c r="D9" s="23"/>
      <c r="E9" s="2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97" t="s">
        <v>111</v>
      </c>
      <c r="U9" s="127"/>
      <c r="V9" s="127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3"/>
      <c r="AH9" s="23"/>
      <c r="AI9" s="244"/>
      <c r="AJ9" s="244"/>
      <c r="AK9" s="244"/>
      <c r="AL9" s="244"/>
      <c r="AM9" s="244"/>
      <c r="AN9" s="244"/>
      <c r="AO9" s="244"/>
      <c r="AP9" s="244"/>
      <c r="AQ9" s="10"/>
      <c r="AR9" s="10"/>
      <c r="AS9" s="10"/>
      <c r="AT9" s="154"/>
      <c r="AU9" s="150"/>
      <c r="AV9" s="127"/>
      <c r="AW9" s="127"/>
      <c r="AX9" s="127"/>
      <c r="AY9" s="127"/>
      <c r="AZ9" s="127"/>
      <c r="BA9" s="127"/>
      <c r="BB9" s="127"/>
      <c r="BC9" s="127"/>
      <c r="BD9" s="243" t="s">
        <v>111</v>
      </c>
    </row>
    <row r="10" spans="1:56" s="79" customFormat="1" x14ac:dyDescent="0.25">
      <c r="A10" s="295"/>
      <c r="B10" s="244" t="s">
        <v>74</v>
      </c>
      <c r="C10" s="78" t="s">
        <v>63</v>
      </c>
      <c r="D10" s="23"/>
      <c r="E10" s="23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97"/>
      <c r="U10" s="127"/>
      <c r="V10" s="127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3"/>
      <c r="AH10" s="23"/>
      <c r="AI10" s="244"/>
      <c r="AJ10" s="244"/>
      <c r="AK10" s="244"/>
      <c r="AL10" s="244"/>
      <c r="AM10" s="244"/>
      <c r="AN10" s="244"/>
      <c r="AO10" s="244"/>
      <c r="AP10" s="244"/>
      <c r="AQ10" s="10"/>
      <c r="AR10" s="10"/>
      <c r="AS10" s="10"/>
      <c r="AT10" s="154"/>
      <c r="AU10" s="150"/>
      <c r="AV10" s="127"/>
      <c r="AW10" s="127"/>
      <c r="AX10" s="127"/>
      <c r="AY10" s="127"/>
      <c r="AZ10" s="127"/>
      <c r="BA10" s="127"/>
      <c r="BB10" s="127"/>
      <c r="BC10" s="127"/>
      <c r="BD10" s="243"/>
    </row>
    <row r="11" spans="1:56" s="79" customFormat="1" x14ac:dyDescent="0.25">
      <c r="A11" s="295"/>
      <c r="B11" s="244" t="s">
        <v>76</v>
      </c>
      <c r="C11" s="78" t="s">
        <v>75</v>
      </c>
      <c r="D11" s="23"/>
      <c r="E11" s="23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 t="s">
        <v>115</v>
      </c>
      <c r="T11" s="82"/>
      <c r="U11" s="127"/>
      <c r="V11" s="127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3"/>
      <c r="AH11" s="23"/>
      <c r="AI11" s="244"/>
      <c r="AJ11" s="244"/>
      <c r="AK11" s="244"/>
      <c r="AL11" s="244"/>
      <c r="AM11" s="244"/>
      <c r="AN11" s="244"/>
      <c r="AO11" s="244"/>
      <c r="AP11" s="244"/>
      <c r="AQ11" s="10"/>
      <c r="AR11" s="10"/>
      <c r="AS11" s="10" t="s">
        <v>115</v>
      </c>
      <c r="AT11" s="154"/>
      <c r="AU11" s="150"/>
      <c r="AV11" s="127"/>
      <c r="AW11" s="127"/>
      <c r="AX11" s="127"/>
      <c r="AY11" s="127"/>
      <c r="AZ11" s="127"/>
      <c r="BA11" s="127"/>
      <c r="BB11" s="127"/>
      <c r="BC11" s="127"/>
      <c r="BD11" s="243" t="s">
        <v>232</v>
      </c>
    </row>
    <row r="12" spans="1:56" s="79" customFormat="1" x14ac:dyDescent="0.25">
      <c r="A12" s="295"/>
      <c r="B12" s="130" t="s">
        <v>81</v>
      </c>
      <c r="C12" s="142" t="s">
        <v>82</v>
      </c>
      <c r="D12" s="119"/>
      <c r="E12" s="119" t="s">
        <v>175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 t="s">
        <v>117</v>
      </c>
      <c r="T12" s="246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 t="s">
        <v>175</v>
      </c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 t="s">
        <v>193</v>
      </c>
      <c r="AT12" s="119" t="s">
        <v>113</v>
      </c>
      <c r="AU12" s="119"/>
      <c r="AV12" s="119"/>
      <c r="AW12" s="119"/>
      <c r="AX12" s="119"/>
      <c r="AY12" s="119"/>
      <c r="AZ12" s="119"/>
      <c r="BA12" s="119"/>
      <c r="BB12" s="119"/>
      <c r="BC12" s="119"/>
      <c r="BD12" s="246" t="s">
        <v>278</v>
      </c>
    </row>
    <row r="13" spans="1:56" s="79" customFormat="1" x14ac:dyDescent="0.25">
      <c r="A13" s="295"/>
      <c r="B13" s="134" t="s">
        <v>83</v>
      </c>
      <c r="C13" s="135" t="s">
        <v>84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25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 t="s">
        <v>175</v>
      </c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251" t="s">
        <v>175</v>
      </c>
    </row>
    <row r="14" spans="1:56" s="79" customFormat="1" x14ac:dyDescent="0.25">
      <c r="A14" s="295"/>
      <c r="B14" s="80" t="s">
        <v>246</v>
      </c>
      <c r="C14" s="124" t="s">
        <v>247</v>
      </c>
      <c r="D14" s="23"/>
      <c r="E14" s="2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68"/>
      <c r="U14" s="127"/>
      <c r="V14" s="127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3"/>
      <c r="AH14" s="23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 t="s">
        <v>110</v>
      </c>
      <c r="AT14" s="82"/>
      <c r="AU14" s="127"/>
      <c r="AV14" s="127"/>
      <c r="AW14" s="127"/>
      <c r="AX14" s="127"/>
      <c r="AY14" s="127"/>
      <c r="AZ14" s="127"/>
      <c r="BA14" s="127"/>
      <c r="BB14" s="127"/>
      <c r="BC14" s="127"/>
      <c r="BD14" s="243" t="s">
        <v>110</v>
      </c>
    </row>
    <row r="15" spans="1:56" s="79" customFormat="1" x14ac:dyDescent="0.25">
      <c r="A15" s="295"/>
      <c r="B15" s="83" t="s">
        <v>89</v>
      </c>
      <c r="C15" s="135" t="s">
        <v>90</v>
      </c>
      <c r="D15" s="111"/>
      <c r="E15" s="111" t="s">
        <v>175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 t="s">
        <v>117</v>
      </c>
      <c r="T15" s="25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 t="s">
        <v>175</v>
      </c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 t="s">
        <v>119</v>
      </c>
      <c r="AT15" s="111" t="s">
        <v>113</v>
      </c>
      <c r="AU15" s="111"/>
      <c r="AV15" s="111"/>
      <c r="AW15" s="111"/>
      <c r="AX15" s="111"/>
      <c r="AY15" s="111"/>
      <c r="AZ15" s="111"/>
      <c r="BA15" s="111"/>
      <c r="BB15" s="111"/>
      <c r="BC15" s="111"/>
      <c r="BD15" s="251" t="s">
        <v>277</v>
      </c>
    </row>
    <row r="16" spans="1:56" s="79" customFormat="1" x14ac:dyDescent="0.25">
      <c r="A16" s="295"/>
      <c r="B16" s="83" t="s">
        <v>92</v>
      </c>
      <c r="C16" s="125" t="s">
        <v>203</v>
      </c>
      <c r="D16" s="171"/>
      <c r="E16" s="171" t="s">
        <v>175</v>
      </c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 t="s">
        <v>117</v>
      </c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 t="s">
        <v>117</v>
      </c>
      <c r="AT16" s="254" t="s">
        <v>168</v>
      </c>
      <c r="AU16" s="171"/>
      <c r="AV16" s="171"/>
      <c r="AW16" s="171"/>
      <c r="AX16" s="171"/>
      <c r="AY16" s="171"/>
      <c r="AZ16" s="171"/>
      <c r="BA16" s="171"/>
      <c r="BB16" s="171"/>
      <c r="BC16" s="171"/>
      <c r="BD16" s="243" t="s">
        <v>196</v>
      </c>
    </row>
    <row r="17" spans="1:63" s="79" customFormat="1" ht="24" x14ac:dyDescent="0.25">
      <c r="A17" s="295"/>
      <c r="B17" s="80" t="s">
        <v>165</v>
      </c>
      <c r="C17" s="124" t="s">
        <v>206</v>
      </c>
      <c r="D17" s="23"/>
      <c r="E17" s="23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82"/>
      <c r="U17" s="127"/>
      <c r="V17" s="127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3"/>
      <c r="AH17" s="23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 t="s">
        <v>110</v>
      </c>
      <c r="AT17" s="82"/>
      <c r="AU17" s="127"/>
      <c r="AV17" s="127"/>
      <c r="AW17" s="127"/>
      <c r="AX17" s="127"/>
      <c r="AY17" s="127"/>
      <c r="AZ17" s="127"/>
      <c r="BA17" s="127"/>
      <c r="BB17" s="127"/>
      <c r="BC17" s="127"/>
      <c r="BD17" s="243" t="s">
        <v>110</v>
      </c>
    </row>
    <row r="18" spans="1:63" s="79" customFormat="1" ht="22.5" customHeight="1" x14ac:dyDescent="0.25">
      <c r="A18" s="295"/>
      <c r="B18" s="80" t="s">
        <v>207</v>
      </c>
      <c r="C18" s="253" t="s">
        <v>208</v>
      </c>
      <c r="D18" s="23"/>
      <c r="E18" s="2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 t="s">
        <v>110</v>
      </c>
      <c r="T18" s="82"/>
      <c r="U18" s="127"/>
      <c r="V18" s="127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3"/>
      <c r="AH18" s="23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82"/>
      <c r="AU18" s="127"/>
      <c r="AV18" s="127"/>
      <c r="AW18" s="127"/>
      <c r="AX18" s="127"/>
      <c r="AY18" s="127"/>
      <c r="AZ18" s="127"/>
      <c r="BA18" s="127"/>
      <c r="BB18" s="127"/>
      <c r="BC18" s="127"/>
      <c r="BD18" s="243" t="s">
        <v>110</v>
      </c>
    </row>
    <row r="19" spans="1:63" s="79" customFormat="1" x14ac:dyDescent="0.25">
      <c r="A19" s="295"/>
      <c r="B19" s="80" t="s">
        <v>211</v>
      </c>
      <c r="C19" s="124" t="s">
        <v>189</v>
      </c>
      <c r="D19" s="23"/>
      <c r="E19" s="2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82"/>
      <c r="U19" s="127"/>
      <c r="V19" s="127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3"/>
      <c r="AH19" s="23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 t="s">
        <v>110</v>
      </c>
      <c r="AT19" s="82"/>
      <c r="AU19" s="127"/>
      <c r="AV19" s="127"/>
      <c r="AW19" s="127"/>
      <c r="AX19" s="127"/>
      <c r="AY19" s="127"/>
      <c r="AZ19" s="127"/>
      <c r="BA19" s="127"/>
      <c r="BB19" s="127"/>
      <c r="BC19" s="127"/>
      <c r="BD19" s="243" t="s">
        <v>110</v>
      </c>
    </row>
    <row r="20" spans="1:63" s="79" customFormat="1" ht="24" x14ac:dyDescent="0.25">
      <c r="A20" s="295"/>
      <c r="B20" s="80" t="s">
        <v>212</v>
      </c>
      <c r="C20" s="124" t="s">
        <v>213</v>
      </c>
      <c r="D20" s="23"/>
      <c r="E20" s="2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 t="s">
        <v>110</v>
      </c>
      <c r="T20" s="82"/>
      <c r="U20" s="127"/>
      <c r="V20" s="127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3"/>
      <c r="AH20" s="23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82"/>
      <c r="AU20" s="127"/>
      <c r="AV20" s="127"/>
      <c r="AW20" s="127"/>
      <c r="AX20" s="127"/>
      <c r="AY20" s="127"/>
      <c r="AZ20" s="127"/>
      <c r="BA20" s="127"/>
      <c r="BB20" s="127"/>
      <c r="BC20" s="127"/>
      <c r="BD20" s="243" t="s">
        <v>110</v>
      </c>
    </row>
    <row r="21" spans="1:63" s="79" customFormat="1" x14ac:dyDescent="0.25">
      <c r="A21" s="295"/>
      <c r="B21" s="80" t="s">
        <v>94</v>
      </c>
      <c r="C21" s="124" t="s">
        <v>95</v>
      </c>
      <c r="D21" s="23"/>
      <c r="E21" s="23" t="s">
        <v>110</v>
      </c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82"/>
      <c r="U21" s="127"/>
      <c r="V21" s="127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3"/>
      <c r="AH21" s="23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82"/>
      <c r="AU21" s="127"/>
      <c r="AV21" s="127"/>
      <c r="AW21" s="127"/>
      <c r="AX21" s="127"/>
      <c r="AY21" s="127"/>
      <c r="AZ21" s="127"/>
      <c r="BA21" s="127"/>
      <c r="BB21" s="127"/>
      <c r="BC21" s="127"/>
      <c r="BD21" s="243" t="s">
        <v>110</v>
      </c>
    </row>
    <row r="22" spans="1:63" s="79" customFormat="1" x14ac:dyDescent="0.25">
      <c r="A22" s="295"/>
      <c r="B22" s="244" t="s">
        <v>104</v>
      </c>
      <c r="C22" s="166" t="s">
        <v>103</v>
      </c>
      <c r="D22" s="23"/>
      <c r="E22" s="23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82"/>
      <c r="U22" s="127"/>
      <c r="V22" s="127"/>
      <c r="W22" s="29"/>
      <c r="X22" s="29"/>
      <c r="Y22" s="29"/>
      <c r="Z22" s="29"/>
      <c r="AA22" s="29"/>
      <c r="AB22" s="29"/>
      <c r="AC22" s="29"/>
      <c r="AD22" s="29"/>
      <c r="AE22" s="29"/>
      <c r="AF22" s="29" t="s">
        <v>110</v>
      </c>
      <c r="AG22" s="23"/>
      <c r="AH22" s="23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82"/>
      <c r="AU22" s="127"/>
      <c r="AV22" s="127"/>
      <c r="AW22" s="127"/>
      <c r="AX22" s="127"/>
      <c r="AY22" s="127"/>
      <c r="AZ22" s="127"/>
      <c r="BA22" s="127"/>
      <c r="BB22" s="127"/>
      <c r="BC22" s="127"/>
      <c r="BD22" s="243" t="s">
        <v>110</v>
      </c>
    </row>
    <row r="23" spans="1:63" s="79" customFormat="1" ht="24" x14ac:dyDescent="0.25">
      <c r="A23" s="295"/>
      <c r="B23" s="184" t="s">
        <v>96</v>
      </c>
      <c r="C23" s="129" t="s">
        <v>209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 t="s">
        <v>175</v>
      </c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 t="s">
        <v>175</v>
      </c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243" t="s">
        <v>175</v>
      </c>
    </row>
    <row r="24" spans="1:63" s="79" customFormat="1" ht="24" x14ac:dyDescent="0.25">
      <c r="A24" s="295"/>
      <c r="B24" s="80" t="s">
        <v>97</v>
      </c>
      <c r="C24" s="124" t="s">
        <v>214</v>
      </c>
      <c r="D24" s="23"/>
      <c r="E24" s="23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82"/>
      <c r="U24" s="127"/>
      <c r="V24" s="127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3"/>
      <c r="AH24" s="23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 t="s">
        <v>110</v>
      </c>
      <c r="AT24" s="82"/>
      <c r="AU24" s="127"/>
      <c r="AV24" s="127"/>
      <c r="AW24" s="127"/>
      <c r="AX24" s="127"/>
      <c r="AY24" s="127"/>
      <c r="AZ24" s="127"/>
      <c r="BA24" s="127"/>
      <c r="BB24" s="127"/>
      <c r="BC24" s="127"/>
      <c r="BD24" s="243" t="s">
        <v>110</v>
      </c>
    </row>
    <row r="25" spans="1:63" s="79" customFormat="1" x14ac:dyDescent="0.25">
      <c r="A25" s="295"/>
      <c r="B25" s="80" t="s">
        <v>215</v>
      </c>
      <c r="C25" s="124" t="s">
        <v>216</v>
      </c>
      <c r="D25" s="23"/>
      <c r="E25" s="2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82"/>
      <c r="U25" s="127"/>
      <c r="V25" s="127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3"/>
      <c r="AH25" s="23"/>
      <c r="AI25" s="244"/>
      <c r="AJ25" s="244"/>
      <c r="AK25" s="244"/>
      <c r="AL25" s="244"/>
      <c r="AM25" s="244"/>
      <c r="AN25" s="244"/>
      <c r="AO25" s="244"/>
      <c r="AP25" s="244"/>
      <c r="AQ25" s="10"/>
      <c r="AR25" s="10"/>
      <c r="AS25" s="10"/>
      <c r="AT25" s="154"/>
      <c r="AU25" s="127"/>
      <c r="AV25" s="127"/>
      <c r="AW25" s="127"/>
      <c r="AX25" s="127"/>
      <c r="AY25" s="127"/>
      <c r="AZ25" s="127"/>
      <c r="BA25" s="127"/>
      <c r="BB25" s="127"/>
      <c r="BC25" s="127"/>
      <c r="BD25" s="243"/>
    </row>
    <row r="26" spans="1:63" s="79" customFormat="1" x14ac:dyDescent="0.25">
      <c r="A26" s="295"/>
      <c r="B26" s="80" t="s">
        <v>217</v>
      </c>
      <c r="C26" s="124" t="s">
        <v>218</v>
      </c>
      <c r="D26" s="23"/>
      <c r="E26" s="2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82"/>
      <c r="U26" s="127"/>
      <c r="V26" s="127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3"/>
      <c r="AH26" s="23"/>
      <c r="AI26" s="244"/>
      <c r="AJ26" s="244"/>
      <c r="AK26" s="244"/>
      <c r="AL26" s="244"/>
      <c r="AM26" s="244"/>
      <c r="AN26" s="244"/>
      <c r="AO26" s="244"/>
      <c r="AP26" s="244"/>
      <c r="AQ26" s="10"/>
      <c r="AR26" s="10"/>
      <c r="AS26" s="10"/>
      <c r="AT26" s="154"/>
      <c r="AU26" s="127"/>
      <c r="AV26" s="127"/>
      <c r="AW26" s="127"/>
      <c r="AX26" s="127"/>
      <c r="AY26" s="127"/>
      <c r="AZ26" s="127"/>
      <c r="BA26" s="127"/>
      <c r="BB26" s="127"/>
      <c r="BC26" s="127"/>
      <c r="BD26" s="243"/>
    </row>
    <row r="27" spans="1:63" s="79" customFormat="1" x14ac:dyDescent="0.25">
      <c r="A27" s="295"/>
      <c r="B27" s="80" t="s">
        <v>219</v>
      </c>
      <c r="C27" s="49" t="s">
        <v>220</v>
      </c>
      <c r="D27" s="23"/>
      <c r="E27" s="2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82"/>
      <c r="U27" s="127"/>
      <c r="V27" s="127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3"/>
      <c r="AH27" s="23"/>
      <c r="AI27" s="244"/>
      <c r="AJ27" s="244"/>
      <c r="AK27" s="244"/>
      <c r="AL27" s="244"/>
      <c r="AM27" s="244"/>
      <c r="AN27" s="244"/>
      <c r="AO27" s="244"/>
      <c r="AP27" s="244"/>
      <c r="AQ27" s="10"/>
      <c r="AR27" s="10"/>
      <c r="AS27" s="10"/>
      <c r="AT27" s="154"/>
      <c r="AU27" s="127"/>
      <c r="AV27" s="127"/>
      <c r="AW27" s="127"/>
      <c r="AX27" s="127"/>
      <c r="AY27" s="127"/>
      <c r="AZ27" s="127"/>
      <c r="BA27" s="127"/>
      <c r="BB27" s="127"/>
      <c r="BC27" s="127"/>
      <c r="BD27" s="243"/>
    </row>
    <row r="28" spans="1:63" s="79" customFormat="1" ht="33" customHeight="1" x14ac:dyDescent="0.25">
      <c r="A28" s="295"/>
      <c r="B28" s="250" t="s">
        <v>221</v>
      </c>
      <c r="C28" s="245" t="s">
        <v>95</v>
      </c>
      <c r="D28" s="23"/>
      <c r="E28" s="2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82"/>
      <c r="U28" s="127"/>
      <c r="V28" s="127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3"/>
      <c r="AH28" s="23"/>
      <c r="AI28" s="244"/>
      <c r="AJ28" s="244"/>
      <c r="AK28" s="244"/>
      <c r="AL28" s="244"/>
      <c r="AM28" s="244"/>
      <c r="AN28" s="244"/>
      <c r="AO28" s="244"/>
      <c r="AP28" s="244"/>
      <c r="AQ28" s="10"/>
      <c r="AR28" s="10"/>
      <c r="AS28" s="10"/>
      <c r="AT28" s="154"/>
      <c r="AU28" s="127"/>
      <c r="AV28" s="127"/>
      <c r="AW28" s="127"/>
      <c r="AX28" s="127"/>
      <c r="AY28" s="127"/>
      <c r="AZ28" s="127"/>
      <c r="BA28" s="127"/>
      <c r="BB28" s="127"/>
      <c r="BC28" s="127"/>
      <c r="BD28" s="243"/>
    </row>
    <row r="29" spans="1:63" s="79" customFormat="1" ht="23.25" customHeight="1" x14ac:dyDescent="0.25">
      <c r="A29" s="295"/>
      <c r="B29" s="250" t="s">
        <v>171</v>
      </c>
      <c r="C29" s="245" t="s">
        <v>103</v>
      </c>
      <c r="D29" s="23"/>
      <c r="E29" s="23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82"/>
      <c r="U29" s="127"/>
      <c r="V29" s="127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3"/>
      <c r="AH29" s="23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154"/>
      <c r="AU29" s="127"/>
      <c r="AV29" s="127"/>
      <c r="AW29" s="127"/>
      <c r="AX29" s="127"/>
      <c r="AY29" s="127"/>
      <c r="AZ29" s="127"/>
      <c r="BA29" s="127"/>
      <c r="BB29" s="127"/>
      <c r="BC29" s="127"/>
      <c r="BD29" s="243"/>
    </row>
    <row r="30" spans="1:63" x14ac:dyDescent="0.25">
      <c r="A30" s="295"/>
      <c r="B30" s="83" t="s">
        <v>222</v>
      </c>
      <c r="C30" s="125" t="s">
        <v>190</v>
      </c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 t="s">
        <v>271</v>
      </c>
      <c r="AU30" s="171"/>
      <c r="AV30" s="171"/>
      <c r="AW30" s="243"/>
      <c r="AX30" s="171"/>
      <c r="AY30" s="171"/>
      <c r="AZ30" s="171"/>
      <c r="BA30" s="171"/>
      <c r="BB30" s="171"/>
      <c r="BC30" s="171"/>
      <c r="BD30" s="243" t="s">
        <v>176</v>
      </c>
      <c r="BE30" s="79"/>
      <c r="BF30" s="79"/>
      <c r="BG30" s="79"/>
      <c r="BH30" s="79"/>
      <c r="BI30" s="79"/>
      <c r="BJ30" s="79"/>
      <c r="BK30" s="79"/>
    </row>
    <row r="31" spans="1:63" ht="24" x14ac:dyDescent="0.25">
      <c r="A31" s="295"/>
      <c r="B31" s="80" t="s">
        <v>223</v>
      </c>
      <c r="C31" s="124" t="s">
        <v>224</v>
      </c>
      <c r="D31" s="23"/>
      <c r="E31" s="2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82"/>
      <c r="U31" s="127"/>
      <c r="V31" s="127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3"/>
      <c r="AH31" s="23" t="s">
        <v>110</v>
      </c>
      <c r="AI31" s="244"/>
      <c r="AJ31" s="244"/>
      <c r="AK31" s="244"/>
      <c r="AL31" s="244"/>
      <c r="AM31" s="244"/>
      <c r="AN31" s="244"/>
      <c r="AO31" s="244"/>
      <c r="AP31" s="244"/>
      <c r="AQ31" s="244"/>
      <c r="AR31" s="10"/>
      <c r="AS31" s="10"/>
      <c r="AT31" s="154"/>
      <c r="AU31" s="127"/>
      <c r="AV31" s="127"/>
      <c r="AW31" s="127"/>
      <c r="AX31" s="127"/>
      <c r="AY31" s="127"/>
      <c r="AZ31" s="127"/>
      <c r="BA31" s="127"/>
      <c r="BB31" s="127"/>
      <c r="BC31" s="127"/>
      <c r="BD31" s="243" t="s">
        <v>110</v>
      </c>
      <c r="BE31" s="79"/>
      <c r="BF31" s="79"/>
      <c r="BG31" s="79"/>
      <c r="BH31" s="79"/>
      <c r="BI31" s="79"/>
      <c r="BJ31" s="79"/>
      <c r="BK31" s="79"/>
    </row>
    <row r="32" spans="1:63" x14ac:dyDescent="0.25">
      <c r="A32" s="295"/>
      <c r="B32" s="312" t="s">
        <v>114</v>
      </c>
      <c r="C32" s="312"/>
      <c r="D32" s="59"/>
      <c r="E32" s="59" t="s">
        <v>175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171"/>
      <c r="S32" s="243" t="s">
        <v>236</v>
      </c>
      <c r="T32" s="243" t="s">
        <v>113</v>
      </c>
      <c r="U32" s="243"/>
      <c r="V32" s="243"/>
      <c r="W32" s="137"/>
      <c r="X32" s="137"/>
      <c r="Y32" s="137"/>
      <c r="Z32" s="137"/>
      <c r="AA32" s="137"/>
      <c r="AB32" s="137"/>
      <c r="AC32" s="137"/>
      <c r="AD32" s="137"/>
      <c r="AE32" s="137"/>
      <c r="AF32" s="137" t="s">
        <v>175</v>
      </c>
      <c r="AG32" s="137"/>
      <c r="AH32" s="137" t="s">
        <v>175</v>
      </c>
      <c r="AI32" s="137"/>
      <c r="AJ32" s="137"/>
      <c r="AK32" s="137"/>
      <c r="AL32" s="137"/>
      <c r="AM32" s="243"/>
      <c r="AN32" s="243"/>
      <c r="AO32" s="243"/>
      <c r="AP32" s="243"/>
      <c r="AQ32" s="243"/>
      <c r="AR32" s="243"/>
      <c r="AS32" s="243" t="s">
        <v>270</v>
      </c>
      <c r="AT32" s="243" t="s">
        <v>112</v>
      </c>
      <c r="AU32" s="171"/>
      <c r="AV32" s="171"/>
      <c r="AW32" s="171"/>
      <c r="AX32" s="171"/>
      <c r="AY32" s="171"/>
      <c r="AZ32" s="59"/>
      <c r="BA32" s="59"/>
      <c r="BB32" s="59"/>
      <c r="BC32" s="59"/>
      <c r="BD32" s="83" t="s">
        <v>272</v>
      </c>
      <c r="BE32" s="1"/>
      <c r="BF32" s="1"/>
      <c r="BG32" s="1"/>
      <c r="BH32" s="1"/>
      <c r="BI32" s="1"/>
      <c r="BJ32" s="1"/>
      <c r="BK32" s="1"/>
    </row>
    <row r="33" spans="1:6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x14ac:dyDescent="0.25">
      <c r="A34" s="1"/>
      <c r="B34" s="127"/>
      <c r="C34" s="34" t="s">
        <v>127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x14ac:dyDescent="0.25">
      <c r="A35" s="1"/>
      <c r="B35" s="30"/>
      <c r="C35" s="34" t="s">
        <v>128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x14ac:dyDescent="0.25">
      <c r="A36" s="1"/>
      <c r="B36" s="31"/>
      <c r="C36" s="34" t="s">
        <v>131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x14ac:dyDescent="0.25">
      <c r="A37" s="1"/>
      <c r="B37" s="32"/>
      <c r="C37" s="34" t="s">
        <v>130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</sheetData>
  <mergeCells count="33"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32"/>
    <mergeCell ref="B32:C32"/>
    <mergeCell ref="A1:A6"/>
    <mergeCell ref="B1:B6"/>
    <mergeCell ref="C1:C6"/>
  </mergeCells>
  <pageMargins left="0.7" right="0.7" top="0.75" bottom="0.75" header="0.3" footer="0.3"/>
  <pageSetup paperSize="9" scale="69" orientation="landscape" verticalDpi="300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tabSelected="1" zoomScale="90" zoomScaleNormal="90" zoomScaleSheetLayoutView="4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N24" sqref="AN24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8.71093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5" customFormat="1" ht="15" customHeight="1" x14ac:dyDescent="0.25">
      <c r="A1" s="358" t="s">
        <v>1</v>
      </c>
      <c r="B1" s="358" t="s">
        <v>2</v>
      </c>
      <c r="C1" s="359" t="s">
        <v>3</v>
      </c>
      <c r="D1" s="360" t="s">
        <v>5</v>
      </c>
      <c r="E1" s="360"/>
      <c r="F1" s="360"/>
      <c r="G1" s="360"/>
      <c r="H1" s="358" t="s">
        <v>6</v>
      </c>
      <c r="I1" s="360" t="s">
        <v>7</v>
      </c>
      <c r="J1" s="360"/>
      <c r="K1" s="360"/>
      <c r="L1" s="358" t="s">
        <v>8</v>
      </c>
      <c r="M1" s="360" t="s">
        <v>9</v>
      </c>
      <c r="N1" s="360"/>
      <c r="O1" s="360"/>
      <c r="P1" s="360"/>
      <c r="Q1" s="360" t="s">
        <v>10</v>
      </c>
      <c r="R1" s="360"/>
      <c r="S1" s="360"/>
      <c r="T1" s="360"/>
      <c r="U1" s="358" t="s">
        <v>11</v>
      </c>
      <c r="V1" s="360" t="s">
        <v>12</v>
      </c>
      <c r="W1" s="360"/>
      <c r="X1" s="360"/>
      <c r="Y1" s="358" t="s">
        <v>13</v>
      </c>
      <c r="Z1" s="360" t="s">
        <v>14</v>
      </c>
      <c r="AA1" s="360"/>
      <c r="AB1" s="360"/>
      <c r="AC1" s="358" t="s">
        <v>15</v>
      </c>
      <c r="AD1" s="360" t="s">
        <v>16</v>
      </c>
      <c r="AE1" s="360"/>
      <c r="AF1" s="360"/>
      <c r="AG1" s="360"/>
      <c r="AH1" s="358" t="s">
        <v>17</v>
      </c>
      <c r="AI1" s="360" t="s">
        <v>18</v>
      </c>
      <c r="AJ1" s="360"/>
      <c r="AK1" s="360"/>
      <c r="AL1" s="358" t="s">
        <v>19</v>
      </c>
      <c r="AM1" s="363" t="s">
        <v>20</v>
      </c>
      <c r="AN1" s="364"/>
      <c r="AO1" s="364"/>
      <c r="AP1" s="365"/>
      <c r="AQ1" s="363" t="s">
        <v>21</v>
      </c>
      <c r="AR1" s="364"/>
      <c r="AS1" s="364"/>
      <c r="AT1" s="365"/>
      <c r="AU1" s="358" t="s">
        <v>22</v>
      </c>
      <c r="AV1" s="360" t="s">
        <v>23</v>
      </c>
      <c r="AW1" s="360"/>
      <c r="AX1" s="360"/>
      <c r="AY1" s="366" t="s">
        <v>24</v>
      </c>
      <c r="AZ1" s="360" t="s">
        <v>25</v>
      </c>
      <c r="BA1" s="360"/>
      <c r="BB1" s="360"/>
      <c r="BC1" s="360"/>
      <c r="BD1" s="362" t="s">
        <v>108</v>
      </c>
    </row>
    <row r="2" spans="1:56" s="5" customFormat="1" ht="57.75" customHeight="1" x14ac:dyDescent="0.25">
      <c r="A2" s="358"/>
      <c r="B2" s="358"/>
      <c r="C2" s="359"/>
      <c r="D2" s="48" t="s">
        <v>27</v>
      </c>
      <c r="E2" s="48" t="s">
        <v>28</v>
      </c>
      <c r="F2" s="48" t="s">
        <v>29</v>
      </c>
      <c r="G2" s="48" t="s">
        <v>30</v>
      </c>
      <c r="H2" s="358"/>
      <c r="I2" s="48" t="s">
        <v>31</v>
      </c>
      <c r="J2" s="48" t="s">
        <v>32</v>
      </c>
      <c r="K2" s="48" t="s">
        <v>33</v>
      </c>
      <c r="L2" s="358"/>
      <c r="M2" s="48" t="s">
        <v>34</v>
      </c>
      <c r="N2" s="48" t="s">
        <v>35</v>
      </c>
      <c r="O2" s="48" t="s">
        <v>36</v>
      </c>
      <c r="P2" s="48" t="s">
        <v>37</v>
      </c>
      <c r="Q2" s="48" t="s">
        <v>38</v>
      </c>
      <c r="R2" s="48" t="s">
        <v>39</v>
      </c>
      <c r="S2" s="48" t="s">
        <v>29</v>
      </c>
      <c r="T2" s="48" t="s">
        <v>30</v>
      </c>
      <c r="U2" s="358"/>
      <c r="V2" s="48" t="s">
        <v>40</v>
      </c>
      <c r="W2" s="48" t="s">
        <v>41</v>
      </c>
      <c r="X2" s="48" t="s">
        <v>42</v>
      </c>
      <c r="Y2" s="358"/>
      <c r="Z2" s="48" t="s">
        <v>43</v>
      </c>
      <c r="AA2" s="48" t="s">
        <v>44</v>
      </c>
      <c r="AB2" s="48" t="s">
        <v>45</v>
      </c>
      <c r="AC2" s="358"/>
      <c r="AD2" s="48" t="s">
        <v>43</v>
      </c>
      <c r="AE2" s="48" t="s">
        <v>44</v>
      </c>
      <c r="AF2" s="48" t="s">
        <v>45</v>
      </c>
      <c r="AG2" s="48" t="s">
        <v>46</v>
      </c>
      <c r="AH2" s="358"/>
      <c r="AI2" s="48" t="s">
        <v>31</v>
      </c>
      <c r="AJ2" s="48" t="s">
        <v>32</v>
      </c>
      <c r="AK2" s="48" t="s">
        <v>33</v>
      </c>
      <c r="AL2" s="358"/>
      <c r="AM2" s="48" t="s">
        <v>47</v>
      </c>
      <c r="AN2" s="48" t="s">
        <v>48</v>
      </c>
      <c r="AO2" s="48" t="s">
        <v>49</v>
      </c>
      <c r="AP2" s="48" t="s">
        <v>50</v>
      </c>
      <c r="AQ2" s="48" t="s">
        <v>38</v>
      </c>
      <c r="AR2" s="48" t="s">
        <v>39</v>
      </c>
      <c r="AS2" s="48" t="s">
        <v>29</v>
      </c>
      <c r="AT2" s="48" t="s">
        <v>30</v>
      </c>
      <c r="AU2" s="358"/>
      <c r="AV2" s="48" t="s">
        <v>31</v>
      </c>
      <c r="AW2" s="48" t="s">
        <v>32</v>
      </c>
      <c r="AX2" s="48" t="s">
        <v>33</v>
      </c>
      <c r="AY2" s="358"/>
      <c r="AZ2" s="48" t="s">
        <v>34</v>
      </c>
      <c r="BA2" s="48" t="s">
        <v>35</v>
      </c>
      <c r="BB2" s="48" t="s">
        <v>36</v>
      </c>
      <c r="BC2" s="48" t="s">
        <v>51</v>
      </c>
      <c r="BD2" s="362"/>
    </row>
    <row r="3" spans="1:56" s="5" customFormat="1" x14ac:dyDescent="0.25">
      <c r="A3" s="358"/>
      <c r="B3" s="358"/>
      <c r="C3" s="359"/>
      <c r="D3" s="363" t="s">
        <v>52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63" t="s">
        <v>53</v>
      </c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5"/>
      <c r="AQ3" s="363" t="s">
        <v>53</v>
      </c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5"/>
      <c r="BD3" s="362"/>
    </row>
    <row r="4" spans="1:56" s="5" customFormat="1" x14ac:dyDescent="0.25">
      <c r="A4" s="358"/>
      <c r="B4" s="358"/>
      <c r="C4" s="359"/>
      <c r="D4" s="41">
        <v>35</v>
      </c>
      <c r="E4" s="41">
        <v>36</v>
      </c>
      <c r="F4" s="41">
        <v>37</v>
      </c>
      <c r="G4" s="41">
        <v>38</v>
      </c>
      <c r="H4" s="41">
        <v>39</v>
      </c>
      <c r="I4" s="41">
        <v>40</v>
      </c>
      <c r="J4" s="41">
        <v>41</v>
      </c>
      <c r="K4" s="41">
        <v>42</v>
      </c>
      <c r="L4" s="41">
        <v>43</v>
      </c>
      <c r="M4" s="41">
        <v>44</v>
      </c>
      <c r="N4" s="41">
        <v>45</v>
      </c>
      <c r="O4" s="41">
        <v>46</v>
      </c>
      <c r="P4" s="41">
        <v>47</v>
      </c>
      <c r="Q4" s="41">
        <v>48</v>
      </c>
      <c r="R4" s="41">
        <v>49</v>
      </c>
      <c r="S4" s="41">
        <v>50</v>
      </c>
      <c r="T4" s="41">
        <v>51</v>
      </c>
      <c r="U4" s="41">
        <v>52</v>
      </c>
      <c r="V4" s="41">
        <v>1</v>
      </c>
      <c r="W4" s="41">
        <v>2</v>
      </c>
      <c r="X4" s="41">
        <v>3</v>
      </c>
      <c r="Y4" s="41">
        <v>4</v>
      </c>
      <c r="Z4" s="41">
        <v>5</v>
      </c>
      <c r="AA4" s="41">
        <v>6</v>
      </c>
      <c r="AB4" s="41">
        <v>7</v>
      </c>
      <c r="AC4" s="41">
        <v>8</v>
      </c>
      <c r="AD4" s="41">
        <v>9</v>
      </c>
      <c r="AE4" s="41">
        <v>10</v>
      </c>
      <c r="AF4" s="41">
        <v>11</v>
      </c>
      <c r="AG4" s="41">
        <v>12</v>
      </c>
      <c r="AH4" s="41">
        <v>13</v>
      </c>
      <c r="AI4" s="41">
        <v>14</v>
      </c>
      <c r="AJ4" s="41">
        <v>15</v>
      </c>
      <c r="AK4" s="41">
        <v>16</v>
      </c>
      <c r="AL4" s="41">
        <v>17</v>
      </c>
      <c r="AM4" s="41">
        <v>18</v>
      </c>
      <c r="AN4" s="41">
        <v>19</v>
      </c>
      <c r="AO4" s="41">
        <v>20</v>
      </c>
      <c r="AP4" s="41">
        <v>21</v>
      </c>
      <c r="AQ4" s="41">
        <v>22</v>
      </c>
      <c r="AR4" s="41">
        <v>23</v>
      </c>
      <c r="AS4" s="41">
        <v>24</v>
      </c>
      <c r="AT4" s="41">
        <v>25</v>
      </c>
      <c r="AU4" s="41">
        <v>26</v>
      </c>
      <c r="AV4" s="41">
        <v>27</v>
      </c>
      <c r="AW4" s="41">
        <v>28</v>
      </c>
      <c r="AX4" s="41">
        <v>29</v>
      </c>
      <c r="AY4" s="41">
        <v>30</v>
      </c>
      <c r="AZ4" s="41">
        <v>31</v>
      </c>
      <c r="BA4" s="41">
        <v>32</v>
      </c>
      <c r="BB4" s="41">
        <v>33</v>
      </c>
      <c r="BC4" s="41">
        <v>34</v>
      </c>
      <c r="BD4" s="362"/>
    </row>
    <row r="5" spans="1:56" s="5" customFormat="1" x14ac:dyDescent="0.25">
      <c r="A5" s="358"/>
      <c r="B5" s="358"/>
      <c r="C5" s="359"/>
      <c r="D5" s="363" t="s">
        <v>54</v>
      </c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5"/>
      <c r="Q5" s="363" t="s">
        <v>54</v>
      </c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 t="s">
        <v>54</v>
      </c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5"/>
      <c r="BD5" s="362"/>
    </row>
    <row r="6" spans="1:56" s="5" customFormat="1" x14ac:dyDescent="0.25">
      <c r="A6" s="358"/>
      <c r="B6" s="358"/>
      <c r="C6" s="359"/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1">
        <v>6</v>
      </c>
      <c r="J6" s="41">
        <v>7</v>
      </c>
      <c r="K6" s="41">
        <v>8</v>
      </c>
      <c r="L6" s="41">
        <v>9</v>
      </c>
      <c r="M6" s="41">
        <v>10</v>
      </c>
      <c r="N6" s="41">
        <v>11</v>
      </c>
      <c r="O6" s="41">
        <v>12</v>
      </c>
      <c r="P6" s="41">
        <v>13</v>
      </c>
      <c r="Q6" s="41">
        <v>14</v>
      </c>
      <c r="R6" s="41">
        <v>15</v>
      </c>
      <c r="S6" s="41">
        <v>16</v>
      </c>
      <c r="T6" s="41">
        <v>17</v>
      </c>
      <c r="U6" s="41">
        <v>18</v>
      </c>
      <c r="V6" s="41">
        <v>19</v>
      </c>
      <c r="W6" s="41">
        <v>20</v>
      </c>
      <c r="X6" s="41">
        <v>21</v>
      </c>
      <c r="Y6" s="41">
        <v>22</v>
      </c>
      <c r="Z6" s="41">
        <v>23</v>
      </c>
      <c r="AA6" s="41">
        <v>24</v>
      </c>
      <c r="AB6" s="41">
        <v>25</v>
      </c>
      <c r="AC6" s="41">
        <v>26</v>
      </c>
      <c r="AD6" s="41">
        <v>27</v>
      </c>
      <c r="AE6" s="41">
        <v>28</v>
      </c>
      <c r="AF6" s="41">
        <v>29</v>
      </c>
      <c r="AG6" s="41">
        <v>30</v>
      </c>
      <c r="AH6" s="41">
        <v>31</v>
      </c>
      <c r="AI6" s="41">
        <v>32</v>
      </c>
      <c r="AJ6" s="41">
        <v>33</v>
      </c>
      <c r="AK6" s="41">
        <v>34</v>
      </c>
      <c r="AL6" s="41">
        <v>35</v>
      </c>
      <c r="AM6" s="41">
        <v>36</v>
      </c>
      <c r="AN6" s="41">
        <v>37</v>
      </c>
      <c r="AO6" s="41">
        <v>38</v>
      </c>
      <c r="AP6" s="41">
        <v>39</v>
      </c>
      <c r="AQ6" s="41">
        <v>40</v>
      </c>
      <c r="AR6" s="41">
        <v>41</v>
      </c>
      <c r="AS6" s="41">
        <v>42</v>
      </c>
      <c r="AT6" s="41">
        <v>43</v>
      </c>
      <c r="AU6" s="41">
        <v>44</v>
      </c>
      <c r="AV6" s="41">
        <v>45</v>
      </c>
      <c r="AW6" s="41">
        <v>46</v>
      </c>
      <c r="AX6" s="41">
        <v>47</v>
      </c>
      <c r="AY6" s="41">
        <v>48</v>
      </c>
      <c r="AZ6" s="41">
        <v>49</v>
      </c>
      <c r="BA6" s="41">
        <v>50</v>
      </c>
      <c r="BB6" s="41">
        <v>51</v>
      </c>
      <c r="BC6" s="41">
        <v>52</v>
      </c>
      <c r="BD6" s="362"/>
    </row>
    <row r="7" spans="1:56" s="79" customFormat="1" ht="25.5" customHeight="1" x14ac:dyDescent="0.25">
      <c r="A7" s="358" t="s">
        <v>105</v>
      </c>
      <c r="B7" s="123" t="s">
        <v>69</v>
      </c>
      <c r="C7" s="146" t="s">
        <v>70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19"/>
      <c r="T7" s="120" t="s">
        <v>118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20" t="s">
        <v>117</v>
      </c>
      <c r="AG7" s="119"/>
      <c r="AH7" s="119"/>
      <c r="AI7" s="119"/>
      <c r="AJ7" s="119"/>
      <c r="AK7" s="119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77" t="s">
        <v>167</v>
      </c>
    </row>
    <row r="8" spans="1:56" s="79" customFormat="1" x14ac:dyDescent="0.25">
      <c r="A8" s="358"/>
      <c r="B8" s="71" t="s">
        <v>74</v>
      </c>
      <c r="C8" s="49" t="s">
        <v>63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99"/>
      <c r="Q8" s="4"/>
      <c r="R8" s="98"/>
      <c r="S8" s="115"/>
      <c r="T8" s="159"/>
      <c r="U8" s="127"/>
      <c r="V8" s="127"/>
      <c r="W8" s="115"/>
      <c r="X8" s="115"/>
      <c r="Y8" s="115"/>
      <c r="Z8" s="115"/>
      <c r="AA8" s="115"/>
      <c r="AB8" s="151"/>
      <c r="AC8" s="115"/>
      <c r="AD8" s="115"/>
      <c r="AE8" s="115"/>
      <c r="AF8" s="175" t="s">
        <v>110</v>
      </c>
      <c r="AG8" s="23"/>
      <c r="AH8" s="29"/>
      <c r="AI8" s="29"/>
      <c r="AJ8" s="82"/>
      <c r="AK8" s="139"/>
      <c r="AL8" s="100"/>
      <c r="AM8" s="100"/>
      <c r="AN8" s="100"/>
      <c r="AO8" s="145"/>
      <c r="AP8" s="145"/>
      <c r="AQ8" s="145"/>
      <c r="AR8" s="145"/>
      <c r="AS8" s="145"/>
      <c r="AT8" s="145"/>
      <c r="AU8" s="4"/>
      <c r="AV8" s="4"/>
      <c r="AW8" s="4"/>
      <c r="AX8" s="4"/>
      <c r="AY8" s="4"/>
      <c r="AZ8" s="4"/>
      <c r="BA8" s="4"/>
      <c r="BB8" s="4"/>
      <c r="BC8" s="4"/>
      <c r="BD8" s="176" t="s">
        <v>110</v>
      </c>
    </row>
    <row r="9" spans="1:56" s="79" customFormat="1" x14ac:dyDescent="0.25">
      <c r="A9" s="358"/>
      <c r="B9" s="113" t="s">
        <v>76</v>
      </c>
      <c r="C9" s="49" t="s">
        <v>75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99"/>
      <c r="Q9" s="4"/>
      <c r="R9" s="98"/>
      <c r="S9" s="115"/>
      <c r="T9" s="159" t="s">
        <v>115</v>
      </c>
      <c r="U9" s="127"/>
      <c r="V9" s="127"/>
      <c r="W9" s="115"/>
      <c r="X9" s="115"/>
      <c r="Y9" s="115"/>
      <c r="Z9" s="115"/>
      <c r="AA9" s="115"/>
      <c r="AB9" s="152"/>
      <c r="AC9" s="115"/>
      <c r="AD9" s="115"/>
      <c r="AE9" s="159"/>
      <c r="AF9" s="175" t="s">
        <v>110</v>
      </c>
      <c r="AG9" s="23"/>
      <c r="AH9" s="29"/>
      <c r="AI9" s="29"/>
      <c r="AJ9" s="82"/>
      <c r="AK9" s="139"/>
      <c r="AL9" s="100"/>
      <c r="AM9" s="100"/>
      <c r="AN9" s="100"/>
      <c r="AO9" s="145"/>
      <c r="AP9" s="145"/>
      <c r="AQ9" s="145"/>
      <c r="AR9" s="145"/>
      <c r="AS9" s="145"/>
      <c r="AT9" s="145"/>
      <c r="AU9" s="4"/>
      <c r="AV9" s="4"/>
      <c r="AW9" s="4"/>
      <c r="AX9" s="4"/>
      <c r="AY9" s="4"/>
      <c r="AZ9" s="4"/>
      <c r="BA9" s="4"/>
      <c r="BB9" s="4"/>
      <c r="BC9" s="4"/>
      <c r="BD9" s="176" t="s">
        <v>129</v>
      </c>
    </row>
    <row r="10" spans="1:56" s="79" customFormat="1" x14ac:dyDescent="0.25">
      <c r="A10" s="358"/>
      <c r="B10" s="123" t="s">
        <v>81</v>
      </c>
      <c r="C10" s="146" t="s">
        <v>82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19"/>
      <c r="T10" s="119" t="s">
        <v>175</v>
      </c>
      <c r="U10" s="119"/>
      <c r="V10" s="119"/>
      <c r="W10" s="119"/>
      <c r="X10" s="119"/>
      <c r="Y10" s="119"/>
      <c r="Z10" s="119"/>
      <c r="AA10" s="119" t="s">
        <v>175</v>
      </c>
      <c r="AB10" s="119"/>
      <c r="AC10" s="119"/>
      <c r="AD10" s="119"/>
      <c r="AE10" s="119"/>
      <c r="AF10" s="119" t="s">
        <v>195</v>
      </c>
      <c r="AG10" s="119" t="s">
        <v>175</v>
      </c>
      <c r="AH10" s="119"/>
      <c r="AI10" s="119" t="s">
        <v>175</v>
      </c>
      <c r="AJ10" s="119" t="s">
        <v>231</v>
      </c>
      <c r="AK10" s="119"/>
      <c r="AL10" s="140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77" t="s">
        <v>239</v>
      </c>
    </row>
    <row r="11" spans="1:56" s="79" customFormat="1" x14ac:dyDescent="0.25">
      <c r="A11" s="358"/>
      <c r="B11" s="95" t="s">
        <v>83</v>
      </c>
      <c r="C11" s="39" t="s">
        <v>84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114"/>
      <c r="T11" s="167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67" t="s">
        <v>175</v>
      </c>
      <c r="AG11" s="167"/>
      <c r="AH11" s="167"/>
      <c r="AI11" s="167"/>
      <c r="AJ11" s="167"/>
      <c r="AK11" s="167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176" t="s">
        <v>175</v>
      </c>
    </row>
    <row r="12" spans="1:56" s="79" customFormat="1" ht="21" customHeight="1" x14ac:dyDescent="0.25">
      <c r="A12" s="358"/>
      <c r="B12" s="80" t="s">
        <v>87</v>
      </c>
      <c r="C12" s="124" t="s">
        <v>268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98"/>
      <c r="Q12" s="4"/>
      <c r="R12" s="98"/>
      <c r="S12" s="115"/>
      <c r="T12" s="159"/>
      <c r="U12" s="127"/>
      <c r="V12" s="127"/>
      <c r="W12" s="115"/>
      <c r="X12" s="115"/>
      <c r="Y12" s="115"/>
      <c r="Z12" s="115"/>
      <c r="AA12" s="115"/>
      <c r="AB12" s="151"/>
      <c r="AC12" s="115"/>
      <c r="AD12" s="115"/>
      <c r="AE12" s="115"/>
      <c r="AF12" s="175" t="s">
        <v>110</v>
      </c>
      <c r="AG12" s="23"/>
      <c r="AH12" s="29"/>
      <c r="AI12" s="29"/>
      <c r="AJ12" s="82"/>
      <c r="AK12" s="139"/>
      <c r="AL12" s="100"/>
      <c r="AM12" s="100"/>
      <c r="AN12" s="100"/>
      <c r="AO12" s="145"/>
      <c r="AP12" s="145"/>
      <c r="AQ12" s="145"/>
      <c r="AR12" s="145"/>
      <c r="AS12" s="145"/>
      <c r="AT12" s="145"/>
      <c r="AU12" s="4"/>
      <c r="AV12" s="4"/>
      <c r="AW12" s="4"/>
      <c r="AX12" s="4"/>
      <c r="AY12" s="4"/>
      <c r="AZ12" s="4"/>
      <c r="BA12" s="4"/>
      <c r="BB12" s="4"/>
      <c r="BC12" s="4"/>
      <c r="BD12" s="176" t="s">
        <v>110</v>
      </c>
    </row>
    <row r="13" spans="1:56" s="79" customFormat="1" ht="21" customHeight="1" x14ac:dyDescent="0.25">
      <c r="A13" s="358"/>
      <c r="B13" s="191" t="s">
        <v>273</v>
      </c>
      <c r="C13" s="255" t="s">
        <v>274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8"/>
      <c r="Q13" s="4"/>
      <c r="R13" s="98"/>
      <c r="S13" s="244"/>
      <c r="T13" s="244" t="s">
        <v>110</v>
      </c>
      <c r="U13" s="127"/>
      <c r="V13" s="127"/>
      <c r="W13" s="244"/>
      <c r="X13" s="244"/>
      <c r="Y13" s="244"/>
      <c r="Z13" s="244"/>
      <c r="AA13" s="244"/>
      <c r="AB13" s="151"/>
      <c r="AC13" s="244"/>
      <c r="AD13" s="244"/>
      <c r="AE13" s="244"/>
      <c r="AF13" s="244"/>
      <c r="AG13" s="23"/>
      <c r="AH13" s="29"/>
      <c r="AI13" s="29"/>
      <c r="AJ13" s="82"/>
      <c r="AK13" s="139"/>
      <c r="AL13" s="100"/>
      <c r="AM13" s="100"/>
      <c r="AN13" s="100"/>
      <c r="AO13" s="145"/>
      <c r="AP13" s="145"/>
      <c r="AQ13" s="145"/>
      <c r="AR13" s="145"/>
      <c r="AS13" s="145"/>
      <c r="AT13" s="145"/>
      <c r="AU13" s="4"/>
      <c r="AV13" s="4"/>
      <c r="AW13" s="4"/>
      <c r="AX13" s="4"/>
      <c r="AY13" s="4"/>
      <c r="AZ13" s="4"/>
      <c r="BA13" s="4"/>
      <c r="BB13" s="4"/>
      <c r="BC13" s="4"/>
      <c r="BD13" s="243" t="s">
        <v>110</v>
      </c>
    </row>
    <row r="14" spans="1:56" s="79" customFormat="1" ht="28.5" customHeight="1" x14ac:dyDescent="0.25">
      <c r="A14" s="358"/>
      <c r="B14" s="134" t="s">
        <v>89</v>
      </c>
      <c r="C14" s="135" t="s">
        <v>90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11"/>
      <c r="T14" s="111" t="s">
        <v>175</v>
      </c>
      <c r="U14" s="111"/>
      <c r="V14" s="111"/>
      <c r="W14" s="111"/>
      <c r="X14" s="111"/>
      <c r="Y14" s="111"/>
      <c r="Z14" s="111"/>
      <c r="AA14" s="111" t="s">
        <v>175</v>
      </c>
      <c r="AB14" s="111"/>
      <c r="AC14" s="111"/>
      <c r="AD14" s="111"/>
      <c r="AE14" s="111"/>
      <c r="AF14" s="111" t="s">
        <v>193</v>
      </c>
      <c r="AG14" s="111" t="s">
        <v>175</v>
      </c>
      <c r="AH14" s="111"/>
      <c r="AI14" s="111" t="s">
        <v>175</v>
      </c>
      <c r="AJ14" s="111" t="s">
        <v>231</v>
      </c>
      <c r="AK14" s="118"/>
      <c r="AL14" s="144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79" t="s">
        <v>240</v>
      </c>
    </row>
    <row r="15" spans="1:56" s="79" customFormat="1" ht="29.25" customHeight="1" x14ac:dyDescent="0.25">
      <c r="A15" s="358"/>
      <c r="B15" s="184" t="s">
        <v>96</v>
      </c>
      <c r="C15" s="129" t="s">
        <v>209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14"/>
      <c r="T15" s="167" t="s">
        <v>175</v>
      </c>
      <c r="U15" s="114"/>
      <c r="V15" s="114"/>
      <c r="W15" s="114"/>
      <c r="X15" s="114"/>
      <c r="Y15" s="114"/>
      <c r="Z15" s="114"/>
      <c r="AA15" s="114" t="s">
        <v>175</v>
      </c>
      <c r="AB15" s="114"/>
      <c r="AC15" s="114"/>
      <c r="AD15" s="114"/>
      <c r="AE15" s="114"/>
      <c r="AF15" s="167" t="s">
        <v>117</v>
      </c>
      <c r="AG15" s="167"/>
      <c r="AH15" s="167"/>
      <c r="AI15" s="167"/>
      <c r="AJ15" s="187" t="s">
        <v>168</v>
      </c>
      <c r="AK15" s="114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176" t="s">
        <v>233</v>
      </c>
    </row>
    <row r="16" spans="1:56" s="79" customFormat="1" ht="31.5" customHeight="1" x14ac:dyDescent="0.25">
      <c r="A16" s="358"/>
      <c r="B16" s="80" t="s">
        <v>97</v>
      </c>
      <c r="C16" s="124" t="s">
        <v>266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8"/>
      <c r="Q16" s="4"/>
      <c r="R16" s="98"/>
      <c r="S16" s="115"/>
      <c r="T16" s="159" t="s">
        <v>110</v>
      </c>
      <c r="U16" s="127"/>
      <c r="V16" s="127"/>
      <c r="W16" s="115"/>
      <c r="X16" s="115"/>
      <c r="Y16" s="115"/>
      <c r="Z16" s="115"/>
      <c r="AA16" s="115"/>
      <c r="AB16" s="151"/>
      <c r="AC16" s="115"/>
      <c r="AD16" s="115"/>
      <c r="AE16" s="115"/>
      <c r="AF16" s="175"/>
      <c r="AG16" s="23"/>
      <c r="AH16" s="29"/>
      <c r="AI16" s="29"/>
      <c r="AJ16" s="82"/>
      <c r="AK16" s="139"/>
      <c r="AL16" s="100"/>
      <c r="AM16" s="100"/>
      <c r="AN16" s="100"/>
      <c r="AO16" s="145"/>
      <c r="AP16" s="145"/>
      <c r="AQ16" s="145"/>
      <c r="AR16" s="145"/>
      <c r="AS16" s="145"/>
      <c r="AT16" s="145"/>
      <c r="AU16" s="4"/>
      <c r="AV16" s="4"/>
      <c r="AW16" s="4"/>
      <c r="AX16" s="4"/>
      <c r="AY16" s="4"/>
      <c r="AZ16" s="4"/>
      <c r="BA16" s="4"/>
      <c r="BB16" s="4"/>
      <c r="BC16" s="4"/>
      <c r="BD16" s="176" t="s">
        <v>110</v>
      </c>
    </row>
    <row r="17" spans="1:56" s="79" customFormat="1" ht="15" customHeight="1" x14ac:dyDescent="0.25">
      <c r="A17" s="358"/>
      <c r="B17" s="80" t="s">
        <v>275</v>
      </c>
      <c r="C17" s="124" t="s">
        <v>216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8"/>
      <c r="Q17" s="4"/>
      <c r="R17" s="98"/>
      <c r="S17" s="244"/>
      <c r="T17" s="244"/>
      <c r="U17" s="127"/>
      <c r="V17" s="127"/>
      <c r="W17" s="244"/>
      <c r="X17" s="244"/>
      <c r="Y17" s="244"/>
      <c r="Z17" s="244"/>
      <c r="AA17" s="244"/>
      <c r="AB17" s="151"/>
      <c r="AC17" s="244"/>
      <c r="AD17" s="244"/>
      <c r="AE17" s="244"/>
      <c r="AF17" s="244" t="s">
        <v>110</v>
      </c>
      <c r="AG17" s="23"/>
      <c r="AH17" s="29"/>
      <c r="AI17" s="29"/>
      <c r="AJ17" s="82"/>
      <c r="AK17" s="139"/>
      <c r="AL17" s="100"/>
      <c r="AM17" s="100"/>
      <c r="AN17" s="100"/>
      <c r="AO17" s="145"/>
      <c r="AP17" s="145"/>
      <c r="AQ17" s="145"/>
      <c r="AR17" s="145"/>
      <c r="AS17" s="145"/>
      <c r="AT17" s="145"/>
      <c r="AU17" s="4"/>
      <c r="AV17" s="4"/>
      <c r="AW17" s="4"/>
      <c r="AX17" s="4"/>
      <c r="AY17" s="4"/>
      <c r="AZ17" s="4"/>
      <c r="BA17" s="4"/>
      <c r="BB17" s="4"/>
      <c r="BC17" s="4"/>
      <c r="BD17" s="243" t="s">
        <v>110</v>
      </c>
    </row>
    <row r="18" spans="1:56" s="79" customFormat="1" x14ac:dyDescent="0.25">
      <c r="A18" s="358"/>
      <c r="B18" s="80" t="s">
        <v>217</v>
      </c>
      <c r="C18" s="124" t="s">
        <v>218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8"/>
      <c r="Q18" s="4"/>
      <c r="R18" s="98"/>
      <c r="S18" s="159"/>
      <c r="T18" s="159" t="s">
        <v>110</v>
      </c>
      <c r="U18" s="127"/>
      <c r="V18" s="127"/>
      <c r="W18" s="159"/>
      <c r="X18" s="159"/>
      <c r="Y18" s="159"/>
      <c r="Z18" s="159"/>
      <c r="AA18" s="159"/>
      <c r="AB18" s="151"/>
      <c r="AC18" s="159"/>
      <c r="AD18" s="159"/>
      <c r="AE18" s="159"/>
      <c r="AF18" s="175"/>
      <c r="AG18" s="23"/>
      <c r="AH18" s="29"/>
      <c r="AI18" s="29"/>
      <c r="AJ18" s="82"/>
      <c r="AK18" s="139"/>
      <c r="AL18" s="100"/>
      <c r="AM18" s="100"/>
      <c r="AN18" s="100"/>
      <c r="AO18" s="145"/>
      <c r="AP18" s="145"/>
      <c r="AQ18" s="145"/>
      <c r="AR18" s="145"/>
      <c r="AS18" s="145"/>
      <c r="AT18" s="145"/>
      <c r="AU18" s="4"/>
      <c r="AV18" s="4"/>
      <c r="AW18" s="4"/>
      <c r="AX18" s="4"/>
      <c r="AY18" s="4"/>
      <c r="AZ18" s="4"/>
      <c r="BA18" s="4"/>
      <c r="BB18" s="4"/>
      <c r="BC18" s="4"/>
      <c r="BD18" s="176" t="s">
        <v>110</v>
      </c>
    </row>
    <row r="19" spans="1:56" s="79" customFormat="1" x14ac:dyDescent="0.25">
      <c r="A19" s="358"/>
      <c r="B19" s="80" t="s">
        <v>219</v>
      </c>
      <c r="C19" s="49" t="s">
        <v>220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98"/>
      <c r="Q19" s="4"/>
      <c r="R19" s="98"/>
      <c r="S19" s="159"/>
      <c r="T19" s="159"/>
      <c r="U19" s="127"/>
      <c r="V19" s="127"/>
      <c r="W19" s="159"/>
      <c r="X19" s="159"/>
      <c r="Y19" s="159"/>
      <c r="Z19" s="159"/>
      <c r="AA19" s="159"/>
      <c r="AB19" s="151"/>
      <c r="AC19" s="159"/>
      <c r="AD19" s="159"/>
      <c r="AE19" s="159"/>
      <c r="AF19" s="175" t="s">
        <v>110</v>
      </c>
      <c r="AG19" s="23"/>
      <c r="AH19" s="29"/>
      <c r="AI19" s="29"/>
      <c r="AJ19" s="82"/>
      <c r="AK19" s="139"/>
      <c r="AL19" s="100"/>
      <c r="AM19" s="100"/>
      <c r="AN19" s="100"/>
      <c r="AO19" s="145"/>
      <c r="AP19" s="145"/>
      <c r="AQ19" s="145"/>
      <c r="AR19" s="145"/>
      <c r="AS19" s="145"/>
      <c r="AT19" s="145"/>
      <c r="AU19" s="4"/>
      <c r="AV19" s="4"/>
      <c r="AW19" s="4"/>
      <c r="AX19" s="4"/>
      <c r="AY19" s="4"/>
      <c r="AZ19" s="4"/>
      <c r="BA19" s="4"/>
      <c r="BB19" s="4"/>
      <c r="BC19" s="4"/>
      <c r="BD19" s="176" t="s">
        <v>110</v>
      </c>
    </row>
    <row r="20" spans="1:56" s="79" customFormat="1" x14ac:dyDescent="0.25">
      <c r="A20" s="358"/>
      <c r="B20" s="80" t="s">
        <v>221</v>
      </c>
      <c r="C20" s="49" t="s">
        <v>95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98"/>
      <c r="Q20" s="4"/>
      <c r="R20" s="98"/>
      <c r="S20" s="244"/>
      <c r="T20" s="244"/>
      <c r="U20" s="127"/>
      <c r="V20" s="127"/>
      <c r="W20" s="244"/>
      <c r="X20" s="244"/>
      <c r="Y20" s="244"/>
      <c r="Z20" s="244"/>
      <c r="AA20" s="244"/>
      <c r="AB20" s="151"/>
      <c r="AC20" s="244"/>
      <c r="AD20" s="244"/>
      <c r="AE20" s="244"/>
      <c r="AF20" s="244"/>
      <c r="AG20" s="23" t="s">
        <v>110</v>
      </c>
      <c r="AH20" s="29"/>
      <c r="AI20" s="29"/>
      <c r="AJ20" s="82"/>
      <c r="AK20" s="139"/>
      <c r="AL20" s="100"/>
      <c r="AM20" s="100"/>
      <c r="AN20" s="100"/>
      <c r="AO20" s="145"/>
      <c r="AP20" s="145"/>
      <c r="AQ20" s="145"/>
      <c r="AR20" s="145"/>
      <c r="AS20" s="145"/>
      <c r="AT20" s="145"/>
      <c r="AU20" s="4"/>
      <c r="AV20" s="4"/>
      <c r="AW20" s="4"/>
      <c r="AX20" s="4"/>
      <c r="AY20" s="4"/>
      <c r="AZ20" s="4"/>
      <c r="BA20" s="4"/>
      <c r="BB20" s="4"/>
      <c r="BC20" s="4"/>
      <c r="BD20" s="243" t="s">
        <v>110</v>
      </c>
    </row>
    <row r="21" spans="1:56" s="79" customFormat="1" x14ac:dyDescent="0.25">
      <c r="A21" s="358"/>
      <c r="B21" s="80" t="s">
        <v>238</v>
      </c>
      <c r="C21" s="124" t="s">
        <v>103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29"/>
      <c r="T21" s="29"/>
      <c r="U21" s="127"/>
      <c r="V21" s="127"/>
      <c r="W21" s="29"/>
      <c r="X21" s="29"/>
      <c r="Y21" s="29"/>
      <c r="Z21" s="29"/>
      <c r="AA21" s="29" t="s">
        <v>110</v>
      </c>
      <c r="AB21" s="151"/>
      <c r="AC21" s="115"/>
      <c r="AD21" s="115"/>
      <c r="AE21" s="115"/>
      <c r="AF21" s="175"/>
      <c r="AG21" s="23"/>
      <c r="AH21" s="29"/>
      <c r="AI21" s="29"/>
      <c r="AJ21" s="82"/>
      <c r="AK21" s="139"/>
      <c r="AL21" s="100"/>
      <c r="AM21" s="100"/>
      <c r="AN21" s="100"/>
      <c r="AO21" s="145"/>
      <c r="AP21" s="145"/>
      <c r="AQ21" s="145"/>
      <c r="AR21" s="145"/>
      <c r="AS21" s="145"/>
      <c r="AT21" s="145"/>
      <c r="AU21" s="4"/>
      <c r="AV21" s="4"/>
      <c r="AW21" s="4"/>
      <c r="AX21" s="4"/>
      <c r="AY21" s="4"/>
      <c r="AZ21" s="4"/>
      <c r="BA21" s="4"/>
      <c r="BB21" s="4"/>
      <c r="BC21" s="4"/>
      <c r="BD21" s="176" t="s">
        <v>110</v>
      </c>
    </row>
    <row r="22" spans="1:56" s="79" customFormat="1" ht="24.75" customHeight="1" x14ac:dyDescent="0.25">
      <c r="A22" s="358"/>
      <c r="B22" s="83" t="s">
        <v>172</v>
      </c>
      <c r="C22" s="125" t="s">
        <v>225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114"/>
      <c r="T22" s="167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67" t="s">
        <v>175</v>
      </c>
      <c r="AG22" s="167"/>
      <c r="AH22" s="167"/>
      <c r="AI22" s="167" t="s">
        <v>175</v>
      </c>
      <c r="AJ22" s="149" t="s">
        <v>168</v>
      </c>
      <c r="AK22" s="167"/>
      <c r="AL22" s="167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176" t="s">
        <v>178</v>
      </c>
    </row>
    <row r="23" spans="1:56" s="79" customFormat="1" ht="37.5" customHeight="1" x14ac:dyDescent="0.25">
      <c r="A23" s="358"/>
      <c r="B23" s="80" t="s">
        <v>173</v>
      </c>
      <c r="C23" s="124" t="s">
        <v>226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15"/>
      <c r="T23" s="159"/>
      <c r="U23" s="127"/>
      <c r="V23" s="127"/>
      <c r="W23" s="115"/>
      <c r="X23" s="115"/>
      <c r="Y23" s="115"/>
      <c r="Z23" s="115"/>
      <c r="AA23" s="115"/>
      <c r="AB23" s="115"/>
      <c r="AC23" s="115"/>
      <c r="AD23" s="115"/>
      <c r="AE23" s="115"/>
      <c r="AF23" s="175"/>
      <c r="AG23" s="23"/>
      <c r="AH23" s="29"/>
      <c r="AI23" s="29"/>
      <c r="AJ23" s="153"/>
      <c r="AK23" s="139"/>
      <c r="AL23" s="100"/>
      <c r="AM23" s="100"/>
      <c r="AN23" s="100"/>
      <c r="AO23" s="145"/>
      <c r="AP23" s="145"/>
      <c r="AQ23" s="145"/>
      <c r="AR23" s="145"/>
      <c r="AS23" s="145"/>
      <c r="AT23" s="145"/>
      <c r="AU23" s="4"/>
      <c r="AV23" s="4"/>
      <c r="AW23" s="4"/>
      <c r="AX23" s="4"/>
      <c r="AY23" s="4"/>
      <c r="AZ23" s="4"/>
      <c r="BA23" s="4"/>
      <c r="BB23" s="4"/>
      <c r="BC23" s="4"/>
      <c r="BD23" s="176"/>
    </row>
    <row r="24" spans="1:56" s="79" customFormat="1" x14ac:dyDescent="0.25">
      <c r="A24" s="358"/>
      <c r="B24" s="80" t="s">
        <v>227</v>
      </c>
      <c r="C24" s="124" t="s">
        <v>103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15"/>
      <c r="T24" s="159"/>
      <c r="U24" s="127"/>
      <c r="V24" s="127"/>
      <c r="W24" s="115"/>
      <c r="X24" s="115"/>
      <c r="Y24" s="115"/>
      <c r="Z24" s="115"/>
      <c r="AA24" s="115"/>
      <c r="AB24" s="115"/>
      <c r="AC24" s="115"/>
      <c r="AD24" s="115"/>
      <c r="AE24" s="115"/>
      <c r="AF24" s="175"/>
      <c r="AG24" s="23"/>
      <c r="AH24" s="29"/>
      <c r="AI24" s="29" t="s">
        <v>110</v>
      </c>
      <c r="AJ24" s="153"/>
      <c r="AK24" s="139"/>
      <c r="AL24" s="100"/>
      <c r="AM24" s="100"/>
      <c r="AN24" s="100"/>
      <c r="AO24" s="145"/>
      <c r="AP24" s="145"/>
      <c r="AQ24" s="145"/>
      <c r="AR24" s="145"/>
      <c r="AS24" s="145"/>
      <c r="AT24" s="145"/>
      <c r="AU24" s="4"/>
      <c r="AV24" s="4"/>
      <c r="AW24" s="4"/>
      <c r="AX24" s="4"/>
      <c r="AY24" s="4"/>
      <c r="AZ24" s="4"/>
      <c r="BA24" s="4"/>
      <c r="BB24" s="4"/>
      <c r="BC24" s="4"/>
      <c r="BD24" s="176" t="s">
        <v>110</v>
      </c>
    </row>
    <row r="25" spans="1:56" s="79" customFormat="1" x14ac:dyDescent="0.25">
      <c r="A25" s="358"/>
      <c r="B25" s="83" t="s">
        <v>106</v>
      </c>
      <c r="C25" s="125" t="s">
        <v>147</v>
      </c>
      <c r="D25" s="8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39"/>
      <c r="AL25" s="100"/>
      <c r="AM25" s="100"/>
      <c r="AN25" s="100"/>
      <c r="AO25" s="145"/>
      <c r="AP25" s="145"/>
      <c r="AQ25" s="145"/>
      <c r="AR25" s="145"/>
      <c r="AS25" s="145"/>
      <c r="AT25" s="145"/>
      <c r="AU25" s="50"/>
      <c r="AV25" s="50"/>
      <c r="AW25" s="50"/>
      <c r="AX25" s="50"/>
      <c r="AY25" s="50"/>
      <c r="AZ25" s="50"/>
      <c r="BA25" s="50"/>
      <c r="BB25" s="50"/>
      <c r="BC25" s="50"/>
      <c r="BD25" s="171"/>
    </row>
    <row r="26" spans="1:56" s="79" customFormat="1" x14ac:dyDescent="0.25">
      <c r="A26" s="358"/>
      <c r="B26" s="83" t="s">
        <v>134</v>
      </c>
      <c r="C26" s="125" t="s">
        <v>135</v>
      </c>
      <c r="D26" s="8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50"/>
      <c r="AM26" s="50"/>
      <c r="AN26" s="50"/>
      <c r="AO26" s="145"/>
      <c r="AP26" s="145"/>
      <c r="AQ26" s="145"/>
      <c r="AR26" s="145"/>
      <c r="AS26" s="145"/>
      <c r="AT26" s="145"/>
      <c r="AU26" s="50"/>
      <c r="AV26" s="50"/>
      <c r="AW26" s="50"/>
      <c r="AX26" s="50"/>
      <c r="AY26" s="50"/>
      <c r="AZ26" s="50"/>
      <c r="BA26" s="50"/>
      <c r="BB26" s="50"/>
      <c r="BC26" s="50"/>
      <c r="BD26" s="176"/>
    </row>
    <row r="27" spans="1:56" x14ac:dyDescent="0.25">
      <c r="A27" s="358"/>
      <c r="B27" s="361" t="s">
        <v>114</v>
      </c>
      <c r="C27" s="36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114"/>
      <c r="T27" s="117" t="s">
        <v>236</v>
      </c>
      <c r="U27" s="114"/>
      <c r="V27" s="114"/>
      <c r="W27" s="114"/>
      <c r="X27" s="114"/>
      <c r="Y27" s="114"/>
      <c r="Z27" s="114"/>
      <c r="AA27" s="114" t="s">
        <v>175</v>
      </c>
      <c r="AB27" s="114"/>
      <c r="AC27" s="114"/>
      <c r="AD27" s="114"/>
      <c r="AE27" s="114"/>
      <c r="AF27" s="114" t="s">
        <v>195</v>
      </c>
      <c r="AG27" s="114" t="s">
        <v>175</v>
      </c>
      <c r="AH27" s="114"/>
      <c r="AI27" s="114" t="s">
        <v>175</v>
      </c>
      <c r="AJ27" s="114" t="s">
        <v>112</v>
      </c>
      <c r="AK27" s="114"/>
      <c r="AL27" s="51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176" t="s">
        <v>276</v>
      </c>
    </row>
    <row r="29" spans="1:56" x14ac:dyDescent="0.25">
      <c r="B29" s="127"/>
      <c r="C29" s="34" t="s">
        <v>127</v>
      </c>
    </row>
    <row r="30" spans="1:56" x14ac:dyDescent="0.25">
      <c r="B30" s="30"/>
      <c r="C30" s="34" t="s">
        <v>128</v>
      </c>
    </row>
    <row r="31" spans="1:56" x14ac:dyDescent="0.25">
      <c r="B31" s="31"/>
      <c r="C31" s="34" t="s">
        <v>131</v>
      </c>
    </row>
    <row r="32" spans="1:56" x14ac:dyDescent="0.25">
      <c r="B32" s="32"/>
      <c r="C32" s="34" t="s">
        <v>130</v>
      </c>
    </row>
    <row r="33" spans="2:3" x14ac:dyDescent="0.25">
      <c r="B33" s="139"/>
      <c r="C33" s="43" t="s">
        <v>132</v>
      </c>
    </row>
    <row r="34" spans="2:3" x14ac:dyDescent="0.25">
      <c r="B34" s="145"/>
      <c r="C34" s="43" t="s">
        <v>133</v>
      </c>
    </row>
  </sheetData>
  <mergeCells count="33">
    <mergeCell ref="A7:A27"/>
    <mergeCell ref="B27:C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25" right="0.25" top="0.75" bottom="0.75" header="0.3" footer="0.3"/>
  <pageSetup paperSize="9" scale="58" orientation="landscape" verticalDpi="300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2020-08-28T11:03:05Z</cp:lastPrinted>
  <dcterms:created xsi:type="dcterms:W3CDTF">2012-08-18T05:46:47Z</dcterms:created>
  <dcterms:modified xsi:type="dcterms:W3CDTF">2020-09-07T05:41:59Z</dcterms:modified>
</cp:coreProperties>
</file>