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_курс" sheetId="1" r:id="rId1"/>
    <sheet name="2_курс" sheetId="2" r:id="rId2"/>
    <sheet name="3_курс" sheetId="3" r:id="rId3"/>
    <sheet name="Кал_гр__ат__1_курс" sheetId="4" r:id="rId4"/>
    <sheet name="Кал_гр_ат__2_курс" sheetId="5" r:id="rId5"/>
    <sheet name="Кал_гр_ат__3_курс" sheetId="6" r:id="rId6"/>
  </sheets>
  <definedNames/>
  <calcPr fullCalcOnLoad="1"/>
</workbook>
</file>

<file path=xl/sharedStrings.xml><?xml version="1.0" encoding="utf-8"?>
<sst xmlns="http://schemas.openxmlformats.org/spreadsheetml/2006/main" count="1147" uniqueCount="226">
  <si>
    <t>1.1 Календарный график учебного процесса</t>
  </si>
  <si>
    <t>1 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</si>
  <si>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</si>
  <si>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</si>
  <si>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</si>
  <si>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</si>
  <si>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</si>
  <si>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</si>
  <si>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</si>
  <si>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</si>
  <si>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</si>
  <si>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Итого за 1 семестр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</si>
  <si>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</si>
  <si>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</si>
  <si>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</si>
  <si>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</si>
  <si>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</si>
  <si>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</si>
  <si>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</si>
  <si>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</si>
  <si>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</si>
  <si>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</si>
  <si>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</si>
  <si>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Итого за 2 семестр</t>
  </si>
  <si>
    <t>29.06-5.07</t>
  </si>
  <si>
    <t>Июль</t>
  </si>
  <si>
    <t>27.07-2.08</t>
  </si>
  <si>
    <t>Август</t>
  </si>
  <si>
    <t>Всего часов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</si>
  <si>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</si>
  <si>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</si>
  <si>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</si>
  <si>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</si>
  <si>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</si>
  <si>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</si>
  <si>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</si>
  <si>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</si>
  <si>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</si>
  <si>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</si>
  <si>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</si>
  <si>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</si>
  <si>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</si>
  <si>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</si>
  <si>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</si>
  <si>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</si>
  <si>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</si>
  <si>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</si>
  <si>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</si>
  <si>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</si>
  <si>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</si>
  <si>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</si>
  <si>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</si>
  <si>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</si>
  <si>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</si>
  <si>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</si>
  <si>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>О.00</t>
  </si>
  <si>
    <t>Общеобразовательный учебный цикл</t>
  </si>
  <si>
    <t>обяз.уч.</t>
  </si>
  <si>
    <t>сам.р.с.</t>
  </si>
  <si>
    <t>ОУДб.00</t>
  </si>
  <si>
    <t>Базовые общеобразовательные учебные дисциплины</t>
  </si>
  <si>
    <t>ОУДб.01</t>
  </si>
  <si>
    <t>Русский язык</t>
  </si>
  <si>
    <t>ОУДб.02</t>
  </si>
  <si>
    <t>Литература</t>
  </si>
  <si>
    <t>ОУДб.04</t>
  </si>
  <si>
    <t>Иностранный язык</t>
  </si>
  <si>
    <t>ОУДб.05</t>
  </si>
  <si>
    <t>История</t>
  </si>
  <si>
    <t>ОУДб.06</t>
  </si>
  <si>
    <t xml:space="preserve">Физическая культура </t>
  </si>
  <si>
    <t>ОУДб.07</t>
  </si>
  <si>
    <t>Основы безопасности жизнедеятельности</t>
  </si>
  <si>
    <t>ОУДб.08</t>
  </si>
  <si>
    <t>Химия</t>
  </si>
  <si>
    <t>ОУДб.09</t>
  </si>
  <si>
    <t>Обществознание (включая экономику и право)</t>
  </si>
  <si>
    <t>ОУДб.10</t>
  </si>
  <si>
    <t>Биология</t>
  </si>
  <si>
    <t>ОУДб.11</t>
  </si>
  <si>
    <t>География</t>
  </si>
  <si>
    <t>ОУДп.00</t>
  </si>
  <si>
    <t>Профильные общеобразовательные учебные дисциплины</t>
  </si>
  <si>
    <t>ОУДп.13</t>
  </si>
  <si>
    <t>Математика</t>
  </si>
  <si>
    <t>ОУДп.14</t>
  </si>
  <si>
    <t>Информатика</t>
  </si>
  <si>
    <t>ОУДп.15</t>
  </si>
  <si>
    <t>Физика</t>
  </si>
  <si>
    <t>УД.00</t>
  </si>
  <si>
    <t>Дополнительные учебные дисциплины</t>
  </si>
  <si>
    <t>УД.16</t>
  </si>
  <si>
    <t>Кубановедение</t>
  </si>
  <si>
    <t>УД.17</t>
  </si>
  <si>
    <t>Основы финансовой  грамотности и предпринимательской деятельности</t>
  </si>
  <si>
    <t>УД.18</t>
  </si>
  <si>
    <t>Экология</t>
  </si>
  <si>
    <t>ОП.00</t>
  </si>
  <si>
    <t>Общепрофессиональный учебный цикл</t>
  </si>
  <si>
    <t>ОП.01</t>
  </si>
  <si>
    <t>Основы технического черчения</t>
  </si>
  <si>
    <t>ОП.03</t>
  </si>
  <si>
    <t>Техническая механика с основами технических измерений</t>
  </si>
  <si>
    <t>ОП.04</t>
  </si>
  <si>
    <t>Основы материаловедения и технология общеслесарных работ</t>
  </si>
  <si>
    <t>ОП.06</t>
  </si>
  <si>
    <t>Введение в профессию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</si>
  <si>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</si>
  <si>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</si>
  <si>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</si>
  <si>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каникулы</t>
  </si>
  <si>
    <t xml:space="preserve">промежуточная аттестация </t>
  </si>
  <si>
    <t xml:space="preserve">практика учебная </t>
  </si>
  <si>
    <t>Курс</t>
  </si>
  <si>
    <t>Итого за 3 семестр</t>
  </si>
  <si>
    <t>Итого за 4  семестр</t>
  </si>
  <si>
    <t>29.06-5.08</t>
  </si>
  <si>
    <t xml:space="preserve">II курс </t>
  </si>
  <si>
    <t>ОУДб.03</t>
  </si>
  <si>
    <t>Родная литература (русская)</t>
  </si>
  <si>
    <t>Физическая культура</t>
  </si>
  <si>
    <t>ОУДб.12</t>
  </si>
  <si>
    <t>Астрономия</t>
  </si>
  <si>
    <t>ОП.02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</si>
  <si>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</si>
  <si>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</si>
  <si>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</si>
  <si>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</si>
  <si>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</si>
  <si>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</si>
  <si>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</si>
  <si>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</si>
  <si>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Монтаж, техническое обслуживание и ремонт производственных силовых и осветительных электроустановок</t>
  </si>
  <si>
    <t>МДК.01.01</t>
  </si>
  <si>
    <t>Технологии монтажа, технического обслуживания и ремонта производственных силовых и осветительных электроустановок</t>
  </si>
  <si>
    <t>ПМ.02</t>
  </si>
  <si>
    <t>Обслуживание и ремонт элекропроводок</t>
  </si>
  <si>
    <t>МДК.02.01</t>
  </si>
  <si>
    <t>Технологии обслуживания и ремонта внутренних и наружных силовых и осветительных электропроводок</t>
  </si>
  <si>
    <t>УП.02</t>
  </si>
  <si>
    <t>Учебная практика</t>
  </si>
  <si>
    <t>ПП.02</t>
  </si>
  <si>
    <t>Производственная практика</t>
  </si>
  <si>
    <t>ПМ.04</t>
  </si>
  <si>
    <t>Монтаж и обслуживание воздушных линий электропередач напряжением 0,4 кВ и 10 кВ</t>
  </si>
  <si>
    <t>МДК.04.01</t>
  </si>
  <si>
    <t>Технологии монтажа и технического обслуживания воздушных линий электропередач напряжением 0,4 кВ и 10 кВ</t>
  </si>
  <si>
    <t>УП.04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</si>
  <si>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</si>
  <si>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</si>
  <si>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</si>
  <si>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"С"</t>
  </si>
  <si>
    <t>ФК.00</t>
  </si>
  <si>
    <t>Всего час. в неделю практики</t>
  </si>
  <si>
    <t xml:space="preserve">практика производственная </t>
  </si>
  <si>
    <t>Итого за 5 семестр</t>
  </si>
  <si>
    <t>Итого за 6 семестр</t>
  </si>
  <si>
    <t xml:space="preserve">III курс </t>
  </si>
  <si>
    <t>ОП.07</t>
  </si>
  <si>
    <t>Основы бережливого производства</t>
  </si>
  <si>
    <t>УП.01</t>
  </si>
  <si>
    <t>ПП.01</t>
  </si>
  <si>
    <t>ПМ.03</t>
  </si>
  <si>
    <t>Ремонт и наладка электродвигателей, генераторов, трансформаторов, пускорегулирующей и защитной аппаратуры</t>
  </si>
  <si>
    <t>МДК.03.01</t>
  </si>
  <si>
    <t>Технология наладки электродвигателей, генераторов, трансформаторов, пускорегулирующей и защитной аппаратуры</t>
  </si>
  <si>
    <t>МДК.03.02</t>
  </si>
  <si>
    <t>Технология капитального ремонта электродвигателей, генераторов, трансформаторов</t>
  </si>
  <si>
    <t>УП.03</t>
  </si>
  <si>
    <t>ПП.03</t>
  </si>
  <si>
    <t>ПП.04</t>
  </si>
  <si>
    <t>УП.05</t>
  </si>
  <si>
    <t>ГИА.00</t>
  </si>
  <si>
    <t>Государственная итоговая аттестация</t>
  </si>
  <si>
    <t>ГИА</t>
  </si>
  <si>
    <t xml:space="preserve">1.2 Календарный график аттестаций </t>
  </si>
  <si>
    <t>Всего аттестаций</t>
  </si>
  <si>
    <t xml:space="preserve">I курс </t>
  </si>
  <si>
    <t>1з/1дз</t>
  </si>
  <si>
    <t>1дз</t>
  </si>
  <si>
    <t>1з/1ДЗ</t>
  </si>
  <si>
    <t>2з/2ДЗ</t>
  </si>
  <si>
    <t>з</t>
  </si>
  <si>
    <t>дз</t>
  </si>
  <si>
    <t>1ДЗ</t>
  </si>
  <si>
    <t>1 ДЗ</t>
  </si>
  <si>
    <t>3ДЗ</t>
  </si>
  <si>
    <t>Основы финансовой грамотности и предпринимательской деятельности</t>
  </si>
  <si>
    <t>2ДЗ</t>
  </si>
  <si>
    <t>1Э</t>
  </si>
  <si>
    <t>3ДЗ\1Э</t>
  </si>
  <si>
    <t>э</t>
  </si>
  <si>
    <t xml:space="preserve">Всего аттестаций в неделю </t>
  </si>
  <si>
    <t>1з/3ДЗ</t>
  </si>
  <si>
    <t>2дз</t>
  </si>
  <si>
    <t>1з/3ДЗ\1Э</t>
  </si>
  <si>
    <t>1э</t>
  </si>
  <si>
    <t>2з\8ДЗ\1Э</t>
  </si>
  <si>
    <t>3дз</t>
  </si>
  <si>
    <t>2э</t>
  </si>
  <si>
    <t>10ДЗ/3Э</t>
  </si>
  <si>
    <t>9ДЗ\1Э</t>
  </si>
  <si>
    <t>дз**</t>
  </si>
  <si>
    <t>1ДЗ**</t>
  </si>
  <si>
    <t>1ДЗ/2Э</t>
  </si>
  <si>
    <t>1дз**</t>
  </si>
  <si>
    <t>1ДЗ/1э</t>
  </si>
  <si>
    <t>Э(к)</t>
  </si>
  <si>
    <t>1з</t>
  </si>
  <si>
    <t>1з/4дз</t>
  </si>
  <si>
    <t>1з/11ДЗ/4Э/1Э(к)</t>
  </si>
  <si>
    <t>24.11-30.11</t>
  </si>
  <si>
    <t>3-11</t>
  </si>
  <si>
    <t>3 курс</t>
  </si>
  <si>
    <t>Общепрофессиональный  учебный цикл</t>
  </si>
  <si>
    <t>8дз</t>
  </si>
  <si>
    <t>2Эк</t>
  </si>
  <si>
    <t>13ДЗ/4Эк</t>
  </si>
  <si>
    <t>Эк</t>
  </si>
  <si>
    <t>3ДЗ/1Эк</t>
  </si>
  <si>
    <t>ДЗ**</t>
  </si>
  <si>
    <t>4ДЗ\1Эк</t>
  </si>
  <si>
    <t>3ДЗ\1Эк</t>
  </si>
  <si>
    <t>ДЗ</t>
  </si>
  <si>
    <t>**дифференцированный зачет комплексный</t>
  </si>
  <si>
    <t>государственная итоговая аттестация (защита ВКР)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</si>
</sst>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.MMM"/>
    <numFmt numFmtId="166" formatCode="@"/>
    <numFmt numFmtId="167" formatCode="0.0"/>
    <numFmt numFmtId="168" formatCode="0"/>
  </numFmts>
  <fonts count="15">
    <font>
      <sz val="11"/>
      <color indexed="8"/>
      <name val="Calibri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Calibri"/>
      <family val="0"/>
    </font>
    <font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 textRotation="90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 vertical="center" textRotation="90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/>
    </xf>
    <xf numFmtId="165" fontId="4" fillId="0" borderId="1" xfId="0" applyNumberFormat="1" applyFont="1" applyBorder="1" applyAlignment="1">
      <alignment horizontal="center" vertical="center" textRotation="90"/>
    </xf>
    <xf numFmtId="164" fontId="4" fillId="3" borderId="1" xfId="0" applyNumberFormat="1" applyFont="1" applyFill="1" applyBorder="1" applyAlignment="1">
      <alignment horizontal="center" vertical="center" textRotation="90"/>
    </xf>
    <xf numFmtId="164" fontId="0" fillId="0" borderId="0" xfId="0" applyNumberForma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textRotation="90"/>
    </xf>
    <xf numFmtId="166" fontId="4" fillId="0" borderId="2" xfId="0" applyNumberFormat="1" applyFont="1" applyBorder="1" applyAlignment="1">
      <alignment horizontal="center" vertical="center" textRotation="90"/>
    </xf>
    <xf numFmtId="166" fontId="4" fillId="0" borderId="2" xfId="0" applyNumberFormat="1" applyFont="1" applyBorder="1" applyAlignment="1">
      <alignment vertical="center" textRotation="90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/>
    </xf>
    <xf numFmtId="164" fontId="2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4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left" vertical="center"/>
    </xf>
    <xf numFmtId="164" fontId="2" fillId="8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164" fontId="2" fillId="7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 wrapText="1"/>
    </xf>
    <xf numFmtId="164" fontId="5" fillId="7" borderId="0" xfId="0" applyNumberFormat="1" applyFont="1" applyFill="1" applyAlignment="1">
      <alignment/>
    </xf>
    <xf numFmtId="164" fontId="6" fillId="3" borderId="1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/>
    </xf>
    <xf numFmtId="164" fontId="7" fillId="7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vertical="center" textRotation="90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0" fillId="9" borderId="1" xfId="0" applyNumberFormat="1" applyFill="1" applyBorder="1" applyAlignment="1">
      <alignment/>
    </xf>
    <xf numFmtId="164" fontId="0" fillId="10" borderId="1" xfId="0" applyNumberFormat="1" applyFill="1" applyBorder="1" applyAlignment="1">
      <alignment/>
    </xf>
    <xf numFmtId="164" fontId="9" fillId="11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textRotation="90"/>
    </xf>
    <xf numFmtId="164" fontId="4" fillId="12" borderId="1" xfId="0" applyNumberFormat="1" applyFont="1" applyFill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left" vertical="center" wrapText="1"/>
    </xf>
    <xf numFmtId="164" fontId="2" fillId="1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4" fillId="13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4" fillId="12" borderId="5" xfId="0" applyNumberFormat="1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164" fontId="4" fillId="12" borderId="1" xfId="0" applyNumberFormat="1" applyFont="1" applyFill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wrapText="1"/>
    </xf>
    <xf numFmtId="164" fontId="4" fillId="10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 textRotation="90"/>
    </xf>
    <xf numFmtId="164" fontId="0" fillId="13" borderId="1" xfId="0" applyNumberFormat="1" applyFill="1" applyBorder="1" applyAlignment="1">
      <alignment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center" vertical="center"/>
    </xf>
    <xf numFmtId="164" fontId="4" fillId="14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 wrapText="1"/>
    </xf>
    <xf numFmtId="164" fontId="2" fillId="14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 wrapText="1"/>
    </xf>
    <xf numFmtId="164" fontId="8" fillId="7" borderId="9" xfId="0" applyNumberFormat="1" applyFont="1" applyFill="1" applyBorder="1" applyAlignment="1">
      <alignment horizontal="center" vertical="center" wrapText="1"/>
    </xf>
    <xf numFmtId="164" fontId="2" fillId="7" borderId="9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textRotation="90"/>
    </xf>
    <xf numFmtId="164" fontId="8" fillId="7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0" fillId="2" borderId="0" xfId="0" applyNumberFormat="1" applyFill="1" applyAlignment="1">
      <alignment/>
    </xf>
    <xf numFmtId="164" fontId="0" fillId="14" borderId="0" xfId="0" applyNumberFormat="1" applyFill="1" applyAlignment="1">
      <alignment/>
    </xf>
    <xf numFmtId="164" fontId="8" fillId="0" borderId="0" xfId="0" applyNumberFormat="1" applyFont="1" applyFill="1" applyAlignment="1">
      <alignment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top" wrapText="1"/>
    </xf>
    <xf numFmtId="164" fontId="8" fillId="0" borderId="1" xfId="0" applyNumberFormat="1" applyFont="1" applyBorder="1" applyAlignment="1">
      <alignment wrapText="1"/>
    </xf>
    <xf numFmtId="164" fontId="10" fillId="7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/>
    </xf>
    <xf numFmtId="164" fontId="10" fillId="4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center" textRotation="90"/>
    </xf>
    <xf numFmtId="164" fontId="10" fillId="15" borderId="1" xfId="0" applyNumberFormat="1" applyFont="1" applyFill="1" applyBorder="1" applyAlignment="1">
      <alignment horizontal="left" vertical="center"/>
    </xf>
    <xf numFmtId="164" fontId="10" fillId="15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textRotation="90"/>
    </xf>
    <xf numFmtId="164" fontId="10" fillId="12" borderId="1" xfId="0" applyNumberFormat="1" applyFont="1" applyFill="1" applyBorder="1" applyAlignment="1">
      <alignment horizontal="center" vertical="center"/>
    </xf>
    <xf numFmtId="164" fontId="10" fillId="12" borderId="9" xfId="0" applyNumberFormat="1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0" fillId="0" borderId="1" xfId="0" applyNumberFormat="1" applyBorder="1" applyAlignment="1">
      <alignment/>
    </xf>
    <xf numFmtId="164" fontId="10" fillId="3" borderId="9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 wrapText="1"/>
    </xf>
    <xf numFmtId="164" fontId="10" fillId="5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9" borderId="1" xfId="0" applyNumberFormat="1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vertical="center" wrapText="1"/>
    </xf>
    <xf numFmtId="164" fontId="10" fillId="12" borderId="1" xfId="0" applyNumberFormat="1" applyFont="1" applyFill="1" applyBorder="1" applyAlignment="1">
      <alignment vertical="center"/>
    </xf>
    <xf numFmtId="164" fontId="5" fillId="12" borderId="1" xfId="0" applyNumberFormat="1" applyFont="1" applyFill="1" applyBorder="1" applyAlignment="1">
      <alignment/>
    </xf>
    <xf numFmtId="164" fontId="10" fillId="12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10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left" vertical="center" wrapText="1"/>
    </xf>
    <xf numFmtId="164" fontId="8" fillId="10" borderId="1" xfId="0" applyNumberFormat="1" applyFont="1" applyFill="1" applyBorder="1" applyAlignment="1">
      <alignment horizontal="center" vertical="center"/>
    </xf>
    <xf numFmtId="164" fontId="8" fillId="13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0" fillId="4" borderId="0" xfId="0" applyNumberFormat="1" applyFill="1" applyAlignment="1">
      <alignment/>
    </xf>
    <xf numFmtId="164" fontId="4" fillId="15" borderId="1" xfId="0" applyNumberFormat="1" applyFont="1" applyFill="1" applyBorder="1" applyAlignment="1">
      <alignment horizontal="center" vertical="center" wrapText="1"/>
    </xf>
    <xf numFmtId="164" fontId="5" fillId="15" borderId="0" xfId="0" applyNumberFormat="1" applyFont="1" applyFill="1" applyAlignment="1">
      <alignment/>
    </xf>
    <xf numFmtId="164" fontId="10" fillId="0" borderId="7" xfId="0" applyNumberFormat="1" applyFont="1" applyBorder="1" applyAlignment="1">
      <alignment horizontal="center" vertical="center" textRotation="90"/>
    </xf>
    <xf numFmtId="164" fontId="10" fillId="0" borderId="0" xfId="0" applyNumberFormat="1" applyFont="1" applyAlignment="1">
      <alignment/>
    </xf>
    <xf numFmtId="164" fontId="10" fillId="2" borderId="0" xfId="0" applyNumberFormat="1" applyFont="1" applyFill="1" applyAlignment="1">
      <alignment/>
    </xf>
    <xf numFmtId="164" fontId="11" fillId="0" borderId="1" xfId="0" applyNumberFormat="1" applyFont="1" applyBorder="1" applyAlignment="1">
      <alignment wrapText="1"/>
    </xf>
    <xf numFmtId="164" fontId="8" fillId="16" borderId="1" xfId="0" applyNumberFormat="1" applyFont="1" applyFill="1" applyBorder="1" applyAlignment="1">
      <alignment horizontal="center" vertical="center"/>
    </xf>
    <xf numFmtId="164" fontId="8" fillId="14" borderId="1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8" fillId="17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/>
    </xf>
    <xf numFmtId="164" fontId="2" fillId="7" borderId="1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/>
    </xf>
    <xf numFmtId="164" fontId="2" fillId="7" borderId="9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left" vertical="center" wrapText="1"/>
    </xf>
    <xf numFmtId="164" fontId="10" fillId="2" borderId="10" xfId="0" applyNumberFormat="1" applyFont="1" applyFill="1" applyBorder="1" applyAlignment="1">
      <alignment vertical="center" wrapText="1"/>
    </xf>
    <xf numFmtId="164" fontId="10" fillId="15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64" fontId="0" fillId="18" borderId="1" xfId="0" applyNumberFormat="1" applyFill="1" applyBorder="1" applyAlignment="1">
      <alignment/>
    </xf>
    <xf numFmtId="164" fontId="0" fillId="1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CC0DA"/>
      <rgbColor rgb="00808080"/>
      <rgbColor rgb="0095B3D7"/>
      <rgbColor rgb="00993366"/>
      <rgbColor rgb="00F2F2F2"/>
      <rgbColor rgb="00E4DFEC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D8E4BC"/>
      <rgbColor rgb="00D7D7D7"/>
      <rgbColor rgb="008DB4E2"/>
      <rgbColor rgb="00FF99CC"/>
      <rgbColor rgb="00CC99FF"/>
      <rgbColor rgb="00FCD5B4"/>
      <rgbColor rgb="00538DD5"/>
      <rgbColor rgb="0033CCCC"/>
      <rgbColor rgb="00C4D79B"/>
      <rgbColor rgb="00FFCC00"/>
      <rgbColor rgb="00FF9900"/>
      <rgbColor rgb="00E26B0A"/>
      <rgbColor rgb="00666699"/>
      <rgbColor rgb="00B1A0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workbookViewId="0" topLeftCell="A1">
      <selection activeCell="A1" sqref="A1"/>
    </sheetView>
  </sheetViews>
  <sheetFormatPr defaultColWidth="8.00390625" defaultRowHeight="15"/>
  <cols>
    <col min="1" max="1" width="3.57421875" style="1" customWidth="1"/>
    <col min="2" max="2" width="8.7109375" style="1" customWidth="1"/>
    <col min="3" max="3" width="36.28125" style="1" customWidth="1"/>
    <col min="4" max="4" width="8.7109375" style="1" customWidth="1"/>
    <col min="5" max="5" width="4.140625" style="1" customWidth="1"/>
    <col min="6" max="6" width="4.421875" style="1" customWidth="1"/>
    <col min="7" max="8" width="4.28125" style="1" customWidth="1"/>
    <col min="9" max="11" width="4.57421875" style="1" customWidth="1"/>
    <col min="12" max="12" width="4.28125" style="1" customWidth="1"/>
    <col min="13" max="13" width="4.7109375" style="1" customWidth="1"/>
    <col min="14" max="16" width="4.57421875" style="1" customWidth="1"/>
    <col min="17" max="17" width="4.421875" style="1" customWidth="1"/>
    <col min="18" max="18" width="4.57421875" style="1" customWidth="1"/>
    <col min="19" max="19" width="4.421875" style="1" customWidth="1"/>
    <col min="20" max="20" width="4.28125" style="1" customWidth="1"/>
    <col min="21" max="21" width="4.57421875" style="1" customWidth="1"/>
    <col min="22" max="22" width="5.421875" style="1" customWidth="1"/>
    <col min="23" max="26" width="4.8515625" style="1" customWidth="1"/>
    <col min="27" max="27" width="4.421875" style="1" customWidth="1"/>
    <col min="28" max="28" width="4.7109375" style="1" customWidth="1"/>
    <col min="29" max="29" width="4.28125" style="1" customWidth="1"/>
    <col min="30" max="30" width="4.421875" style="1" customWidth="1"/>
    <col min="31" max="31" width="4.57421875" style="1" customWidth="1"/>
    <col min="32" max="32" width="4.421875" style="1" customWidth="1"/>
    <col min="33" max="33" width="4.28125" style="1" customWidth="1"/>
    <col min="34" max="34" width="4.421875" style="1" customWidth="1"/>
    <col min="35" max="38" width="4.7109375" style="1" customWidth="1"/>
    <col min="39" max="39" width="4.421875" style="1" customWidth="1"/>
    <col min="40" max="40" width="4.28125" style="1" customWidth="1"/>
    <col min="41" max="43" width="4.421875" style="1" customWidth="1"/>
    <col min="44" max="45" width="4.7109375" style="1" customWidth="1"/>
    <col min="46" max="46" width="4.8515625" style="1" customWidth="1"/>
    <col min="47" max="48" width="4.57421875" style="1" customWidth="1"/>
    <col min="49" max="49" width="5.421875" style="1" customWidth="1"/>
    <col min="50" max="50" width="4.7109375" style="1" customWidth="1"/>
    <col min="51" max="51" width="4.421875" style="1" customWidth="1"/>
    <col min="52" max="53" width="4.28125" style="1" customWidth="1"/>
    <col min="54" max="54" width="5.8515625" style="1" customWidth="1"/>
    <col min="55" max="55" width="4.57421875" style="1" customWidth="1"/>
    <col min="56" max="57" width="4.8515625" style="1" customWidth="1"/>
    <col min="58" max="58" width="5.00390625" style="1" customWidth="1"/>
    <col min="59" max="59" width="12.57421875" style="1" customWidth="1"/>
    <col min="60" max="16384" width="8.7109375" style="1" customWidth="1"/>
  </cols>
  <sheetData>
    <row r="1" spans="1:59" ht="15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5" customHeight="1">
      <c r="A2" s="4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14" customFormat="1" ht="15" customHeight="1">
      <c r="A3" s="4"/>
      <c r="B3" s="6" t="s">
        <v>2</v>
      </c>
      <c r="C3" s="7" t="s">
        <v>3</v>
      </c>
      <c r="D3" s="8" t="s">
        <v>4</v>
      </c>
      <c r="E3" s="9" t="s">
        <v>5</v>
      </c>
      <c r="F3" s="9"/>
      <c r="G3" s="9"/>
      <c r="H3" s="9"/>
      <c r="I3" s="6" t="s">
        <v>6</v>
      </c>
      <c r="J3" s="9" t="s">
        <v>7</v>
      </c>
      <c r="K3" s="9"/>
      <c r="L3" s="9"/>
      <c r="M3" s="6" t="s">
        <v>8</v>
      </c>
      <c r="N3" s="10" t="s">
        <v>9</v>
      </c>
      <c r="O3" s="10"/>
      <c r="P3" s="10"/>
      <c r="Q3" s="10"/>
      <c r="R3" s="9" t="s">
        <v>10</v>
      </c>
      <c r="S3" s="9"/>
      <c r="T3" s="9"/>
      <c r="U3" s="9"/>
      <c r="V3" s="11" t="s">
        <v>11</v>
      </c>
      <c r="W3" s="6" t="s">
        <v>12</v>
      </c>
      <c r="X3" s="9" t="s">
        <v>13</v>
      </c>
      <c r="Y3" s="9"/>
      <c r="Z3" s="9"/>
      <c r="AA3" s="6" t="s">
        <v>14</v>
      </c>
      <c r="AB3" s="9" t="s">
        <v>15</v>
      </c>
      <c r="AC3" s="9"/>
      <c r="AD3" s="9"/>
      <c r="AE3" s="6" t="s">
        <v>16</v>
      </c>
      <c r="AF3" s="9" t="s">
        <v>17</v>
      </c>
      <c r="AG3" s="9"/>
      <c r="AH3" s="9"/>
      <c r="AI3" s="9"/>
      <c r="AJ3" s="6" t="s">
        <v>18</v>
      </c>
      <c r="AK3" s="9" t="s">
        <v>19</v>
      </c>
      <c r="AL3" s="9"/>
      <c r="AM3" s="9"/>
      <c r="AN3" s="6" t="s">
        <v>20</v>
      </c>
      <c r="AO3" s="9" t="s">
        <v>21</v>
      </c>
      <c r="AP3" s="9"/>
      <c r="AQ3" s="9"/>
      <c r="AR3" s="9"/>
      <c r="AS3" s="9" t="s">
        <v>22</v>
      </c>
      <c r="AT3" s="9"/>
      <c r="AU3" s="9"/>
      <c r="AV3" s="9"/>
      <c r="AW3" s="11" t="s">
        <v>23</v>
      </c>
      <c r="AX3" s="6" t="s">
        <v>24</v>
      </c>
      <c r="AY3" s="9" t="s">
        <v>25</v>
      </c>
      <c r="AZ3" s="9"/>
      <c r="BA3" s="9"/>
      <c r="BB3" s="12" t="s">
        <v>26</v>
      </c>
      <c r="BC3" s="9" t="s">
        <v>27</v>
      </c>
      <c r="BD3" s="9"/>
      <c r="BE3" s="9"/>
      <c r="BF3" s="9"/>
      <c r="BG3" s="13" t="s">
        <v>28</v>
      </c>
    </row>
    <row r="4" spans="1:59" s="14" customFormat="1" ht="66.75" customHeight="1">
      <c r="A4" s="4"/>
      <c r="B4" s="4"/>
      <c r="C4" s="4"/>
      <c r="D4" s="4"/>
      <c r="E4" s="15" t="s">
        <v>29</v>
      </c>
      <c r="F4" s="15" t="s">
        <v>30</v>
      </c>
      <c r="G4" s="15" t="s">
        <v>31</v>
      </c>
      <c r="H4" s="15" t="s">
        <v>32</v>
      </c>
      <c r="I4" s="6"/>
      <c r="J4" s="15" t="s">
        <v>33</v>
      </c>
      <c r="K4" s="15" t="s">
        <v>34</v>
      </c>
      <c r="L4" s="15" t="s">
        <v>35</v>
      </c>
      <c r="M4" s="6"/>
      <c r="N4" s="16" t="s">
        <v>36</v>
      </c>
      <c r="O4" s="16" t="s">
        <v>37</v>
      </c>
      <c r="P4" s="16" t="s">
        <v>38</v>
      </c>
      <c r="Q4" s="17" t="s">
        <v>39</v>
      </c>
      <c r="R4" s="15" t="s">
        <v>29</v>
      </c>
      <c r="S4" s="15" t="s">
        <v>30</v>
      </c>
      <c r="T4" s="15" t="s">
        <v>31</v>
      </c>
      <c r="U4" s="15" t="s">
        <v>32</v>
      </c>
      <c r="V4" s="11"/>
      <c r="W4" s="11"/>
      <c r="X4" s="15" t="s">
        <v>40</v>
      </c>
      <c r="Y4" s="15" t="s">
        <v>41</v>
      </c>
      <c r="Z4" s="15" t="s">
        <v>42</v>
      </c>
      <c r="AA4" s="6"/>
      <c r="AB4" s="15" t="s">
        <v>43</v>
      </c>
      <c r="AC4" s="15" t="s">
        <v>44</v>
      </c>
      <c r="AD4" s="15" t="s">
        <v>45</v>
      </c>
      <c r="AE4" s="6"/>
      <c r="AF4" s="15" t="s">
        <v>43</v>
      </c>
      <c r="AG4" s="15" t="s">
        <v>44</v>
      </c>
      <c r="AH4" s="15" t="s">
        <v>45</v>
      </c>
      <c r="AI4" s="15" t="s">
        <v>46</v>
      </c>
      <c r="AJ4" s="6"/>
      <c r="AK4" s="15" t="s">
        <v>33</v>
      </c>
      <c r="AL4" s="15" t="s">
        <v>34</v>
      </c>
      <c r="AM4" s="15" t="s">
        <v>35</v>
      </c>
      <c r="AN4" s="6"/>
      <c r="AO4" s="15" t="s">
        <v>47</v>
      </c>
      <c r="AP4" s="15" t="s">
        <v>48</v>
      </c>
      <c r="AQ4" s="15" t="s">
        <v>49</v>
      </c>
      <c r="AR4" s="15" t="s">
        <v>50</v>
      </c>
      <c r="AS4" s="15" t="s">
        <v>29</v>
      </c>
      <c r="AT4" s="15" t="s">
        <v>30</v>
      </c>
      <c r="AU4" s="15" t="s">
        <v>31</v>
      </c>
      <c r="AV4" s="15" t="s">
        <v>32</v>
      </c>
      <c r="AW4" s="11"/>
      <c r="AX4" s="11"/>
      <c r="AY4" s="15" t="s">
        <v>33</v>
      </c>
      <c r="AZ4" s="15" t="s">
        <v>34</v>
      </c>
      <c r="BA4" s="15" t="s">
        <v>35</v>
      </c>
      <c r="BB4" s="12"/>
      <c r="BC4" s="15" t="s">
        <v>36</v>
      </c>
      <c r="BD4" s="15" t="s">
        <v>37</v>
      </c>
      <c r="BE4" s="15" t="s">
        <v>38</v>
      </c>
      <c r="BF4" s="15" t="s">
        <v>51</v>
      </c>
      <c r="BG4" s="13"/>
    </row>
    <row r="5" spans="1:59" s="14" customFormat="1" ht="15">
      <c r="A5" s="4"/>
      <c r="B5" s="4"/>
      <c r="C5" s="4"/>
      <c r="D5" s="4"/>
      <c r="E5" s="9" t="s">
        <v>52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 t="s">
        <v>53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 t="s">
        <v>53</v>
      </c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13"/>
    </row>
    <row r="6" spans="1:59" s="14" customFormat="1" ht="15">
      <c r="A6" s="4"/>
      <c r="B6" s="4"/>
      <c r="C6" s="4"/>
      <c r="D6" s="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18"/>
      <c r="W6" s="9"/>
      <c r="X6" s="9"/>
      <c r="Y6" s="9">
        <v>1</v>
      </c>
      <c r="Z6" s="9">
        <v>2</v>
      </c>
      <c r="AA6" s="9">
        <v>3</v>
      </c>
      <c r="AB6" s="9">
        <v>4</v>
      </c>
      <c r="AC6" s="9">
        <v>5</v>
      </c>
      <c r="AD6" s="9">
        <v>6</v>
      </c>
      <c r="AE6" s="9">
        <v>7</v>
      </c>
      <c r="AF6" s="9">
        <v>8</v>
      </c>
      <c r="AG6" s="9">
        <v>9</v>
      </c>
      <c r="AH6" s="9">
        <v>10</v>
      </c>
      <c r="AI6" s="9">
        <v>11</v>
      </c>
      <c r="AJ6" s="9">
        <v>12</v>
      </c>
      <c r="AK6" s="9">
        <v>13</v>
      </c>
      <c r="AL6" s="9">
        <v>14</v>
      </c>
      <c r="AM6" s="9">
        <v>15</v>
      </c>
      <c r="AN6" s="9">
        <v>16</v>
      </c>
      <c r="AO6" s="9">
        <v>17</v>
      </c>
      <c r="AP6" s="9">
        <v>18</v>
      </c>
      <c r="AQ6" s="9">
        <v>19</v>
      </c>
      <c r="AR6" s="9">
        <v>20</v>
      </c>
      <c r="AS6" s="9">
        <v>21</v>
      </c>
      <c r="AT6" s="9">
        <v>22</v>
      </c>
      <c r="AU6" s="9">
        <v>23</v>
      </c>
      <c r="AV6" s="9">
        <v>24</v>
      </c>
      <c r="AW6" s="18"/>
      <c r="AX6" s="9">
        <v>25</v>
      </c>
      <c r="AY6" s="9">
        <v>26</v>
      </c>
      <c r="AZ6" s="9">
        <v>27</v>
      </c>
      <c r="BA6" s="9">
        <v>28</v>
      </c>
      <c r="BB6" s="9">
        <v>29</v>
      </c>
      <c r="BC6" s="9">
        <v>30</v>
      </c>
      <c r="BD6" s="9">
        <v>31</v>
      </c>
      <c r="BE6" s="9">
        <v>32</v>
      </c>
      <c r="BF6" s="9">
        <v>33</v>
      </c>
      <c r="BG6" s="13"/>
    </row>
    <row r="7" spans="1:59" s="14" customFormat="1" ht="15">
      <c r="A7" s="4"/>
      <c r="B7" s="4"/>
      <c r="C7" s="4"/>
      <c r="D7" s="4"/>
      <c r="E7" s="9" t="s">
        <v>54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0" t="s">
        <v>54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13"/>
    </row>
    <row r="8" spans="1:59" s="14" customFormat="1" ht="15">
      <c r="A8" s="4"/>
      <c r="B8" s="4"/>
      <c r="C8" s="4"/>
      <c r="D8" s="4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18"/>
      <c r="W8" s="9">
        <v>18</v>
      </c>
      <c r="X8" s="9">
        <v>19</v>
      </c>
      <c r="Y8" s="9">
        <v>20</v>
      </c>
      <c r="Z8" s="9">
        <v>21</v>
      </c>
      <c r="AA8" s="9">
        <v>22</v>
      </c>
      <c r="AB8" s="9">
        <v>23</v>
      </c>
      <c r="AC8" s="9">
        <v>24</v>
      </c>
      <c r="AD8" s="9">
        <v>25</v>
      </c>
      <c r="AE8" s="9">
        <v>26</v>
      </c>
      <c r="AF8" s="9">
        <v>27</v>
      </c>
      <c r="AG8" s="9">
        <v>28</v>
      </c>
      <c r="AH8" s="9">
        <v>29</v>
      </c>
      <c r="AI8" s="9">
        <v>30</v>
      </c>
      <c r="AJ8" s="9">
        <v>31</v>
      </c>
      <c r="AK8" s="9">
        <v>32</v>
      </c>
      <c r="AL8" s="9">
        <v>33</v>
      </c>
      <c r="AM8" s="9">
        <v>34</v>
      </c>
      <c r="AN8" s="9">
        <v>35</v>
      </c>
      <c r="AO8" s="9">
        <v>36</v>
      </c>
      <c r="AP8" s="9">
        <v>37</v>
      </c>
      <c r="AQ8" s="9">
        <v>38</v>
      </c>
      <c r="AR8" s="9">
        <v>39</v>
      </c>
      <c r="AS8" s="9">
        <v>40</v>
      </c>
      <c r="AT8" s="9">
        <v>41</v>
      </c>
      <c r="AU8" s="9">
        <v>42</v>
      </c>
      <c r="AV8" s="9">
        <v>43</v>
      </c>
      <c r="AW8" s="18"/>
      <c r="AX8" s="9">
        <v>44</v>
      </c>
      <c r="AY8" s="9">
        <v>45</v>
      </c>
      <c r="AZ8" s="9">
        <v>46</v>
      </c>
      <c r="BA8" s="9">
        <v>47</v>
      </c>
      <c r="BB8" s="9">
        <v>48</v>
      </c>
      <c r="BC8" s="9">
        <v>49</v>
      </c>
      <c r="BD8" s="9">
        <v>50</v>
      </c>
      <c r="BE8" s="9">
        <v>51</v>
      </c>
      <c r="BF8" s="9">
        <v>52</v>
      </c>
      <c r="BG8" s="13"/>
    </row>
    <row r="9" spans="1:59" s="23" customFormat="1" ht="15" customHeight="1">
      <c r="A9" s="4"/>
      <c r="B9" s="21" t="s">
        <v>55</v>
      </c>
      <c r="C9" s="22" t="s">
        <v>56</v>
      </c>
      <c r="D9" s="21" t="s">
        <v>57</v>
      </c>
      <c r="E9" s="21">
        <f aca="true" t="shared" si="0" ref="E9:E10">E11+E33+E41</f>
        <v>30</v>
      </c>
      <c r="F9" s="21">
        <f aca="true" t="shared" si="1" ref="F9:F10">F11+F33+F41</f>
        <v>30</v>
      </c>
      <c r="G9" s="21">
        <f aca="true" t="shared" si="2" ref="G9:G10">G11+G33+G41</f>
        <v>30</v>
      </c>
      <c r="H9" s="21">
        <f aca="true" t="shared" si="3" ref="H9:H10">H11+H33+H41</f>
        <v>30</v>
      </c>
      <c r="I9" s="21">
        <f aca="true" t="shared" si="4" ref="I9:I10">I11+I33+I41</f>
        <v>30</v>
      </c>
      <c r="J9" s="21">
        <f aca="true" t="shared" si="5" ref="J9:J10">J11+J33+J41</f>
        <v>30</v>
      </c>
      <c r="K9" s="21">
        <f aca="true" t="shared" si="6" ref="K9:K10">K11+K33+K41</f>
        <v>30</v>
      </c>
      <c r="L9" s="21">
        <f aca="true" t="shared" si="7" ref="L9:L10">L11+L33+L41</f>
        <v>30</v>
      </c>
      <c r="M9" s="21">
        <f aca="true" t="shared" si="8" ref="M9:M10">M11+M33+M41</f>
        <v>30</v>
      </c>
      <c r="N9" s="21">
        <f aca="true" t="shared" si="9" ref="N9:N10">N11+N33+N41</f>
        <v>30</v>
      </c>
      <c r="O9" s="21">
        <f aca="true" t="shared" si="10" ref="O9:O10">O11+O33+O41</f>
        <v>30</v>
      </c>
      <c r="P9" s="21">
        <f aca="true" t="shared" si="11" ref="P9:P10">P11+P33+P41</f>
        <v>30</v>
      </c>
      <c r="Q9" s="21">
        <f aca="true" t="shared" si="12" ref="Q9:Q10">Q11+Q33+Q41</f>
        <v>30</v>
      </c>
      <c r="R9" s="21">
        <f aca="true" t="shared" si="13" ref="R9:R10">R11+R33+R41</f>
        <v>30</v>
      </c>
      <c r="S9" s="21">
        <f aca="true" t="shared" si="14" ref="S9:S10">S11+S33+S41</f>
        <v>30</v>
      </c>
      <c r="T9" s="21">
        <f aca="true" t="shared" si="15" ref="T9:T10">T11+T33+T41</f>
        <v>30</v>
      </c>
      <c r="U9" s="21">
        <f aca="true" t="shared" si="16" ref="U9:U10">U11+U33+U41</f>
        <v>32</v>
      </c>
      <c r="V9" s="21">
        <f>V11+V33+V41</f>
        <v>512</v>
      </c>
      <c r="W9" s="21">
        <v>0</v>
      </c>
      <c r="X9" s="21">
        <v>0</v>
      </c>
      <c r="Y9" s="21">
        <f aca="true" t="shared" si="17" ref="Y9:Y10">Y11+Y33+Y41</f>
        <v>35</v>
      </c>
      <c r="Z9" s="21">
        <f aca="true" t="shared" si="18" ref="Z9:Z10">Z11+Z33+Z41</f>
        <v>35</v>
      </c>
      <c r="AA9" s="21">
        <f aca="true" t="shared" si="19" ref="AA9:AA10">AA11+AA33+AA41</f>
        <v>35</v>
      </c>
      <c r="AB9" s="21">
        <f aca="true" t="shared" si="20" ref="AB9:AB10">AB11+AB33+AB41</f>
        <v>35</v>
      </c>
      <c r="AC9" s="21">
        <f aca="true" t="shared" si="21" ref="AC9:AC10">AC11+AC33+AC41</f>
        <v>35</v>
      </c>
      <c r="AD9" s="21">
        <f aca="true" t="shared" si="22" ref="AD9:AD10">AD11+AD33+AD41</f>
        <v>35</v>
      </c>
      <c r="AE9" s="21">
        <f aca="true" t="shared" si="23" ref="AE9:AE10">AE11+AE33+AE41</f>
        <v>35</v>
      </c>
      <c r="AF9" s="21">
        <f aca="true" t="shared" si="24" ref="AF9:AF10">AF11+AF33+AF41</f>
        <v>35</v>
      </c>
      <c r="AG9" s="21">
        <f aca="true" t="shared" si="25" ref="AG9:AG10">AG11+AG33+AG41</f>
        <v>35</v>
      </c>
      <c r="AH9" s="21">
        <f aca="true" t="shared" si="26" ref="AH9:AH10">AH11+AH33+AH41</f>
        <v>35</v>
      </c>
      <c r="AI9" s="21">
        <f aca="true" t="shared" si="27" ref="AI9:AI10">AI11+AI33+AI41</f>
        <v>35</v>
      </c>
      <c r="AJ9" s="21">
        <f aca="true" t="shared" si="28" ref="AJ9:AJ10">AJ11+AJ33+AJ41</f>
        <v>35</v>
      </c>
      <c r="AK9" s="21">
        <f aca="true" t="shared" si="29" ref="AK9:AK10">AK11+AK33+AK41</f>
        <v>35</v>
      </c>
      <c r="AL9" s="21">
        <f aca="true" t="shared" si="30" ref="AL9:AL10">AL11+AL33+AL41</f>
        <v>35</v>
      </c>
      <c r="AM9" s="21">
        <f aca="true" t="shared" si="31" ref="AM9:AM10">AM11+AM33+AM41</f>
        <v>35</v>
      </c>
      <c r="AN9" s="21">
        <f aca="true" t="shared" si="32" ref="AN9:AN10">AN11+AN33+AN41</f>
        <v>35</v>
      </c>
      <c r="AO9" s="21">
        <f aca="true" t="shared" si="33" ref="AO9:AO10">AO11+AO33+AO41</f>
        <v>35</v>
      </c>
      <c r="AP9" s="21">
        <f aca="true" t="shared" si="34" ref="AP9:AP10">AP11+AP33+AP41</f>
        <v>35</v>
      </c>
      <c r="AQ9" s="21">
        <f aca="true" t="shared" si="35" ref="AQ9:AQ10">AQ11+AQ33+AQ41</f>
        <v>31</v>
      </c>
      <c r="AR9" s="21">
        <f aca="true" t="shared" si="36" ref="AR9:AR10">AR11+AR33+AR41</f>
        <v>29</v>
      </c>
      <c r="AS9" s="21">
        <f aca="true" t="shared" si="37" ref="AS9:AS10">AS11+AS33+AS41</f>
        <v>29</v>
      </c>
      <c r="AT9" s="21">
        <f aca="true" t="shared" si="38" ref="AT9:AT10">AT11+AT33+AT41</f>
        <v>29</v>
      </c>
      <c r="AU9" s="21">
        <f aca="true" t="shared" si="39" ref="AU9:AU10">AU11+AU33+AU41</f>
        <v>29</v>
      </c>
      <c r="AV9" s="21">
        <v>0</v>
      </c>
      <c r="AW9" s="21">
        <f aca="true" t="shared" si="40" ref="AW9:AW10">SUM(Y9:AU9)</f>
        <v>777</v>
      </c>
      <c r="AX9" s="21">
        <f aca="true" t="shared" si="41" ref="AX9:AX10">AX11+AX33</f>
        <v>0</v>
      </c>
      <c r="AY9" s="21">
        <f aca="true" t="shared" si="42" ref="AY9:AY10">AY11+AY33</f>
        <v>0</v>
      </c>
      <c r="AZ9" s="21">
        <f aca="true" t="shared" si="43" ref="AZ9:AZ10">AZ11+AZ33</f>
        <v>0</v>
      </c>
      <c r="BA9" s="21">
        <f aca="true" t="shared" si="44" ref="BA9:BA10">BA11+BA33</f>
        <v>0</v>
      </c>
      <c r="BB9" s="21">
        <f aca="true" t="shared" si="45" ref="BB9:BB10">BB11+BB33</f>
        <v>0</v>
      </c>
      <c r="BC9" s="21">
        <f aca="true" t="shared" si="46" ref="BC9:BC10">BC11+BC33</f>
        <v>0</v>
      </c>
      <c r="BD9" s="21">
        <f aca="true" t="shared" si="47" ref="BD9:BD10">BD11+BD33</f>
        <v>0</v>
      </c>
      <c r="BE9" s="21">
        <f aca="true" t="shared" si="48" ref="BE9:BE10">BE11+BE33</f>
        <v>0</v>
      </c>
      <c r="BF9" s="21">
        <f aca="true" t="shared" si="49" ref="BF9:BF10">BF11+BF33</f>
        <v>0</v>
      </c>
      <c r="BG9" s="21">
        <f aca="true" t="shared" si="50" ref="BG9:BG10">V9+AW9</f>
        <v>1289</v>
      </c>
    </row>
    <row r="10" spans="1:59" ht="15">
      <c r="A10" s="4"/>
      <c r="B10" s="4"/>
      <c r="C10" s="4"/>
      <c r="D10" s="24" t="s">
        <v>58</v>
      </c>
      <c r="E10" s="24">
        <f t="shared" si="0"/>
        <v>15</v>
      </c>
      <c r="F10" s="24">
        <f t="shared" si="1"/>
        <v>15</v>
      </c>
      <c r="G10" s="24">
        <f t="shared" si="2"/>
        <v>15</v>
      </c>
      <c r="H10" s="24">
        <f t="shared" si="3"/>
        <v>15</v>
      </c>
      <c r="I10" s="24">
        <f t="shared" si="4"/>
        <v>15</v>
      </c>
      <c r="J10" s="24">
        <f t="shared" si="5"/>
        <v>15</v>
      </c>
      <c r="K10" s="24">
        <f t="shared" si="6"/>
        <v>15</v>
      </c>
      <c r="L10" s="24">
        <f t="shared" si="7"/>
        <v>15</v>
      </c>
      <c r="M10" s="24">
        <f t="shared" si="8"/>
        <v>15</v>
      </c>
      <c r="N10" s="24">
        <f t="shared" si="9"/>
        <v>15</v>
      </c>
      <c r="O10" s="24">
        <f t="shared" si="10"/>
        <v>15</v>
      </c>
      <c r="P10" s="24">
        <f t="shared" si="11"/>
        <v>15</v>
      </c>
      <c r="Q10" s="24">
        <f t="shared" si="12"/>
        <v>15</v>
      </c>
      <c r="R10" s="24">
        <f t="shared" si="13"/>
        <v>15</v>
      </c>
      <c r="S10" s="24">
        <f t="shared" si="14"/>
        <v>15</v>
      </c>
      <c r="T10" s="24">
        <f t="shared" si="15"/>
        <v>15</v>
      </c>
      <c r="U10" s="24">
        <f t="shared" si="16"/>
        <v>16</v>
      </c>
      <c r="V10" s="24">
        <f>SUM(E10:U10)</f>
        <v>256</v>
      </c>
      <c r="W10" s="24">
        <v>0</v>
      </c>
      <c r="X10" s="24">
        <v>0</v>
      </c>
      <c r="Y10" s="24">
        <f t="shared" si="17"/>
        <v>17.5</v>
      </c>
      <c r="Z10" s="24">
        <f t="shared" si="18"/>
        <v>17.5</v>
      </c>
      <c r="AA10" s="24">
        <f t="shared" si="19"/>
        <v>17.5</v>
      </c>
      <c r="AB10" s="24">
        <f t="shared" si="20"/>
        <v>17.5</v>
      </c>
      <c r="AC10" s="24">
        <f t="shared" si="21"/>
        <v>17.5</v>
      </c>
      <c r="AD10" s="24">
        <f t="shared" si="22"/>
        <v>17.5</v>
      </c>
      <c r="AE10" s="24">
        <f t="shared" si="23"/>
        <v>17.5</v>
      </c>
      <c r="AF10" s="24">
        <f t="shared" si="24"/>
        <v>17.5</v>
      </c>
      <c r="AG10" s="24">
        <f t="shared" si="25"/>
        <v>17.5</v>
      </c>
      <c r="AH10" s="24">
        <f t="shared" si="26"/>
        <v>17.5</v>
      </c>
      <c r="AI10" s="24">
        <f t="shared" si="27"/>
        <v>17.5</v>
      </c>
      <c r="AJ10" s="24">
        <f t="shared" si="28"/>
        <v>17.5</v>
      </c>
      <c r="AK10" s="24">
        <f t="shared" si="29"/>
        <v>17.5</v>
      </c>
      <c r="AL10" s="24">
        <f t="shared" si="30"/>
        <v>17.5</v>
      </c>
      <c r="AM10" s="24">
        <f t="shared" si="31"/>
        <v>17.5</v>
      </c>
      <c r="AN10" s="24">
        <f t="shared" si="32"/>
        <v>17.5</v>
      </c>
      <c r="AO10" s="24">
        <f t="shared" si="33"/>
        <v>17.5</v>
      </c>
      <c r="AP10" s="24">
        <f t="shared" si="34"/>
        <v>17.5</v>
      </c>
      <c r="AQ10" s="24">
        <f t="shared" si="35"/>
        <v>15.5</v>
      </c>
      <c r="AR10" s="24">
        <f t="shared" si="36"/>
        <v>14.5</v>
      </c>
      <c r="AS10" s="24">
        <f t="shared" si="37"/>
        <v>14.5</v>
      </c>
      <c r="AT10" s="24">
        <f t="shared" si="38"/>
        <v>14.5</v>
      </c>
      <c r="AU10" s="24">
        <f t="shared" si="39"/>
        <v>14.5</v>
      </c>
      <c r="AV10" s="24">
        <f>AV12+AV34+AV42</f>
        <v>0</v>
      </c>
      <c r="AW10" s="24">
        <f t="shared" si="40"/>
        <v>388.5</v>
      </c>
      <c r="AX10" s="24">
        <f t="shared" si="41"/>
        <v>0</v>
      </c>
      <c r="AY10" s="24">
        <f t="shared" si="42"/>
        <v>0</v>
      </c>
      <c r="AZ10" s="24">
        <f t="shared" si="43"/>
        <v>0</v>
      </c>
      <c r="BA10" s="24">
        <f t="shared" si="44"/>
        <v>0</v>
      </c>
      <c r="BB10" s="24">
        <f t="shared" si="45"/>
        <v>0</v>
      </c>
      <c r="BC10" s="24">
        <f t="shared" si="46"/>
        <v>0</v>
      </c>
      <c r="BD10" s="24">
        <f t="shared" si="47"/>
        <v>0</v>
      </c>
      <c r="BE10" s="24">
        <f t="shared" si="48"/>
        <v>0</v>
      </c>
      <c r="BF10" s="24">
        <f t="shared" si="49"/>
        <v>0</v>
      </c>
      <c r="BG10" s="24">
        <f t="shared" si="50"/>
        <v>644.5</v>
      </c>
    </row>
    <row r="11" spans="1:59" s="23" customFormat="1" ht="15" customHeight="1">
      <c r="A11" s="4"/>
      <c r="B11" s="25" t="s">
        <v>59</v>
      </c>
      <c r="C11" s="26" t="s">
        <v>60</v>
      </c>
      <c r="D11" s="25" t="s">
        <v>57</v>
      </c>
      <c r="E11" s="25">
        <f>E13+E15+E17+E19+E21+E23+E25+E27+E29+E31</f>
        <v>19</v>
      </c>
      <c r="F11" s="25">
        <f>F13+F15+F17+F19+F21+F23+F25+F27+F29+F31</f>
        <v>19</v>
      </c>
      <c r="G11" s="25">
        <f>G13+G15+G17+G19+G21+G23+G25+G27+G29+G31</f>
        <v>19</v>
      </c>
      <c r="H11" s="25">
        <f>H13+H15+H17+H19+H21+H23+H25+H27+H29+H31</f>
        <v>19</v>
      </c>
      <c r="I11" s="25">
        <f>I13+I15+I17+I19+I21+I23+I25+I27+I29+I31</f>
        <v>19</v>
      </c>
      <c r="J11" s="25">
        <f>J13+J15+J17+J19+J21+J23+J25+J27+J29+J31</f>
        <v>19</v>
      </c>
      <c r="K11" s="25">
        <f>K13+K15+K17+K19+K21+K23+K25+K27+K29+K31</f>
        <v>19</v>
      </c>
      <c r="L11" s="25">
        <f>L13+L15+L17+L19+L21+L23+L25+L27+L29+L31</f>
        <v>19</v>
      </c>
      <c r="M11" s="25">
        <f>M13+M15+M17+M19+M21+M23+M25+M27+M29+M31</f>
        <v>19</v>
      </c>
      <c r="N11" s="25">
        <f>N13+N15+N17+N19+N21+N23+N25+N27+N29+N31</f>
        <v>19</v>
      </c>
      <c r="O11" s="25">
        <f>O13+O15+O17+O19+O21+O23+O25+O27+O29+O31</f>
        <v>19</v>
      </c>
      <c r="P11" s="25">
        <f>P13+P15+P17+P19+P21+P23+P25+P27+P29+P31</f>
        <v>19</v>
      </c>
      <c r="Q11" s="25">
        <f>Q13+Q15+Q17+Q19+Q21+Q23+Q25+Q27+Q29+Q31</f>
        <v>19</v>
      </c>
      <c r="R11" s="25">
        <f>R13+R15+R17+R19+R21+R23+R25+R27+R29+R31</f>
        <v>19</v>
      </c>
      <c r="S11" s="25">
        <f>S13+S15+S17+S19+S21+S23+S25+S27+S29+S31</f>
        <v>19</v>
      </c>
      <c r="T11" s="25">
        <f>T13+T15+T17+T19+T21+T23+T25+T27+T29+T31</f>
        <v>19</v>
      </c>
      <c r="U11" s="25">
        <f>U13+U15+U17+U19+U21+U23+U25+U27+U29+U31</f>
        <v>21</v>
      </c>
      <c r="V11" s="25">
        <f>V13+V15+V17+V19+V21+V23+V25+V27+V29+V31</f>
        <v>325</v>
      </c>
      <c r="W11" s="25">
        <f>W13+W15+W17+W19+W21+W23+W25+W27+W29+W31</f>
        <v>0</v>
      </c>
      <c r="X11" s="25">
        <f>X13+X15+X17+X19+X21+X23+X25+X27+X29+X31</f>
        <v>0</v>
      </c>
      <c r="Y11" s="25">
        <f>Y13+Y15+Y17+Y19+Y21+Y23+Y25+Y27+Y29+Y31</f>
        <v>21</v>
      </c>
      <c r="Z11" s="25">
        <f>Z13+Z15+Z17+Z19+Z21+Z23+Z25+Z27+Z29+Z31</f>
        <v>21</v>
      </c>
      <c r="AA11" s="25">
        <f>AA13+AA15+AA17+AA19+AA21+AA23+AA25+AA27+AA29+AA31</f>
        <v>21</v>
      </c>
      <c r="AB11" s="25">
        <f>AB13+AB15+AB17+AB19+AB21+AB23+AB25+AB27+AB29+AB31</f>
        <v>21</v>
      </c>
      <c r="AC11" s="25">
        <f>AC13+AC15+AC17+AC19+AC21+AC23+AC25+AC27+AC29+AC31</f>
        <v>21</v>
      </c>
      <c r="AD11" s="25">
        <f>AD13+AD15+AD17+AD19+AD21+AD23+AD25+AD27+AD29+AD31</f>
        <v>21</v>
      </c>
      <c r="AE11" s="25">
        <f>AE13+AE15+AE17+AE19+AE21+AE23+AE25+AE27+AE29+AE31</f>
        <v>21</v>
      </c>
      <c r="AF11" s="25">
        <f>AF13+AF15+AF17+AF19+AF21+AF23+AF25+AF27+AF29+AF31</f>
        <v>21</v>
      </c>
      <c r="AG11" s="25">
        <f>AG13+AG15+AG17+AG19+AG21+AG23+AG25+AG27+AG29+AG31</f>
        <v>21</v>
      </c>
      <c r="AH11" s="25">
        <f>AH13+AH15+AH17+AH19+AH21+AH23+AH25+AH27+AH29+AH31</f>
        <v>21</v>
      </c>
      <c r="AI11" s="25">
        <f>AI13+AI15+AI17+AI19+AI21+AI23+AI25+AI27+AI29+AI31</f>
        <v>21</v>
      </c>
      <c r="AJ11" s="25">
        <f>AJ13+AJ15+AJ17+AJ19+AJ21+AJ23+AJ25+AJ27+AJ29+AJ31</f>
        <v>21</v>
      </c>
      <c r="AK11" s="25">
        <f>AK13+AK15+AK17+AK19+AK21+AK23+AK25+AK27+AK29+AK31</f>
        <v>21</v>
      </c>
      <c r="AL11" s="25">
        <f>AL13+AL15+AL17+AL19+AL21+AL23+AL25+AL27+AL29+AL31</f>
        <v>21</v>
      </c>
      <c r="AM11" s="25">
        <f>AM13+AM15+AM17+AM19+AM21+AM23+AM25+AM27+AM29+AM31</f>
        <v>21</v>
      </c>
      <c r="AN11" s="25">
        <f>AN13+AN15+AN17+AN19+AN21+AN23+AN25+AN27+AN29+AN31</f>
        <v>21</v>
      </c>
      <c r="AO11" s="25">
        <f>AO13+AO15+AO17+AO19+AO21+AO23+AO25+AO27+AO29+AO31</f>
        <v>21</v>
      </c>
      <c r="AP11" s="25">
        <f>AP13+AP15+AP17+AP19+AP21+AP23+AP25+AP27+AP29+AP31</f>
        <v>21</v>
      </c>
      <c r="AQ11" s="25">
        <f>AQ13+AQ15+AQ17+AQ19+AQ21+AQ23+AQ25+AQ27+AQ29+AQ31</f>
        <v>21</v>
      </c>
      <c r="AR11" s="25">
        <f>AR13+AR15+AR17+AR19+AR21+AR23+AR25+AR27+AR29+AR31</f>
        <v>19</v>
      </c>
      <c r="AS11" s="25">
        <f>AS13+AS15+AS17+AS19+AS21+AS23+AS25+AS27+AS29+AS31</f>
        <v>19</v>
      </c>
      <c r="AT11" s="25">
        <f>AT13+AT15+AT17+AT19+AT21+AT23+AT25+AT27+AT29+AT31</f>
        <v>19</v>
      </c>
      <c r="AU11" s="25">
        <f>AU13+AU15+AU17+AU19+AU21+AU23+AU25+AU27+AU29+AU31</f>
        <v>19</v>
      </c>
      <c r="AV11" s="25">
        <f>AV13+AV15+AV17+AV19+AV21+AV23+AV25+AV27+AV29+AV31</f>
        <v>0</v>
      </c>
      <c r="AW11" s="25">
        <f>AW13+AW15+AW17+AW19+AW21+AW23+AW25+AW27+AW29+AW31</f>
        <v>475</v>
      </c>
      <c r="AX11" s="25">
        <f>AX13+AX15+AX17+AX19+AX21+AX23+AX25+AX27+AX29+AX31</f>
        <v>0</v>
      </c>
      <c r="AY11" s="25">
        <f>AY13+AY15+AY17+AY19+AY21+AY23+AY25+AY27+AY29+AY31</f>
        <v>0</v>
      </c>
      <c r="AZ11" s="25">
        <f>AZ13+AZ15+AZ17+AZ19+AZ21+AZ23+AZ25+AZ27+AZ29+AZ31</f>
        <v>0</v>
      </c>
      <c r="BA11" s="25">
        <f>BA13+BA15+BA17+BA19+BA21+BA23+BA25+BA27+BA29+BA31</f>
        <v>0</v>
      </c>
      <c r="BB11" s="25">
        <f>BB13+BB15+BB17+BB19+BB21+BB23+BB25+BB27+BB29+BB31</f>
        <v>0</v>
      </c>
      <c r="BC11" s="25">
        <f>BC13+BC15+BC17+BC19+BC21+BC23+BC25+BC27+BC29+BC31</f>
        <v>0</v>
      </c>
      <c r="BD11" s="25">
        <f>BD13+BD15+BD17+BD19+BD21+BD23+BD25+BD27+BD29+BD31</f>
        <v>0</v>
      </c>
      <c r="BE11" s="25">
        <f>BE13+BE15+BE17+BE19+BE21+BE23+BE25+BE27+BE29+BE31</f>
        <v>0</v>
      </c>
      <c r="BF11" s="25">
        <f>BF13+BF15+BF17+BF19+BF21+BF23+BF25+BF27+BF29+BF31</f>
        <v>0</v>
      </c>
      <c r="BG11" s="25">
        <f>BG13+BG15+BG17+BG19+BG21+BG23+BG25+BG27+BG29+BG31</f>
        <v>800</v>
      </c>
    </row>
    <row r="12" spans="1:59" ht="15">
      <c r="A12" s="4"/>
      <c r="B12" s="4"/>
      <c r="C12" s="4"/>
      <c r="D12" s="27" t="s">
        <v>58</v>
      </c>
      <c r="E12" s="27">
        <f>E11/2</f>
        <v>9.5</v>
      </c>
      <c r="F12" s="27">
        <f>F11/2</f>
        <v>9.5</v>
      </c>
      <c r="G12" s="27">
        <f>G11/2</f>
        <v>9.5</v>
      </c>
      <c r="H12" s="27">
        <f>H11/2</f>
        <v>9.5</v>
      </c>
      <c r="I12" s="27">
        <f>I11/2</f>
        <v>9.5</v>
      </c>
      <c r="J12" s="27">
        <f>J11/2</f>
        <v>9.5</v>
      </c>
      <c r="K12" s="27">
        <f>K11/2</f>
        <v>9.5</v>
      </c>
      <c r="L12" s="27">
        <f>L11/2</f>
        <v>9.5</v>
      </c>
      <c r="M12" s="27">
        <f>M11/2</f>
        <v>9.5</v>
      </c>
      <c r="N12" s="27">
        <f>N11/2</f>
        <v>9.5</v>
      </c>
      <c r="O12" s="27">
        <f>O11/2</f>
        <v>9.5</v>
      </c>
      <c r="P12" s="27">
        <f>P11/2</f>
        <v>9.5</v>
      </c>
      <c r="Q12" s="27">
        <f>Q11/2</f>
        <v>9.5</v>
      </c>
      <c r="R12" s="27">
        <f>R11/2</f>
        <v>9.5</v>
      </c>
      <c r="S12" s="27">
        <f>S11/2</f>
        <v>9.5</v>
      </c>
      <c r="T12" s="27">
        <f>T11/2</f>
        <v>9.5</v>
      </c>
      <c r="U12" s="27">
        <f>U11/2</f>
        <v>10.5</v>
      </c>
      <c r="V12" s="27">
        <f>V11/2</f>
        <v>162.5</v>
      </c>
      <c r="W12" s="27">
        <f>W11/2</f>
        <v>0</v>
      </c>
      <c r="X12" s="27">
        <f>X11/2</f>
        <v>0</v>
      </c>
      <c r="Y12" s="27">
        <f>Y11/2</f>
        <v>10.5</v>
      </c>
      <c r="Z12" s="27">
        <f>Z11/2</f>
        <v>10.5</v>
      </c>
      <c r="AA12" s="27">
        <f>AA11/2</f>
        <v>10.5</v>
      </c>
      <c r="AB12" s="27">
        <f>AB11/2</f>
        <v>10.5</v>
      </c>
      <c r="AC12" s="27">
        <f>AC11/2</f>
        <v>10.5</v>
      </c>
      <c r="AD12" s="27">
        <f>AD11/2</f>
        <v>10.5</v>
      </c>
      <c r="AE12" s="27">
        <f>AE11/2</f>
        <v>10.5</v>
      </c>
      <c r="AF12" s="27">
        <f>AF11/2</f>
        <v>10.5</v>
      </c>
      <c r="AG12" s="27">
        <f>AG11/2</f>
        <v>10.5</v>
      </c>
      <c r="AH12" s="27">
        <f>AH11/2</f>
        <v>10.5</v>
      </c>
      <c r="AI12" s="27">
        <f>AI11/2</f>
        <v>10.5</v>
      </c>
      <c r="AJ12" s="27">
        <f>AJ11/2</f>
        <v>10.5</v>
      </c>
      <c r="AK12" s="27">
        <f>AK11/2</f>
        <v>10.5</v>
      </c>
      <c r="AL12" s="27">
        <f>AL11/2</f>
        <v>10.5</v>
      </c>
      <c r="AM12" s="27">
        <f>AM11/2</f>
        <v>10.5</v>
      </c>
      <c r="AN12" s="27">
        <f>AN11/2</f>
        <v>10.5</v>
      </c>
      <c r="AO12" s="27">
        <f>AO11/2</f>
        <v>10.5</v>
      </c>
      <c r="AP12" s="27">
        <f>AP11/2</f>
        <v>10.5</v>
      </c>
      <c r="AQ12" s="27">
        <f>AQ11/2</f>
        <v>10.5</v>
      </c>
      <c r="AR12" s="27">
        <f>AR11/2</f>
        <v>9.5</v>
      </c>
      <c r="AS12" s="27">
        <f>AS11/2</f>
        <v>9.5</v>
      </c>
      <c r="AT12" s="27">
        <f>AT11/2</f>
        <v>9.5</v>
      </c>
      <c r="AU12" s="27">
        <f>AU11/2</f>
        <v>9.5</v>
      </c>
      <c r="AV12" s="27">
        <f>AV11/2</f>
        <v>0</v>
      </c>
      <c r="AW12" s="27">
        <f>AW11/2</f>
        <v>237.5</v>
      </c>
      <c r="AX12" s="27">
        <f>AX11/2</f>
        <v>0</v>
      </c>
      <c r="AY12" s="27">
        <f>AY11/2</f>
        <v>0</v>
      </c>
      <c r="AZ12" s="27">
        <f>AZ11/2</f>
        <v>0</v>
      </c>
      <c r="BA12" s="27">
        <f>BA11/2</f>
        <v>0</v>
      </c>
      <c r="BB12" s="27">
        <f>BB11/2</f>
        <v>0</v>
      </c>
      <c r="BC12" s="27">
        <f>BC14+BC18+BC20+BC22+BC24+BC26+BC32</f>
        <v>0</v>
      </c>
      <c r="BD12" s="27">
        <f>BD14+BD18+BD20+BD22+BD24+BD26+BD32</f>
        <v>0</v>
      </c>
      <c r="BE12" s="27">
        <f>BE14+BE18+BE20+BE22+BE24+BE26+BE32</f>
        <v>0</v>
      </c>
      <c r="BF12" s="27">
        <f>BF14+BF18+BF20+BF22+BF24+BF26+BF32</f>
        <v>0</v>
      </c>
      <c r="BG12" s="27">
        <f>BG14+BG18+BG20+BG22+BG24+BG26+BG32</f>
        <v>307.5</v>
      </c>
    </row>
    <row r="13" spans="1:59" s="23" customFormat="1" ht="15">
      <c r="A13" s="4"/>
      <c r="B13" s="28" t="s">
        <v>61</v>
      </c>
      <c r="C13" s="29" t="s">
        <v>62</v>
      </c>
      <c r="D13" s="9" t="s">
        <v>57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25">
        <f aca="true" t="shared" si="51" ref="V13:V32">SUM(E13:U13)</f>
        <v>34</v>
      </c>
      <c r="W13" s="30">
        <v>0</v>
      </c>
      <c r="X13" s="30">
        <v>0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9">
        <v>2</v>
      </c>
      <c r="AP13" s="9">
        <v>2</v>
      </c>
      <c r="AQ13" s="9">
        <v>2</v>
      </c>
      <c r="AR13" s="9">
        <v>2</v>
      </c>
      <c r="AS13" s="9">
        <v>2</v>
      </c>
      <c r="AT13" s="9">
        <v>2</v>
      </c>
      <c r="AU13" s="9">
        <v>2</v>
      </c>
      <c r="AV13" s="31">
        <v>0</v>
      </c>
      <c r="AW13" s="25">
        <f aca="true" t="shared" si="52" ref="AW13:AW14">SUM(Y13:AU13)</f>
        <v>46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25">
        <f aca="true" t="shared" si="53" ref="BG13:BG32">V13+AW13</f>
        <v>80</v>
      </c>
    </row>
    <row r="14" spans="1:59" ht="15">
      <c r="A14" s="4"/>
      <c r="B14" s="4"/>
      <c r="C14" s="4"/>
      <c r="D14" s="28" t="s">
        <v>58</v>
      </c>
      <c r="E14" s="32">
        <f>E13/2</f>
        <v>1</v>
      </c>
      <c r="F14" s="32">
        <f>F13/2</f>
        <v>1</v>
      </c>
      <c r="G14" s="32">
        <f>G13/2</f>
        <v>1</v>
      </c>
      <c r="H14" s="32">
        <f>H13/2</f>
        <v>1</v>
      </c>
      <c r="I14" s="32">
        <f>I13/2</f>
        <v>1</v>
      </c>
      <c r="J14" s="32">
        <f>J13/2</f>
        <v>1</v>
      </c>
      <c r="K14" s="32">
        <f>K13/2</f>
        <v>1</v>
      </c>
      <c r="L14" s="32">
        <f>L13/2</f>
        <v>1</v>
      </c>
      <c r="M14" s="32">
        <f>M13/2</f>
        <v>1</v>
      </c>
      <c r="N14" s="32">
        <f>N13/2</f>
        <v>1</v>
      </c>
      <c r="O14" s="32">
        <f>O13/2</f>
        <v>1</v>
      </c>
      <c r="P14" s="32">
        <f>P13/2</f>
        <v>1</v>
      </c>
      <c r="Q14" s="32">
        <f>Q13/2</f>
        <v>1</v>
      </c>
      <c r="R14" s="32">
        <f>R13/2</f>
        <v>1</v>
      </c>
      <c r="S14" s="32">
        <f>S13/2</f>
        <v>1</v>
      </c>
      <c r="T14" s="32">
        <f>T13/2</f>
        <v>1</v>
      </c>
      <c r="U14" s="32">
        <f>U13/2</f>
        <v>1</v>
      </c>
      <c r="V14" s="25">
        <f t="shared" si="51"/>
        <v>17</v>
      </c>
      <c r="W14" s="33">
        <v>0</v>
      </c>
      <c r="X14" s="33">
        <v>0</v>
      </c>
      <c r="Y14" s="28">
        <f>Y13/2</f>
        <v>1</v>
      </c>
      <c r="Z14" s="28">
        <f>Z13/2</f>
        <v>1</v>
      </c>
      <c r="AA14" s="28">
        <f>AA13/2</f>
        <v>1</v>
      </c>
      <c r="AB14" s="28">
        <f>AB13/2</f>
        <v>1</v>
      </c>
      <c r="AC14" s="28">
        <f>AC13/2</f>
        <v>1</v>
      </c>
      <c r="AD14" s="28">
        <f>AD13/2</f>
        <v>1</v>
      </c>
      <c r="AE14" s="28">
        <f>AE13/2</f>
        <v>1</v>
      </c>
      <c r="AF14" s="28">
        <f>AF13/2</f>
        <v>1</v>
      </c>
      <c r="AG14" s="28">
        <f>AG13/2</f>
        <v>1</v>
      </c>
      <c r="AH14" s="28">
        <f>AH13/2</f>
        <v>1</v>
      </c>
      <c r="AI14" s="28">
        <f>AI13/2</f>
        <v>1</v>
      </c>
      <c r="AJ14" s="28">
        <f>AJ13/2</f>
        <v>1</v>
      </c>
      <c r="AK14" s="28">
        <f>AK13/2</f>
        <v>1</v>
      </c>
      <c r="AL14" s="28">
        <f>AL13/2</f>
        <v>1</v>
      </c>
      <c r="AM14" s="28">
        <f>AM13/2</f>
        <v>1</v>
      </c>
      <c r="AN14" s="28">
        <f>AN13/2</f>
        <v>1</v>
      </c>
      <c r="AO14" s="28">
        <f>AO13/2</f>
        <v>1</v>
      </c>
      <c r="AP14" s="28">
        <f>AP13/2</f>
        <v>1</v>
      </c>
      <c r="AQ14" s="28">
        <f>AQ13/2</f>
        <v>1</v>
      </c>
      <c r="AR14" s="28">
        <f>AR13/2</f>
        <v>1</v>
      </c>
      <c r="AS14" s="28">
        <f>AS13/2</f>
        <v>1</v>
      </c>
      <c r="AT14" s="28">
        <f>AT13/2</f>
        <v>1</v>
      </c>
      <c r="AU14" s="28">
        <f>AU13/2</f>
        <v>1</v>
      </c>
      <c r="AV14" s="34">
        <v>0</v>
      </c>
      <c r="AW14" s="25">
        <f t="shared" si="52"/>
        <v>23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25">
        <f t="shared" si="53"/>
        <v>40</v>
      </c>
    </row>
    <row r="15" spans="1:59" ht="15">
      <c r="A15" s="4"/>
      <c r="B15" s="28" t="s">
        <v>63</v>
      </c>
      <c r="C15" s="29" t="s">
        <v>64</v>
      </c>
      <c r="D15" s="9" t="s">
        <v>57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2</v>
      </c>
      <c r="R15" s="32">
        <v>2</v>
      </c>
      <c r="S15" s="32">
        <v>2</v>
      </c>
      <c r="T15" s="32">
        <v>2</v>
      </c>
      <c r="U15" s="32">
        <v>2</v>
      </c>
      <c r="V15" s="25">
        <f t="shared" si="51"/>
        <v>34</v>
      </c>
      <c r="W15" s="33">
        <v>0</v>
      </c>
      <c r="X15" s="33">
        <v>0</v>
      </c>
      <c r="Y15" s="9">
        <v>3</v>
      </c>
      <c r="Z15" s="9">
        <v>3</v>
      </c>
      <c r="AA15" s="9">
        <v>3</v>
      </c>
      <c r="AB15" s="9">
        <v>3</v>
      </c>
      <c r="AC15" s="9">
        <v>3</v>
      </c>
      <c r="AD15" s="9">
        <v>3</v>
      </c>
      <c r="AE15" s="9">
        <v>3</v>
      </c>
      <c r="AF15" s="9">
        <v>3</v>
      </c>
      <c r="AG15" s="9">
        <v>3</v>
      </c>
      <c r="AH15" s="9">
        <v>3</v>
      </c>
      <c r="AI15" s="9">
        <v>3</v>
      </c>
      <c r="AJ15" s="9">
        <v>3</v>
      </c>
      <c r="AK15" s="9">
        <v>3</v>
      </c>
      <c r="AL15" s="9">
        <v>3</v>
      </c>
      <c r="AM15" s="9">
        <v>3</v>
      </c>
      <c r="AN15" s="9">
        <v>3</v>
      </c>
      <c r="AO15" s="9">
        <v>3</v>
      </c>
      <c r="AP15" s="9">
        <v>3</v>
      </c>
      <c r="AQ15" s="9">
        <v>3</v>
      </c>
      <c r="AR15" s="9">
        <v>3</v>
      </c>
      <c r="AS15" s="9">
        <v>3</v>
      </c>
      <c r="AT15" s="9">
        <v>3</v>
      </c>
      <c r="AU15" s="9">
        <v>3</v>
      </c>
      <c r="AV15" s="34">
        <v>0</v>
      </c>
      <c r="AW15" s="25">
        <f aca="true" t="shared" si="54" ref="AW15:AW16">SUM(Y15:AV15)</f>
        <v>69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25">
        <f t="shared" si="53"/>
        <v>103</v>
      </c>
    </row>
    <row r="16" spans="1:59" ht="15">
      <c r="A16" s="4"/>
      <c r="B16" s="4"/>
      <c r="C16" s="4"/>
      <c r="D16" s="28" t="s">
        <v>58</v>
      </c>
      <c r="E16" s="32">
        <f>E15/2</f>
        <v>1</v>
      </c>
      <c r="F16" s="32">
        <f>F15/2</f>
        <v>1</v>
      </c>
      <c r="G16" s="32">
        <f>G15/2</f>
        <v>1</v>
      </c>
      <c r="H16" s="32">
        <f>H15/2</f>
        <v>1</v>
      </c>
      <c r="I16" s="32">
        <f>I15/2</f>
        <v>1</v>
      </c>
      <c r="J16" s="32">
        <f>J15/2</f>
        <v>1</v>
      </c>
      <c r="K16" s="32">
        <f>K15/2</f>
        <v>1</v>
      </c>
      <c r="L16" s="32">
        <f>L15/2</f>
        <v>1</v>
      </c>
      <c r="M16" s="32">
        <f>M15/2</f>
        <v>1</v>
      </c>
      <c r="N16" s="32">
        <f>N15/2</f>
        <v>1</v>
      </c>
      <c r="O16" s="32">
        <f>O15/2</f>
        <v>1</v>
      </c>
      <c r="P16" s="32">
        <f>P15/2</f>
        <v>1</v>
      </c>
      <c r="Q16" s="32">
        <f>Q15/2</f>
        <v>1</v>
      </c>
      <c r="R16" s="32">
        <f>R15/2</f>
        <v>1</v>
      </c>
      <c r="S16" s="32">
        <f>S15/2</f>
        <v>1</v>
      </c>
      <c r="T16" s="32">
        <f>T15/2</f>
        <v>1</v>
      </c>
      <c r="U16" s="32">
        <f>U15/2</f>
        <v>1</v>
      </c>
      <c r="V16" s="25">
        <f t="shared" si="51"/>
        <v>17</v>
      </c>
      <c r="W16" s="33">
        <v>0</v>
      </c>
      <c r="X16" s="33">
        <v>0</v>
      </c>
      <c r="Y16" s="28">
        <f>Y15/2</f>
        <v>1.5</v>
      </c>
      <c r="Z16" s="28">
        <f>Z15/2</f>
        <v>1.5</v>
      </c>
      <c r="AA16" s="28">
        <f>AA15/2</f>
        <v>1.5</v>
      </c>
      <c r="AB16" s="28">
        <f>AB15/2</f>
        <v>1.5</v>
      </c>
      <c r="AC16" s="28">
        <f>AC15/2</f>
        <v>1.5</v>
      </c>
      <c r="AD16" s="28">
        <f>AD15/2</f>
        <v>1.5</v>
      </c>
      <c r="AE16" s="28">
        <f>AE15/2</f>
        <v>1.5</v>
      </c>
      <c r="AF16" s="28">
        <f>AF15/2</f>
        <v>1.5</v>
      </c>
      <c r="AG16" s="28">
        <f>AG15/2</f>
        <v>1.5</v>
      </c>
      <c r="AH16" s="28">
        <f>AH15/2</f>
        <v>1.5</v>
      </c>
      <c r="AI16" s="28">
        <f>AI15/2</f>
        <v>1.5</v>
      </c>
      <c r="AJ16" s="28">
        <f>AJ15/2</f>
        <v>1.5</v>
      </c>
      <c r="AK16" s="28">
        <f>AK15/2</f>
        <v>1.5</v>
      </c>
      <c r="AL16" s="28">
        <f>AL15/2</f>
        <v>1.5</v>
      </c>
      <c r="AM16" s="28">
        <f>AM15/2</f>
        <v>1.5</v>
      </c>
      <c r="AN16" s="28">
        <f>AN15/2</f>
        <v>1.5</v>
      </c>
      <c r="AO16" s="28">
        <f>AO15/2</f>
        <v>1.5</v>
      </c>
      <c r="AP16" s="28">
        <f>AP15/2</f>
        <v>1.5</v>
      </c>
      <c r="AQ16" s="28">
        <f>AQ15/2</f>
        <v>1.5</v>
      </c>
      <c r="AR16" s="28">
        <f>AR15/2</f>
        <v>1.5</v>
      </c>
      <c r="AS16" s="28">
        <f>AS15/2</f>
        <v>1.5</v>
      </c>
      <c r="AT16" s="28">
        <f>AT15/2</f>
        <v>1.5</v>
      </c>
      <c r="AU16" s="28">
        <f>AU15/2</f>
        <v>1.5</v>
      </c>
      <c r="AV16" s="34">
        <v>0</v>
      </c>
      <c r="AW16" s="25">
        <f t="shared" si="54"/>
        <v>34.5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25">
        <f t="shared" si="53"/>
        <v>51.5</v>
      </c>
    </row>
    <row r="17" spans="1:59" s="23" customFormat="1" ht="15" customHeight="1">
      <c r="A17" s="4"/>
      <c r="B17" s="28" t="s">
        <v>65</v>
      </c>
      <c r="C17" s="35" t="s">
        <v>66</v>
      </c>
      <c r="D17" s="9" t="s">
        <v>57</v>
      </c>
      <c r="E17" s="10">
        <v>3</v>
      </c>
      <c r="F17" s="10">
        <v>3</v>
      </c>
      <c r="G17" s="10">
        <v>3</v>
      </c>
      <c r="H17" s="10">
        <v>3</v>
      </c>
      <c r="I17" s="10">
        <v>3</v>
      </c>
      <c r="J17" s="10">
        <v>3</v>
      </c>
      <c r="K17" s="10">
        <v>3</v>
      </c>
      <c r="L17" s="10">
        <v>3</v>
      </c>
      <c r="M17" s="10">
        <v>3</v>
      </c>
      <c r="N17" s="10">
        <v>3</v>
      </c>
      <c r="O17" s="10">
        <v>3</v>
      </c>
      <c r="P17" s="10">
        <v>3</v>
      </c>
      <c r="Q17" s="10">
        <v>3</v>
      </c>
      <c r="R17" s="10">
        <v>3</v>
      </c>
      <c r="S17" s="10">
        <v>3</v>
      </c>
      <c r="T17" s="10">
        <v>3</v>
      </c>
      <c r="U17" s="10">
        <v>3</v>
      </c>
      <c r="V17" s="25">
        <f t="shared" si="51"/>
        <v>51</v>
      </c>
      <c r="W17" s="30">
        <v>0</v>
      </c>
      <c r="X17" s="30">
        <v>0</v>
      </c>
      <c r="Y17" s="9">
        <v>3</v>
      </c>
      <c r="Z17" s="9">
        <v>3</v>
      </c>
      <c r="AA17" s="9">
        <v>3</v>
      </c>
      <c r="AB17" s="9">
        <v>3</v>
      </c>
      <c r="AC17" s="9">
        <v>3</v>
      </c>
      <c r="AD17" s="9">
        <v>3</v>
      </c>
      <c r="AE17" s="9">
        <v>3</v>
      </c>
      <c r="AF17" s="9">
        <v>3</v>
      </c>
      <c r="AG17" s="9">
        <v>3</v>
      </c>
      <c r="AH17" s="9">
        <v>3</v>
      </c>
      <c r="AI17" s="9">
        <v>3</v>
      </c>
      <c r="AJ17" s="9">
        <v>3</v>
      </c>
      <c r="AK17" s="9">
        <v>3</v>
      </c>
      <c r="AL17" s="9">
        <v>3</v>
      </c>
      <c r="AM17" s="9">
        <v>3</v>
      </c>
      <c r="AN17" s="9">
        <v>3</v>
      </c>
      <c r="AO17" s="9">
        <v>3</v>
      </c>
      <c r="AP17" s="9">
        <v>3</v>
      </c>
      <c r="AQ17" s="9">
        <v>3</v>
      </c>
      <c r="AR17" s="9">
        <v>3</v>
      </c>
      <c r="AS17" s="9">
        <v>3</v>
      </c>
      <c r="AT17" s="9">
        <v>3</v>
      </c>
      <c r="AU17" s="9">
        <v>3</v>
      </c>
      <c r="AV17" s="31">
        <v>0</v>
      </c>
      <c r="AW17" s="25">
        <f aca="true" t="shared" si="55" ref="AW17:AW32">SUM(Y17:AU17)</f>
        <v>69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25">
        <f t="shared" si="53"/>
        <v>120</v>
      </c>
    </row>
    <row r="18" spans="1:59" ht="15">
      <c r="A18" s="4"/>
      <c r="B18" s="4"/>
      <c r="C18" s="4"/>
      <c r="D18" s="28" t="s">
        <v>58</v>
      </c>
      <c r="E18" s="32">
        <f>E17/2</f>
        <v>1.5</v>
      </c>
      <c r="F18" s="32">
        <f>F17/2</f>
        <v>1.5</v>
      </c>
      <c r="G18" s="32">
        <f>G17/2</f>
        <v>1.5</v>
      </c>
      <c r="H18" s="32">
        <f>H17/2</f>
        <v>1.5</v>
      </c>
      <c r="I18" s="32">
        <f>I17/2</f>
        <v>1.5</v>
      </c>
      <c r="J18" s="32">
        <f>J17/2</f>
        <v>1.5</v>
      </c>
      <c r="K18" s="32">
        <f>K17/2</f>
        <v>1.5</v>
      </c>
      <c r="L18" s="32">
        <f>L17/2</f>
        <v>1.5</v>
      </c>
      <c r="M18" s="32">
        <f>M17/2</f>
        <v>1.5</v>
      </c>
      <c r="N18" s="32">
        <f>N17/2</f>
        <v>1.5</v>
      </c>
      <c r="O18" s="32">
        <f>O17/2</f>
        <v>1.5</v>
      </c>
      <c r="P18" s="32">
        <f>P17/2</f>
        <v>1.5</v>
      </c>
      <c r="Q18" s="32">
        <f>Q17/2</f>
        <v>1.5</v>
      </c>
      <c r="R18" s="32">
        <f>R17/2</f>
        <v>1.5</v>
      </c>
      <c r="S18" s="32">
        <f>S17/2</f>
        <v>1.5</v>
      </c>
      <c r="T18" s="32">
        <f>T17/2</f>
        <v>1.5</v>
      </c>
      <c r="U18" s="32">
        <f>U17/2</f>
        <v>1.5</v>
      </c>
      <c r="V18" s="25">
        <f t="shared" si="51"/>
        <v>25.5</v>
      </c>
      <c r="W18" s="33">
        <v>0</v>
      </c>
      <c r="X18" s="33">
        <v>0</v>
      </c>
      <c r="Y18" s="28">
        <f>Y17/2</f>
        <v>1.5</v>
      </c>
      <c r="Z18" s="28">
        <f>Z17/2</f>
        <v>1.5</v>
      </c>
      <c r="AA18" s="28">
        <f>AA17/2</f>
        <v>1.5</v>
      </c>
      <c r="AB18" s="28">
        <f>AB17/2</f>
        <v>1.5</v>
      </c>
      <c r="AC18" s="28">
        <f>AC17/2</f>
        <v>1.5</v>
      </c>
      <c r="AD18" s="28">
        <f>AD17/2</f>
        <v>1.5</v>
      </c>
      <c r="AE18" s="28">
        <f>AE17/2</f>
        <v>1.5</v>
      </c>
      <c r="AF18" s="28">
        <f>AF17/2</f>
        <v>1.5</v>
      </c>
      <c r="AG18" s="28">
        <f>AG17/2</f>
        <v>1.5</v>
      </c>
      <c r="AH18" s="28">
        <f>AH17/2</f>
        <v>1.5</v>
      </c>
      <c r="AI18" s="28">
        <f>AI17/2</f>
        <v>1.5</v>
      </c>
      <c r="AJ18" s="28">
        <f>AJ17/2</f>
        <v>1.5</v>
      </c>
      <c r="AK18" s="28">
        <f>AK17/2</f>
        <v>1.5</v>
      </c>
      <c r="AL18" s="28">
        <f>AL17/2</f>
        <v>1.5</v>
      </c>
      <c r="AM18" s="28">
        <f>AM17/2</f>
        <v>1.5</v>
      </c>
      <c r="AN18" s="28">
        <f>AN17/2</f>
        <v>1.5</v>
      </c>
      <c r="AO18" s="28">
        <f>AO17/2</f>
        <v>1.5</v>
      </c>
      <c r="AP18" s="28">
        <f>AP17/2</f>
        <v>1.5</v>
      </c>
      <c r="AQ18" s="28">
        <f>AQ17/2</f>
        <v>1.5</v>
      </c>
      <c r="AR18" s="28">
        <f>AR17/2</f>
        <v>1.5</v>
      </c>
      <c r="AS18" s="28">
        <f>AS17/2</f>
        <v>1.5</v>
      </c>
      <c r="AT18" s="28">
        <f>AT17/2</f>
        <v>1.5</v>
      </c>
      <c r="AU18" s="28">
        <f>AU17/2</f>
        <v>1.5</v>
      </c>
      <c r="AV18" s="34">
        <v>0</v>
      </c>
      <c r="AW18" s="25">
        <f t="shared" si="55"/>
        <v>34.5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25">
        <f t="shared" si="53"/>
        <v>60</v>
      </c>
    </row>
    <row r="19" spans="1:59" s="23" customFormat="1" ht="15">
      <c r="A19" s="4"/>
      <c r="B19" s="28" t="s">
        <v>67</v>
      </c>
      <c r="C19" s="29" t="s">
        <v>68</v>
      </c>
      <c r="D19" s="9" t="s">
        <v>57</v>
      </c>
      <c r="E19" s="10">
        <v>3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  <c r="K19" s="10">
        <v>3</v>
      </c>
      <c r="L19" s="10">
        <v>3</v>
      </c>
      <c r="M19" s="10">
        <v>3</v>
      </c>
      <c r="N19" s="10">
        <v>3</v>
      </c>
      <c r="O19" s="10">
        <v>3</v>
      </c>
      <c r="P19" s="10">
        <v>3</v>
      </c>
      <c r="Q19" s="10">
        <v>3</v>
      </c>
      <c r="R19" s="10">
        <v>3</v>
      </c>
      <c r="S19" s="10">
        <v>3</v>
      </c>
      <c r="T19" s="10">
        <v>3</v>
      </c>
      <c r="U19" s="10">
        <v>3</v>
      </c>
      <c r="V19" s="25">
        <f t="shared" si="51"/>
        <v>51</v>
      </c>
      <c r="W19" s="30">
        <v>0</v>
      </c>
      <c r="X19" s="30">
        <v>0</v>
      </c>
      <c r="Y19" s="9">
        <v>3</v>
      </c>
      <c r="Z19" s="9">
        <v>3</v>
      </c>
      <c r="AA19" s="9">
        <v>3</v>
      </c>
      <c r="AB19" s="9">
        <v>3</v>
      </c>
      <c r="AC19" s="9">
        <v>3</v>
      </c>
      <c r="AD19" s="9">
        <v>3</v>
      </c>
      <c r="AE19" s="9">
        <v>3</v>
      </c>
      <c r="AF19" s="9">
        <v>3</v>
      </c>
      <c r="AG19" s="9">
        <v>3</v>
      </c>
      <c r="AH19" s="9">
        <v>3</v>
      </c>
      <c r="AI19" s="9">
        <v>3</v>
      </c>
      <c r="AJ19" s="9">
        <v>3</v>
      </c>
      <c r="AK19" s="9">
        <v>3</v>
      </c>
      <c r="AL19" s="9">
        <v>3</v>
      </c>
      <c r="AM19" s="9">
        <v>3</v>
      </c>
      <c r="AN19" s="9">
        <v>3</v>
      </c>
      <c r="AO19" s="9">
        <v>3</v>
      </c>
      <c r="AP19" s="9">
        <v>3</v>
      </c>
      <c r="AQ19" s="9">
        <v>3</v>
      </c>
      <c r="AR19" s="9">
        <v>3</v>
      </c>
      <c r="AS19" s="9">
        <v>3</v>
      </c>
      <c r="AT19" s="9">
        <v>3</v>
      </c>
      <c r="AU19" s="9">
        <v>3</v>
      </c>
      <c r="AV19" s="31">
        <v>0</v>
      </c>
      <c r="AW19" s="25">
        <f t="shared" si="55"/>
        <v>69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25">
        <f t="shared" si="53"/>
        <v>120</v>
      </c>
    </row>
    <row r="20" spans="1:59" ht="15">
      <c r="A20" s="4"/>
      <c r="B20" s="4"/>
      <c r="C20" s="4"/>
      <c r="D20" s="28" t="s">
        <v>58</v>
      </c>
      <c r="E20" s="32">
        <f>E19/2</f>
        <v>1.5</v>
      </c>
      <c r="F20" s="32">
        <f>F19/2</f>
        <v>1.5</v>
      </c>
      <c r="G20" s="32">
        <f>G19/2</f>
        <v>1.5</v>
      </c>
      <c r="H20" s="32">
        <f>H19/2</f>
        <v>1.5</v>
      </c>
      <c r="I20" s="32">
        <f>I19/2</f>
        <v>1.5</v>
      </c>
      <c r="J20" s="32">
        <f>J19/2</f>
        <v>1.5</v>
      </c>
      <c r="K20" s="32">
        <f>K19/2</f>
        <v>1.5</v>
      </c>
      <c r="L20" s="32">
        <f>L19/2</f>
        <v>1.5</v>
      </c>
      <c r="M20" s="32">
        <f>M19/2</f>
        <v>1.5</v>
      </c>
      <c r="N20" s="32">
        <f>N19/2</f>
        <v>1.5</v>
      </c>
      <c r="O20" s="32">
        <f>O19/2</f>
        <v>1.5</v>
      </c>
      <c r="P20" s="32">
        <f>P19/2</f>
        <v>1.5</v>
      </c>
      <c r="Q20" s="32">
        <f>Q19/2</f>
        <v>1.5</v>
      </c>
      <c r="R20" s="32">
        <f>R19/2</f>
        <v>1.5</v>
      </c>
      <c r="S20" s="32">
        <f>S19/2</f>
        <v>1.5</v>
      </c>
      <c r="T20" s="32">
        <f>T19/2</f>
        <v>1.5</v>
      </c>
      <c r="U20" s="32">
        <f>U19/2</f>
        <v>1.5</v>
      </c>
      <c r="V20" s="25">
        <f t="shared" si="51"/>
        <v>25.5</v>
      </c>
      <c r="W20" s="33">
        <v>0</v>
      </c>
      <c r="X20" s="33">
        <v>0</v>
      </c>
      <c r="Y20" s="28">
        <f>Y19/2</f>
        <v>1.5</v>
      </c>
      <c r="Z20" s="28">
        <f>Z19/2</f>
        <v>1.5</v>
      </c>
      <c r="AA20" s="28">
        <f>AA19/2</f>
        <v>1.5</v>
      </c>
      <c r="AB20" s="28">
        <f>AB19/2</f>
        <v>1.5</v>
      </c>
      <c r="AC20" s="28">
        <f>AC19/2</f>
        <v>1.5</v>
      </c>
      <c r="AD20" s="28">
        <f>AD19/2</f>
        <v>1.5</v>
      </c>
      <c r="AE20" s="28">
        <f>AE19/2</f>
        <v>1.5</v>
      </c>
      <c r="AF20" s="28">
        <f>AF19/2</f>
        <v>1.5</v>
      </c>
      <c r="AG20" s="28">
        <f>AG19/2</f>
        <v>1.5</v>
      </c>
      <c r="AH20" s="28">
        <f>AH19/2</f>
        <v>1.5</v>
      </c>
      <c r="AI20" s="28">
        <f>AI19/2</f>
        <v>1.5</v>
      </c>
      <c r="AJ20" s="28">
        <f>AJ19/2</f>
        <v>1.5</v>
      </c>
      <c r="AK20" s="28">
        <f>AK19/2</f>
        <v>1.5</v>
      </c>
      <c r="AL20" s="28">
        <f>AL19/2</f>
        <v>1.5</v>
      </c>
      <c r="AM20" s="28">
        <f>AM19/2</f>
        <v>1.5</v>
      </c>
      <c r="AN20" s="28">
        <f>AN19/2</f>
        <v>1.5</v>
      </c>
      <c r="AO20" s="28">
        <f>AO19/2</f>
        <v>1.5</v>
      </c>
      <c r="AP20" s="28">
        <f>AP19/2</f>
        <v>1.5</v>
      </c>
      <c r="AQ20" s="28">
        <f>AQ19/2</f>
        <v>1.5</v>
      </c>
      <c r="AR20" s="28">
        <f>AR19/2</f>
        <v>1.5</v>
      </c>
      <c r="AS20" s="28">
        <f>AS19/2</f>
        <v>1.5</v>
      </c>
      <c r="AT20" s="28">
        <f>AT19/2</f>
        <v>1.5</v>
      </c>
      <c r="AU20" s="28">
        <f>AU19/2</f>
        <v>1.5</v>
      </c>
      <c r="AV20" s="34">
        <v>0</v>
      </c>
      <c r="AW20" s="25">
        <f t="shared" si="55"/>
        <v>34.5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25">
        <f t="shared" si="53"/>
        <v>60</v>
      </c>
    </row>
    <row r="21" spans="1:59" s="23" customFormat="1" ht="15">
      <c r="A21" s="4"/>
      <c r="B21" s="28" t="s">
        <v>69</v>
      </c>
      <c r="C21" s="29" t="s">
        <v>70</v>
      </c>
      <c r="D21" s="9" t="s">
        <v>57</v>
      </c>
      <c r="E21" s="10">
        <v>3</v>
      </c>
      <c r="F21" s="10">
        <v>3</v>
      </c>
      <c r="G21" s="10">
        <v>3</v>
      </c>
      <c r="H21" s="10">
        <v>3</v>
      </c>
      <c r="I21" s="10">
        <v>3</v>
      </c>
      <c r="J21" s="10">
        <v>3</v>
      </c>
      <c r="K21" s="10">
        <v>3</v>
      </c>
      <c r="L21" s="10">
        <v>3</v>
      </c>
      <c r="M21" s="10">
        <v>3</v>
      </c>
      <c r="N21" s="10">
        <v>3</v>
      </c>
      <c r="O21" s="10">
        <v>3</v>
      </c>
      <c r="P21" s="10">
        <v>3</v>
      </c>
      <c r="Q21" s="10">
        <v>3</v>
      </c>
      <c r="R21" s="10">
        <v>3</v>
      </c>
      <c r="S21" s="10">
        <v>3</v>
      </c>
      <c r="T21" s="10">
        <v>3</v>
      </c>
      <c r="U21" s="10">
        <v>3</v>
      </c>
      <c r="V21" s="25">
        <f t="shared" si="51"/>
        <v>51</v>
      </c>
      <c r="W21" s="30">
        <v>0</v>
      </c>
      <c r="X21" s="30">
        <v>0</v>
      </c>
      <c r="Y21" s="9">
        <v>3</v>
      </c>
      <c r="Z21" s="9">
        <v>3</v>
      </c>
      <c r="AA21" s="9">
        <v>3</v>
      </c>
      <c r="AB21" s="9">
        <v>3</v>
      </c>
      <c r="AC21" s="9">
        <v>3</v>
      </c>
      <c r="AD21" s="9">
        <v>3</v>
      </c>
      <c r="AE21" s="9">
        <v>3</v>
      </c>
      <c r="AF21" s="9">
        <v>3</v>
      </c>
      <c r="AG21" s="9">
        <v>3</v>
      </c>
      <c r="AH21" s="9">
        <v>3</v>
      </c>
      <c r="AI21" s="9">
        <v>3</v>
      </c>
      <c r="AJ21" s="9">
        <v>3</v>
      </c>
      <c r="AK21" s="9">
        <v>3</v>
      </c>
      <c r="AL21" s="9">
        <v>3</v>
      </c>
      <c r="AM21" s="9">
        <v>3</v>
      </c>
      <c r="AN21" s="9">
        <v>3</v>
      </c>
      <c r="AO21" s="9">
        <v>3</v>
      </c>
      <c r="AP21" s="9">
        <v>3</v>
      </c>
      <c r="AQ21" s="9">
        <v>3</v>
      </c>
      <c r="AR21" s="9">
        <v>3</v>
      </c>
      <c r="AS21" s="9">
        <v>3</v>
      </c>
      <c r="AT21" s="9">
        <v>3</v>
      </c>
      <c r="AU21" s="9">
        <v>3</v>
      </c>
      <c r="AV21" s="31">
        <v>0</v>
      </c>
      <c r="AW21" s="25">
        <f t="shared" si="55"/>
        <v>69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25">
        <f t="shared" si="53"/>
        <v>120</v>
      </c>
    </row>
    <row r="22" spans="1:59" ht="15">
      <c r="A22" s="4"/>
      <c r="B22" s="4"/>
      <c r="C22" s="4"/>
      <c r="D22" s="28" t="s">
        <v>58</v>
      </c>
      <c r="E22" s="32">
        <f>E21/2</f>
        <v>1.5</v>
      </c>
      <c r="F22" s="32">
        <f>F21/2</f>
        <v>1.5</v>
      </c>
      <c r="G22" s="32">
        <f>G21/2</f>
        <v>1.5</v>
      </c>
      <c r="H22" s="32">
        <f>H21/2</f>
        <v>1.5</v>
      </c>
      <c r="I22" s="32">
        <f>I21/2</f>
        <v>1.5</v>
      </c>
      <c r="J22" s="32">
        <f>J21/2</f>
        <v>1.5</v>
      </c>
      <c r="K22" s="32">
        <f>K21/2</f>
        <v>1.5</v>
      </c>
      <c r="L22" s="32">
        <f>L21/2</f>
        <v>1.5</v>
      </c>
      <c r="M22" s="32">
        <f>M21/2</f>
        <v>1.5</v>
      </c>
      <c r="N22" s="32">
        <f>N21/2</f>
        <v>1.5</v>
      </c>
      <c r="O22" s="32">
        <f>O21/2</f>
        <v>1.5</v>
      </c>
      <c r="P22" s="32">
        <f>P21/2</f>
        <v>1.5</v>
      </c>
      <c r="Q22" s="32">
        <f>Q21/2</f>
        <v>1.5</v>
      </c>
      <c r="R22" s="32">
        <f>R21/2</f>
        <v>1.5</v>
      </c>
      <c r="S22" s="32">
        <f>S21/2</f>
        <v>1.5</v>
      </c>
      <c r="T22" s="32">
        <f>T21/2</f>
        <v>1.5</v>
      </c>
      <c r="U22" s="32">
        <f>U21/2</f>
        <v>1.5</v>
      </c>
      <c r="V22" s="25">
        <f t="shared" si="51"/>
        <v>25.5</v>
      </c>
      <c r="W22" s="33">
        <v>0</v>
      </c>
      <c r="X22" s="33">
        <v>0</v>
      </c>
      <c r="Y22" s="28">
        <f>Y21/2</f>
        <v>1.5</v>
      </c>
      <c r="Z22" s="28">
        <f>Z21/2</f>
        <v>1.5</v>
      </c>
      <c r="AA22" s="28">
        <f>AA21/2</f>
        <v>1.5</v>
      </c>
      <c r="AB22" s="28">
        <f>AB21/2</f>
        <v>1.5</v>
      </c>
      <c r="AC22" s="28">
        <f>AC21/2</f>
        <v>1.5</v>
      </c>
      <c r="AD22" s="28">
        <f>AD21/2</f>
        <v>1.5</v>
      </c>
      <c r="AE22" s="28">
        <f>AE21/2</f>
        <v>1.5</v>
      </c>
      <c r="AF22" s="28">
        <f>AF21/2</f>
        <v>1.5</v>
      </c>
      <c r="AG22" s="28">
        <f>AG21/2</f>
        <v>1.5</v>
      </c>
      <c r="AH22" s="28">
        <f>AH21/2</f>
        <v>1.5</v>
      </c>
      <c r="AI22" s="28">
        <f>AI21/2</f>
        <v>1.5</v>
      </c>
      <c r="AJ22" s="28">
        <f>AJ21/2</f>
        <v>1.5</v>
      </c>
      <c r="AK22" s="28">
        <f>AK21/2</f>
        <v>1.5</v>
      </c>
      <c r="AL22" s="28">
        <f>AL21/2</f>
        <v>1.5</v>
      </c>
      <c r="AM22" s="28">
        <f>AM21/2</f>
        <v>1.5</v>
      </c>
      <c r="AN22" s="28">
        <f>AN21/2</f>
        <v>1.5</v>
      </c>
      <c r="AO22" s="28">
        <f>AO21/2</f>
        <v>1.5</v>
      </c>
      <c r="AP22" s="28">
        <f>AP21/2</f>
        <v>1.5</v>
      </c>
      <c r="AQ22" s="28">
        <f>AQ21/2</f>
        <v>1.5</v>
      </c>
      <c r="AR22" s="28">
        <f>AR21/2</f>
        <v>1.5</v>
      </c>
      <c r="AS22" s="28">
        <f>AS21/2</f>
        <v>1.5</v>
      </c>
      <c r="AT22" s="28">
        <f>AT21/2</f>
        <v>1.5</v>
      </c>
      <c r="AU22" s="28">
        <f>AU21/2</f>
        <v>1.5</v>
      </c>
      <c r="AV22" s="34">
        <v>0</v>
      </c>
      <c r="AW22" s="25">
        <f t="shared" si="55"/>
        <v>34.5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25">
        <f t="shared" si="53"/>
        <v>60</v>
      </c>
    </row>
    <row r="23" spans="1:59" s="23" customFormat="1" ht="15">
      <c r="A23" s="4"/>
      <c r="B23" s="28" t="s">
        <v>71</v>
      </c>
      <c r="C23" s="29" t="s">
        <v>72</v>
      </c>
      <c r="D23" s="9" t="s">
        <v>57</v>
      </c>
      <c r="E23" s="10">
        <v>2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2</v>
      </c>
      <c r="M23" s="10">
        <v>2</v>
      </c>
      <c r="N23" s="10">
        <v>2</v>
      </c>
      <c r="O23" s="10">
        <v>2</v>
      </c>
      <c r="P23" s="10">
        <v>2</v>
      </c>
      <c r="Q23" s="10">
        <v>2</v>
      </c>
      <c r="R23" s="10">
        <v>2</v>
      </c>
      <c r="S23" s="10">
        <v>2</v>
      </c>
      <c r="T23" s="10">
        <v>2</v>
      </c>
      <c r="U23" s="10">
        <v>2</v>
      </c>
      <c r="V23" s="25">
        <f t="shared" si="51"/>
        <v>34</v>
      </c>
      <c r="W23" s="30">
        <v>0</v>
      </c>
      <c r="X23" s="30">
        <v>0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>
        <v>2</v>
      </c>
      <c r="AO23" s="36">
        <v>2</v>
      </c>
      <c r="AP23" s="36">
        <v>2</v>
      </c>
      <c r="AQ23" s="36">
        <v>2</v>
      </c>
      <c r="AR23" s="36">
        <v>0</v>
      </c>
      <c r="AS23" s="36">
        <v>0</v>
      </c>
      <c r="AT23" s="9">
        <v>0</v>
      </c>
      <c r="AU23" s="9">
        <v>0</v>
      </c>
      <c r="AV23" s="31">
        <v>0</v>
      </c>
      <c r="AW23" s="25">
        <f t="shared" si="55"/>
        <v>38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25">
        <f t="shared" si="53"/>
        <v>72</v>
      </c>
    </row>
    <row r="24" spans="1:59" ht="15">
      <c r="A24" s="4"/>
      <c r="B24" s="4"/>
      <c r="C24" s="4"/>
      <c r="D24" s="28" t="s">
        <v>58</v>
      </c>
      <c r="E24" s="32">
        <f>E23/2</f>
        <v>1</v>
      </c>
      <c r="F24" s="32">
        <f>F23/2</f>
        <v>1</v>
      </c>
      <c r="G24" s="32">
        <f>G23/2</f>
        <v>1</v>
      </c>
      <c r="H24" s="32">
        <f>H23/2</f>
        <v>1</v>
      </c>
      <c r="I24" s="32">
        <f>I23/2</f>
        <v>1</v>
      </c>
      <c r="J24" s="32">
        <f>J23/2</f>
        <v>1</v>
      </c>
      <c r="K24" s="32">
        <f>K23/2</f>
        <v>1</v>
      </c>
      <c r="L24" s="32">
        <f>L23/2</f>
        <v>1</v>
      </c>
      <c r="M24" s="32">
        <f>M23/2</f>
        <v>1</v>
      </c>
      <c r="N24" s="32">
        <f>N23/2</f>
        <v>1</v>
      </c>
      <c r="O24" s="32">
        <f>O23/2</f>
        <v>1</v>
      </c>
      <c r="P24" s="32">
        <f>P23/2</f>
        <v>1</v>
      </c>
      <c r="Q24" s="32">
        <f>Q23/2</f>
        <v>1</v>
      </c>
      <c r="R24" s="32">
        <f>R23/2</f>
        <v>1</v>
      </c>
      <c r="S24" s="32">
        <f>S23/2</f>
        <v>1</v>
      </c>
      <c r="T24" s="32">
        <f>T23/2</f>
        <v>1</v>
      </c>
      <c r="U24" s="32">
        <f>U23/2</f>
        <v>1</v>
      </c>
      <c r="V24" s="25">
        <f t="shared" si="51"/>
        <v>17</v>
      </c>
      <c r="W24" s="33">
        <v>0</v>
      </c>
      <c r="X24" s="33">
        <v>0</v>
      </c>
      <c r="Y24" s="28">
        <f>Y23/2</f>
        <v>1</v>
      </c>
      <c r="Z24" s="28">
        <f>Z23/2</f>
        <v>1</v>
      </c>
      <c r="AA24" s="28">
        <f>AA23/2</f>
        <v>1</v>
      </c>
      <c r="AB24" s="28">
        <f>AB23/2</f>
        <v>1</v>
      </c>
      <c r="AC24" s="28">
        <f>AC23/2</f>
        <v>1</v>
      </c>
      <c r="AD24" s="28">
        <f>AD23/2</f>
        <v>1</v>
      </c>
      <c r="AE24" s="28">
        <f>AE23/2</f>
        <v>1</v>
      </c>
      <c r="AF24" s="28">
        <f>AF23/2</f>
        <v>1</v>
      </c>
      <c r="AG24" s="28">
        <f>AG23/2</f>
        <v>1</v>
      </c>
      <c r="AH24" s="28">
        <f>AH23/2</f>
        <v>1</v>
      </c>
      <c r="AI24" s="28">
        <f>AI23/2</f>
        <v>1</v>
      </c>
      <c r="AJ24" s="28">
        <f>AJ23/2</f>
        <v>1</v>
      </c>
      <c r="AK24" s="28">
        <f>AK23/2</f>
        <v>1</v>
      </c>
      <c r="AL24" s="28">
        <f>AL23/2</f>
        <v>1</v>
      </c>
      <c r="AM24" s="28">
        <f>AM23/2</f>
        <v>1</v>
      </c>
      <c r="AN24" s="28">
        <f>AN23/2</f>
        <v>1</v>
      </c>
      <c r="AO24" s="37">
        <f>AO23/2</f>
        <v>1</v>
      </c>
      <c r="AP24" s="37">
        <f>AP23/2</f>
        <v>1</v>
      </c>
      <c r="AQ24" s="37">
        <f>AQ23/2</f>
        <v>1</v>
      </c>
      <c r="AR24" s="37">
        <f>AR23/2</f>
        <v>0</v>
      </c>
      <c r="AS24" s="37">
        <f>AS23/2</f>
        <v>0</v>
      </c>
      <c r="AT24" s="28">
        <f>AT23/2</f>
        <v>0</v>
      </c>
      <c r="AU24" s="28">
        <f>AU23/2</f>
        <v>0</v>
      </c>
      <c r="AV24" s="34">
        <v>0</v>
      </c>
      <c r="AW24" s="25">
        <f t="shared" si="55"/>
        <v>19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25">
        <f t="shared" si="53"/>
        <v>36</v>
      </c>
    </row>
    <row r="25" spans="1:59" s="23" customFormat="1" ht="15">
      <c r="A25" s="4"/>
      <c r="B25" s="28" t="s">
        <v>73</v>
      </c>
      <c r="C25" s="29" t="s">
        <v>74</v>
      </c>
      <c r="D25" s="9" t="s">
        <v>57</v>
      </c>
      <c r="E25" s="10">
        <v>2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0">
        <v>2</v>
      </c>
      <c r="U25" s="10">
        <v>2</v>
      </c>
      <c r="V25" s="25">
        <f t="shared" si="51"/>
        <v>34</v>
      </c>
      <c r="W25" s="30">
        <v>0</v>
      </c>
      <c r="X25" s="30">
        <v>0</v>
      </c>
      <c r="Y25" s="36">
        <v>2</v>
      </c>
      <c r="Z25" s="36">
        <v>2</v>
      </c>
      <c r="AA25" s="36">
        <v>2</v>
      </c>
      <c r="AB25" s="36">
        <v>2</v>
      </c>
      <c r="AC25" s="36">
        <v>2</v>
      </c>
      <c r="AD25" s="36">
        <v>2</v>
      </c>
      <c r="AE25" s="36">
        <v>2</v>
      </c>
      <c r="AF25" s="36">
        <v>2</v>
      </c>
      <c r="AG25" s="36">
        <v>2</v>
      </c>
      <c r="AH25" s="36">
        <v>2</v>
      </c>
      <c r="AI25" s="36">
        <v>2</v>
      </c>
      <c r="AJ25" s="36">
        <v>2</v>
      </c>
      <c r="AK25" s="36">
        <v>2</v>
      </c>
      <c r="AL25" s="36">
        <v>2</v>
      </c>
      <c r="AM25" s="36">
        <v>2</v>
      </c>
      <c r="AN25" s="36">
        <v>2</v>
      </c>
      <c r="AO25" s="36">
        <v>2</v>
      </c>
      <c r="AP25" s="36">
        <v>2</v>
      </c>
      <c r="AQ25" s="36">
        <v>2</v>
      </c>
      <c r="AR25" s="36">
        <v>2</v>
      </c>
      <c r="AS25" s="36">
        <v>2</v>
      </c>
      <c r="AT25" s="36">
        <v>2</v>
      </c>
      <c r="AU25" s="36">
        <v>2</v>
      </c>
      <c r="AV25" s="31">
        <v>0</v>
      </c>
      <c r="AW25" s="25">
        <f t="shared" si="55"/>
        <v>46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25">
        <f t="shared" si="53"/>
        <v>80</v>
      </c>
    </row>
    <row r="26" spans="1:59" ht="15">
      <c r="A26" s="4"/>
      <c r="B26" s="4"/>
      <c r="C26" s="4"/>
      <c r="D26" s="28" t="s">
        <v>58</v>
      </c>
      <c r="E26" s="32">
        <f>E25/2</f>
        <v>1</v>
      </c>
      <c r="F26" s="32">
        <f>F25/2</f>
        <v>1</v>
      </c>
      <c r="G26" s="32">
        <f>G25/2</f>
        <v>1</v>
      </c>
      <c r="H26" s="32">
        <f>H25/2</f>
        <v>1</v>
      </c>
      <c r="I26" s="32">
        <f>I25/2</f>
        <v>1</v>
      </c>
      <c r="J26" s="32">
        <f>J25/2</f>
        <v>1</v>
      </c>
      <c r="K26" s="32">
        <f>K25/2</f>
        <v>1</v>
      </c>
      <c r="L26" s="32">
        <f>L25/2</f>
        <v>1</v>
      </c>
      <c r="M26" s="32">
        <f>M25/2</f>
        <v>1</v>
      </c>
      <c r="N26" s="32">
        <f>N25/2</f>
        <v>1</v>
      </c>
      <c r="O26" s="32">
        <f>O25/2</f>
        <v>1</v>
      </c>
      <c r="P26" s="32">
        <f>P25/2</f>
        <v>1</v>
      </c>
      <c r="Q26" s="32">
        <f>Q25/2</f>
        <v>1</v>
      </c>
      <c r="R26" s="32">
        <f>R25/2</f>
        <v>1</v>
      </c>
      <c r="S26" s="32">
        <f>S25/2</f>
        <v>1</v>
      </c>
      <c r="T26" s="32">
        <f>T25/2</f>
        <v>1</v>
      </c>
      <c r="U26" s="32">
        <f>U25/2</f>
        <v>1</v>
      </c>
      <c r="V26" s="25">
        <f t="shared" si="51"/>
        <v>17</v>
      </c>
      <c r="W26" s="33">
        <v>0</v>
      </c>
      <c r="X26" s="33">
        <v>0</v>
      </c>
      <c r="Y26" s="28">
        <f>Y25/2</f>
        <v>1</v>
      </c>
      <c r="Z26" s="28">
        <f>Z25/2</f>
        <v>1</v>
      </c>
      <c r="AA26" s="28">
        <f>AA25/2</f>
        <v>1</v>
      </c>
      <c r="AB26" s="28">
        <f>AB25/2</f>
        <v>1</v>
      </c>
      <c r="AC26" s="28">
        <f>AC25/2</f>
        <v>1</v>
      </c>
      <c r="AD26" s="28">
        <f>AD25/2</f>
        <v>1</v>
      </c>
      <c r="AE26" s="28">
        <f>AE25/2</f>
        <v>1</v>
      </c>
      <c r="AF26" s="28">
        <f>AF25/2</f>
        <v>1</v>
      </c>
      <c r="AG26" s="28">
        <f>AG25/2</f>
        <v>1</v>
      </c>
      <c r="AH26" s="28">
        <f>AH25/2</f>
        <v>1</v>
      </c>
      <c r="AI26" s="28">
        <f>AI25/2</f>
        <v>1</v>
      </c>
      <c r="AJ26" s="28">
        <f>AJ25/2</f>
        <v>1</v>
      </c>
      <c r="AK26" s="28">
        <f>AK25/2</f>
        <v>1</v>
      </c>
      <c r="AL26" s="28">
        <f>AL25/2</f>
        <v>1</v>
      </c>
      <c r="AM26" s="28">
        <f>AM25/2</f>
        <v>1</v>
      </c>
      <c r="AN26" s="28">
        <f>AN25/2</f>
        <v>1</v>
      </c>
      <c r="AO26" s="37">
        <f>AO25/2</f>
        <v>1</v>
      </c>
      <c r="AP26" s="37">
        <f>AP25/2</f>
        <v>1</v>
      </c>
      <c r="AQ26" s="37">
        <f>AQ25/2</f>
        <v>1</v>
      </c>
      <c r="AR26" s="37">
        <f>AR25/2</f>
        <v>1</v>
      </c>
      <c r="AS26" s="37">
        <f>AS25/2</f>
        <v>1</v>
      </c>
      <c r="AT26" s="28">
        <f>AT25/2</f>
        <v>1</v>
      </c>
      <c r="AU26" s="28">
        <f>AU25/2</f>
        <v>1</v>
      </c>
      <c r="AV26" s="34">
        <v>0</v>
      </c>
      <c r="AW26" s="25">
        <f t="shared" si="55"/>
        <v>23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25">
        <f t="shared" si="53"/>
        <v>40</v>
      </c>
    </row>
    <row r="27" spans="1:59" s="23" customFormat="1" ht="15">
      <c r="A27" s="4"/>
      <c r="B27" s="28" t="s">
        <v>75</v>
      </c>
      <c r="C27" s="29" t="s">
        <v>76</v>
      </c>
      <c r="D27" s="9" t="s">
        <v>57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25">
        <f t="shared" si="51"/>
        <v>0</v>
      </c>
      <c r="W27" s="30">
        <v>0</v>
      </c>
      <c r="X27" s="30">
        <v>0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2</v>
      </c>
      <c r="AM27" s="9">
        <v>2</v>
      </c>
      <c r="AN27" s="9">
        <v>2</v>
      </c>
      <c r="AO27" s="9">
        <v>2</v>
      </c>
      <c r="AP27" s="9">
        <v>2</v>
      </c>
      <c r="AQ27" s="9">
        <v>2</v>
      </c>
      <c r="AR27" s="9">
        <v>2</v>
      </c>
      <c r="AS27" s="9">
        <v>2</v>
      </c>
      <c r="AT27" s="9">
        <v>2</v>
      </c>
      <c r="AU27" s="9">
        <v>2</v>
      </c>
      <c r="AV27" s="31">
        <v>0</v>
      </c>
      <c r="AW27" s="25">
        <f t="shared" si="55"/>
        <v>46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25">
        <f t="shared" si="53"/>
        <v>46</v>
      </c>
    </row>
    <row r="28" spans="1:59" ht="15">
      <c r="A28" s="4"/>
      <c r="B28" s="4"/>
      <c r="C28" s="4"/>
      <c r="D28" s="28" t="s">
        <v>58</v>
      </c>
      <c r="E28" s="32">
        <f>E27/2</f>
        <v>0</v>
      </c>
      <c r="F28" s="32">
        <f>F27/2</f>
        <v>0</v>
      </c>
      <c r="G28" s="32">
        <f>G27/2</f>
        <v>0</v>
      </c>
      <c r="H28" s="32">
        <f>H27/2</f>
        <v>0</v>
      </c>
      <c r="I28" s="32">
        <f>I27/2</f>
        <v>0</v>
      </c>
      <c r="J28" s="32">
        <f>J27/2</f>
        <v>0</v>
      </c>
      <c r="K28" s="32">
        <f>K27/2</f>
        <v>0</v>
      </c>
      <c r="L28" s="32">
        <f>L27/2</f>
        <v>0</v>
      </c>
      <c r="M28" s="32">
        <f>M27/2</f>
        <v>0</v>
      </c>
      <c r="N28" s="32">
        <f>N27/2</f>
        <v>0</v>
      </c>
      <c r="O28" s="32">
        <f>O27/2</f>
        <v>0</v>
      </c>
      <c r="P28" s="32">
        <f>P27/2</f>
        <v>0</v>
      </c>
      <c r="Q28" s="32">
        <f>Q27/2</f>
        <v>0</v>
      </c>
      <c r="R28" s="37">
        <f>R27/2</f>
        <v>0</v>
      </c>
      <c r="S28" s="37">
        <f>S27/2</f>
        <v>0</v>
      </c>
      <c r="T28" s="37">
        <f>T27/2</f>
        <v>0</v>
      </c>
      <c r="U28" s="37">
        <f>U27/2</f>
        <v>0</v>
      </c>
      <c r="V28" s="25">
        <f t="shared" si="51"/>
        <v>0</v>
      </c>
      <c r="W28" s="33">
        <v>0</v>
      </c>
      <c r="X28" s="33">
        <v>0</v>
      </c>
      <c r="Y28" s="28">
        <f>Y27/2</f>
        <v>1</v>
      </c>
      <c r="Z28" s="28">
        <f>Z27/2</f>
        <v>1</v>
      </c>
      <c r="AA28" s="28">
        <f>AA27/2</f>
        <v>1</v>
      </c>
      <c r="AB28" s="28">
        <f>AB27/2</f>
        <v>1</v>
      </c>
      <c r="AC28" s="28">
        <f>AC27/2</f>
        <v>1</v>
      </c>
      <c r="AD28" s="28">
        <f>AD27/2</f>
        <v>1</v>
      </c>
      <c r="AE28" s="28">
        <f>AE27/2</f>
        <v>1</v>
      </c>
      <c r="AF28" s="28">
        <f>AF27/2</f>
        <v>1</v>
      </c>
      <c r="AG28" s="28">
        <f>AG27/2</f>
        <v>1</v>
      </c>
      <c r="AH28" s="28">
        <f>AH27/2</f>
        <v>1</v>
      </c>
      <c r="AI28" s="28">
        <f>AI27/2</f>
        <v>1</v>
      </c>
      <c r="AJ28" s="28">
        <f>AJ27/2</f>
        <v>1</v>
      </c>
      <c r="AK28" s="28">
        <f>AK27/2</f>
        <v>1</v>
      </c>
      <c r="AL28" s="28">
        <f>AL27/2</f>
        <v>1</v>
      </c>
      <c r="AM28" s="28">
        <f>AM27/2</f>
        <v>1</v>
      </c>
      <c r="AN28" s="28">
        <f>AN27/2</f>
        <v>1</v>
      </c>
      <c r="AO28" s="37">
        <f>AO27/2</f>
        <v>1</v>
      </c>
      <c r="AP28" s="37">
        <f>AP27/2</f>
        <v>1</v>
      </c>
      <c r="AQ28" s="37">
        <f>AQ27/2</f>
        <v>1</v>
      </c>
      <c r="AR28" s="37">
        <f>AR27/2</f>
        <v>1</v>
      </c>
      <c r="AS28" s="37">
        <f>AS27/2</f>
        <v>1</v>
      </c>
      <c r="AT28" s="28">
        <f>AT27/2</f>
        <v>1</v>
      </c>
      <c r="AU28" s="28">
        <f>AU27/2</f>
        <v>1</v>
      </c>
      <c r="AV28" s="34">
        <v>0</v>
      </c>
      <c r="AW28" s="25">
        <f t="shared" si="55"/>
        <v>23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25">
        <f t="shared" si="53"/>
        <v>23</v>
      </c>
    </row>
    <row r="29" spans="1:59" s="23" customFormat="1" ht="15">
      <c r="A29" s="4"/>
      <c r="B29" s="28" t="s">
        <v>77</v>
      </c>
      <c r="C29" s="29" t="s">
        <v>78</v>
      </c>
      <c r="D29" s="9" t="s">
        <v>57</v>
      </c>
      <c r="E29" s="10">
        <v>2</v>
      </c>
      <c r="F29" s="10">
        <v>2</v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2</v>
      </c>
      <c r="Q29" s="10">
        <v>2</v>
      </c>
      <c r="R29" s="36">
        <v>2</v>
      </c>
      <c r="S29" s="36">
        <v>2</v>
      </c>
      <c r="T29" s="36">
        <v>2</v>
      </c>
      <c r="U29" s="36">
        <v>4</v>
      </c>
      <c r="V29" s="25">
        <f t="shared" si="51"/>
        <v>36</v>
      </c>
      <c r="W29" s="30">
        <v>0</v>
      </c>
      <c r="X29" s="30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9">
        <v>0</v>
      </c>
      <c r="AU29" s="9">
        <v>0</v>
      </c>
      <c r="AV29" s="31">
        <v>0</v>
      </c>
      <c r="AW29" s="25">
        <f t="shared" si="55"/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25">
        <f t="shared" si="53"/>
        <v>36</v>
      </c>
    </row>
    <row r="30" spans="1:59" ht="15">
      <c r="A30" s="4"/>
      <c r="B30" s="4"/>
      <c r="C30" s="4"/>
      <c r="D30" s="28" t="s">
        <v>58</v>
      </c>
      <c r="E30" s="32">
        <f>E29/2</f>
        <v>1</v>
      </c>
      <c r="F30" s="32">
        <f>F29/2</f>
        <v>1</v>
      </c>
      <c r="G30" s="32">
        <f>G29/2</f>
        <v>1</v>
      </c>
      <c r="H30" s="32">
        <f>H29/2</f>
        <v>1</v>
      </c>
      <c r="I30" s="32">
        <f>I29/2</f>
        <v>1</v>
      </c>
      <c r="J30" s="32">
        <f>J29/2</f>
        <v>1</v>
      </c>
      <c r="K30" s="32">
        <f>K29/2</f>
        <v>1</v>
      </c>
      <c r="L30" s="32">
        <f>L29/2</f>
        <v>1</v>
      </c>
      <c r="M30" s="32">
        <f>M29/2</f>
        <v>1</v>
      </c>
      <c r="N30" s="32">
        <f>N29/2</f>
        <v>1</v>
      </c>
      <c r="O30" s="32">
        <f>O29/2</f>
        <v>1</v>
      </c>
      <c r="P30" s="32">
        <f>P29/2</f>
        <v>1</v>
      </c>
      <c r="Q30" s="32">
        <f>Q29/2</f>
        <v>1</v>
      </c>
      <c r="R30" s="37">
        <f>R29/2</f>
        <v>1</v>
      </c>
      <c r="S30" s="37">
        <f>S29/2</f>
        <v>1</v>
      </c>
      <c r="T30" s="37">
        <f>T29/2</f>
        <v>1</v>
      </c>
      <c r="U30" s="37">
        <f>U29/2</f>
        <v>2</v>
      </c>
      <c r="V30" s="25">
        <f t="shared" si="51"/>
        <v>18</v>
      </c>
      <c r="W30" s="33">
        <v>0</v>
      </c>
      <c r="X30" s="33">
        <v>0</v>
      </c>
      <c r="Y30" s="28">
        <f>Y29/2</f>
        <v>0</v>
      </c>
      <c r="Z30" s="28">
        <f>Z29/2</f>
        <v>0</v>
      </c>
      <c r="AA30" s="28">
        <f>AA29/2</f>
        <v>0</v>
      </c>
      <c r="AB30" s="28">
        <f>AB29/2</f>
        <v>0</v>
      </c>
      <c r="AC30" s="28">
        <f>AC29/2</f>
        <v>0</v>
      </c>
      <c r="AD30" s="28">
        <f>AD29/2</f>
        <v>0</v>
      </c>
      <c r="AE30" s="28">
        <f>AE29/2</f>
        <v>0</v>
      </c>
      <c r="AF30" s="28">
        <f>AF29/2</f>
        <v>0</v>
      </c>
      <c r="AG30" s="28">
        <f>AG29/2</f>
        <v>0</v>
      </c>
      <c r="AH30" s="28">
        <f>AH29/2</f>
        <v>0</v>
      </c>
      <c r="AI30" s="28">
        <f>AI29/2</f>
        <v>0</v>
      </c>
      <c r="AJ30" s="28">
        <f>AJ29/2</f>
        <v>0</v>
      </c>
      <c r="AK30" s="28">
        <f>AK29/2</f>
        <v>0</v>
      </c>
      <c r="AL30" s="28">
        <f>AL29/2</f>
        <v>0</v>
      </c>
      <c r="AM30" s="28">
        <f>AM29/2</f>
        <v>0</v>
      </c>
      <c r="AN30" s="28">
        <f>AN29/2</f>
        <v>0</v>
      </c>
      <c r="AO30" s="37">
        <f>AO29/2</f>
        <v>0</v>
      </c>
      <c r="AP30" s="37">
        <f>AP29/2</f>
        <v>0</v>
      </c>
      <c r="AQ30" s="37">
        <f>AQ29/2</f>
        <v>0</v>
      </c>
      <c r="AR30" s="37">
        <f>AR29/2</f>
        <v>0</v>
      </c>
      <c r="AS30" s="37">
        <f>AS29/2</f>
        <v>0</v>
      </c>
      <c r="AT30" s="28">
        <f>AT29/2</f>
        <v>0</v>
      </c>
      <c r="AU30" s="28">
        <f>AU29/2</f>
        <v>0</v>
      </c>
      <c r="AV30" s="34">
        <v>0</v>
      </c>
      <c r="AW30" s="25">
        <f t="shared" si="55"/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25">
        <f t="shared" si="53"/>
        <v>18</v>
      </c>
    </row>
    <row r="31" spans="1:59" s="23" customFormat="1" ht="15">
      <c r="A31" s="4"/>
      <c r="B31" s="28" t="s">
        <v>79</v>
      </c>
      <c r="C31" s="29" t="s">
        <v>80</v>
      </c>
      <c r="D31" s="9" t="s">
        <v>57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25">
        <f t="shared" si="51"/>
        <v>0</v>
      </c>
      <c r="W31" s="30">
        <v>0</v>
      </c>
      <c r="X31" s="30">
        <v>0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>
        <v>1</v>
      </c>
      <c r="AF31" s="9">
        <v>1</v>
      </c>
      <c r="AG31" s="9">
        <v>1</v>
      </c>
      <c r="AH31" s="9">
        <v>1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9">
        <v>1</v>
      </c>
      <c r="AS31" s="9">
        <v>1</v>
      </c>
      <c r="AT31" s="9">
        <v>1</v>
      </c>
      <c r="AU31" s="9">
        <v>1</v>
      </c>
      <c r="AV31" s="31">
        <v>0</v>
      </c>
      <c r="AW31" s="25">
        <f t="shared" si="55"/>
        <v>23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25">
        <f t="shared" si="53"/>
        <v>23</v>
      </c>
    </row>
    <row r="32" spans="1:59" ht="15">
      <c r="A32" s="4"/>
      <c r="B32" s="4"/>
      <c r="C32" s="4"/>
      <c r="D32" s="28" t="s">
        <v>58</v>
      </c>
      <c r="E32" s="32">
        <f>E31/2</f>
        <v>0</v>
      </c>
      <c r="F32" s="32">
        <f>F31/2</f>
        <v>0</v>
      </c>
      <c r="G32" s="32">
        <f>G31/2</f>
        <v>0</v>
      </c>
      <c r="H32" s="32">
        <f>H31/2</f>
        <v>0</v>
      </c>
      <c r="I32" s="32">
        <f>I31/2</f>
        <v>0</v>
      </c>
      <c r="J32" s="32">
        <f>J31/2</f>
        <v>0</v>
      </c>
      <c r="K32" s="32">
        <f>K31/2</f>
        <v>0</v>
      </c>
      <c r="L32" s="32">
        <f>L31/2</f>
        <v>0</v>
      </c>
      <c r="M32" s="32">
        <f>M31/2</f>
        <v>0</v>
      </c>
      <c r="N32" s="32">
        <f>N31/2</f>
        <v>0</v>
      </c>
      <c r="O32" s="32">
        <f>O31/2</f>
        <v>0</v>
      </c>
      <c r="P32" s="32">
        <f>P31/2</f>
        <v>0</v>
      </c>
      <c r="Q32" s="32">
        <f>Q31/2</f>
        <v>0</v>
      </c>
      <c r="R32" s="32">
        <f>R31/2</f>
        <v>0</v>
      </c>
      <c r="S32" s="32">
        <f>S31/2</f>
        <v>0</v>
      </c>
      <c r="T32" s="32">
        <f>T31/2</f>
        <v>0</v>
      </c>
      <c r="U32" s="32">
        <f>U31/2</f>
        <v>0</v>
      </c>
      <c r="V32" s="25">
        <f t="shared" si="51"/>
        <v>0</v>
      </c>
      <c r="W32" s="33">
        <v>0</v>
      </c>
      <c r="X32" s="33">
        <v>0</v>
      </c>
      <c r="Y32" s="28">
        <f>Y31/2</f>
        <v>0.5</v>
      </c>
      <c r="Z32" s="28">
        <f>Z31/2</f>
        <v>0.5</v>
      </c>
      <c r="AA32" s="28">
        <f>AA31/2</f>
        <v>0.5</v>
      </c>
      <c r="AB32" s="28">
        <f>AB31/2</f>
        <v>0.5</v>
      </c>
      <c r="AC32" s="28">
        <f>AC31/2</f>
        <v>0.5</v>
      </c>
      <c r="AD32" s="28">
        <f>AD31/2</f>
        <v>0.5</v>
      </c>
      <c r="AE32" s="28">
        <f>AE31/2</f>
        <v>0.5</v>
      </c>
      <c r="AF32" s="28">
        <f>AF31/2</f>
        <v>0.5</v>
      </c>
      <c r="AG32" s="28">
        <f>AG31/2</f>
        <v>0.5</v>
      </c>
      <c r="AH32" s="28">
        <f>AH31/2</f>
        <v>0.5</v>
      </c>
      <c r="AI32" s="28">
        <f>AI31/2</f>
        <v>0.5</v>
      </c>
      <c r="AJ32" s="28">
        <f>AJ31/2</f>
        <v>0.5</v>
      </c>
      <c r="AK32" s="28">
        <f>AK31/2</f>
        <v>0.5</v>
      </c>
      <c r="AL32" s="28">
        <f>AL31/2</f>
        <v>0.5</v>
      </c>
      <c r="AM32" s="28">
        <f>AM31/2</f>
        <v>0.5</v>
      </c>
      <c r="AN32" s="28">
        <f>AN31/2</f>
        <v>0.5</v>
      </c>
      <c r="AO32" s="28">
        <f>AO31/2</f>
        <v>0.5</v>
      </c>
      <c r="AP32" s="28">
        <f>AP31/2</f>
        <v>0.5</v>
      </c>
      <c r="AQ32" s="28">
        <f>AQ31/2</f>
        <v>0.5</v>
      </c>
      <c r="AR32" s="28">
        <f>AR31/2</f>
        <v>0.5</v>
      </c>
      <c r="AS32" s="28">
        <f>AS31/2</f>
        <v>0.5</v>
      </c>
      <c r="AT32" s="28">
        <f>AT31/2</f>
        <v>0.5</v>
      </c>
      <c r="AU32" s="28">
        <f>AU31/2</f>
        <v>0.5</v>
      </c>
      <c r="AV32" s="34">
        <v>0</v>
      </c>
      <c r="AW32" s="25">
        <f t="shared" si="55"/>
        <v>11.5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25">
        <f t="shared" si="53"/>
        <v>11.5</v>
      </c>
    </row>
    <row r="33" spans="1:59" s="23" customFormat="1" ht="15" customHeight="1">
      <c r="A33" s="4"/>
      <c r="B33" s="25" t="s">
        <v>81</v>
      </c>
      <c r="C33" s="26" t="s">
        <v>82</v>
      </c>
      <c r="D33" s="25" t="s">
        <v>57</v>
      </c>
      <c r="E33" s="18">
        <f aca="true" t="shared" si="56" ref="E33:E34">E35+E37+E39</f>
        <v>8</v>
      </c>
      <c r="F33" s="18">
        <f aca="true" t="shared" si="57" ref="F33:F34">F35+F37+F39</f>
        <v>8</v>
      </c>
      <c r="G33" s="18">
        <f aca="true" t="shared" si="58" ref="G33:G34">G35+G37+G39</f>
        <v>8</v>
      </c>
      <c r="H33" s="18">
        <f aca="true" t="shared" si="59" ref="H33:H34">H35+H37+H39</f>
        <v>8</v>
      </c>
      <c r="I33" s="18">
        <f aca="true" t="shared" si="60" ref="I33:I34">I35+I37+I39</f>
        <v>8</v>
      </c>
      <c r="J33" s="18">
        <f aca="true" t="shared" si="61" ref="J33:J34">J35+J37+J39</f>
        <v>8</v>
      </c>
      <c r="K33" s="18">
        <f aca="true" t="shared" si="62" ref="K33:K34">K35+K37+K39</f>
        <v>8</v>
      </c>
      <c r="L33" s="18">
        <f aca="true" t="shared" si="63" ref="L33:L34">L35+L37+L39</f>
        <v>8</v>
      </c>
      <c r="M33" s="18">
        <f aca="true" t="shared" si="64" ref="M33:M34">M35+M37+M39</f>
        <v>8</v>
      </c>
      <c r="N33" s="18">
        <f aca="true" t="shared" si="65" ref="N33:N34">N35+N37+N39</f>
        <v>8</v>
      </c>
      <c r="O33" s="18">
        <f aca="true" t="shared" si="66" ref="O33:O34">O35+O37+O39</f>
        <v>8</v>
      </c>
      <c r="P33" s="18">
        <f aca="true" t="shared" si="67" ref="P33:P34">P35+P37+P39</f>
        <v>8</v>
      </c>
      <c r="Q33" s="18">
        <f aca="true" t="shared" si="68" ref="Q33:Q34">Q35+Q37+Q39</f>
        <v>8</v>
      </c>
      <c r="R33" s="18">
        <f aca="true" t="shared" si="69" ref="R33:R34">R35+R37+R39</f>
        <v>8</v>
      </c>
      <c r="S33" s="18">
        <f aca="true" t="shared" si="70" ref="S33:S34">S35+S37+S39</f>
        <v>8</v>
      </c>
      <c r="T33" s="18">
        <f aca="true" t="shared" si="71" ref="T33:T34">T35+T37+T39</f>
        <v>8</v>
      </c>
      <c r="U33" s="18">
        <f aca="true" t="shared" si="72" ref="U33:U34">U35+U37+U39</f>
        <v>8</v>
      </c>
      <c r="V33" s="18">
        <f aca="true" t="shared" si="73" ref="V33:V34">V35+V37+V39</f>
        <v>136</v>
      </c>
      <c r="W33" s="30">
        <f aca="true" t="shared" si="74" ref="W33:W34">W35+W37+W39</f>
        <v>0</v>
      </c>
      <c r="X33" s="30">
        <f aca="true" t="shared" si="75" ref="X33:X34">X35+X37+X39</f>
        <v>0</v>
      </c>
      <c r="Y33" s="18">
        <f aca="true" t="shared" si="76" ref="Y33:Y34">Y35+Y37+Y39</f>
        <v>8</v>
      </c>
      <c r="Z33" s="18">
        <f aca="true" t="shared" si="77" ref="Z33:Z34">Z35+Z37+Z39</f>
        <v>8</v>
      </c>
      <c r="AA33" s="18">
        <f aca="true" t="shared" si="78" ref="AA33:AA34">AA35+AA37+AA39</f>
        <v>8</v>
      </c>
      <c r="AB33" s="18">
        <f aca="true" t="shared" si="79" ref="AB33:AB34">AB35+AB37+AB39</f>
        <v>8</v>
      </c>
      <c r="AC33" s="18">
        <f aca="true" t="shared" si="80" ref="AC33:AC34">AC35+AC37+AC39</f>
        <v>8</v>
      </c>
      <c r="AD33" s="18">
        <f aca="true" t="shared" si="81" ref="AD33:AD34">AD35+AD37+AD39</f>
        <v>8</v>
      </c>
      <c r="AE33" s="18">
        <f aca="true" t="shared" si="82" ref="AE33:AE34">AE35+AE37+AE39</f>
        <v>8</v>
      </c>
      <c r="AF33" s="18">
        <f aca="true" t="shared" si="83" ref="AF33:AF34">AF35+AF37+AF39</f>
        <v>8</v>
      </c>
      <c r="AG33" s="18">
        <f aca="true" t="shared" si="84" ref="AG33:AG34">AG35+AG37+AG39</f>
        <v>8</v>
      </c>
      <c r="AH33" s="18">
        <f aca="true" t="shared" si="85" ref="AH33:AH34">AH35+AH37+AH39</f>
        <v>8</v>
      </c>
      <c r="AI33" s="18">
        <f aca="true" t="shared" si="86" ref="AI33:AI34">AI35+AI37+AI39</f>
        <v>8</v>
      </c>
      <c r="AJ33" s="18">
        <f aca="true" t="shared" si="87" ref="AJ33:AJ34">AJ35+AJ37+AJ39</f>
        <v>8</v>
      </c>
      <c r="AK33" s="18">
        <f aca="true" t="shared" si="88" ref="AK33:AK34">AK35+AK37+AK39</f>
        <v>8</v>
      </c>
      <c r="AL33" s="18">
        <f aca="true" t="shared" si="89" ref="AL33:AL34">AL35+AL37+AL39</f>
        <v>8</v>
      </c>
      <c r="AM33" s="18">
        <f aca="true" t="shared" si="90" ref="AM33:AM34">AM35+AM37+AM39</f>
        <v>8</v>
      </c>
      <c r="AN33" s="18">
        <f aca="true" t="shared" si="91" ref="AN33:AN34">AN35+AN37+AN39</f>
        <v>8</v>
      </c>
      <c r="AO33" s="18">
        <f aca="true" t="shared" si="92" ref="AO33:AO34">AO35+AO37+AO39</f>
        <v>8</v>
      </c>
      <c r="AP33" s="18">
        <f aca="true" t="shared" si="93" ref="AP33:AP34">AP35+AP37+AP39</f>
        <v>8</v>
      </c>
      <c r="AQ33" s="18">
        <f aca="true" t="shared" si="94" ref="AQ33:AQ34">AQ35+AQ37+AQ39</f>
        <v>8</v>
      </c>
      <c r="AR33" s="18">
        <f aca="true" t="shared" si="95" ref="AR33:AR34">AR35+AR37+AR39</f>
        <v>9</v>
      </c>
      <c r="AS33" s="18">
        <f aca="true" t="shared" si="96" ref="AS33:AS34">AS35+AS37+AS39</f>
        <v>9</v>
      </c>
      <c r="AT33" s="18">
        <f aca="true" t="shared" si="97" ref="AT33:AT34">AT35+AT37+AT39</f>
        <v>9</v>
      </c>
      <c r="AU33" s="18">
        <f aca="true" t="shared" si="98" ref="AU33:AU34">AU35+AU37+AU39</f>
        <v>9</v>
      </c>
      <c r="AV33" s="18">
        <f aca="true" t="shared" si="99" ref="AV33:AV34">AV35+AV37+AV39</f>
        <v>0</v>
      </c>
      <c r="AW33" s="18">
        <f aca="true" t="shared" si="100" ref="AW33:AW34">AW35+AW37+AW39</f>
        <v>188</v>
      </c>
      <c r="AX33" s="18">
        <f aca="true" t="shared" si="101" ref="AX33:AX34">AX35+AX37+AX39</f>
        <v>0</v>
      </c>
      <c r="AY33" s="18">
        <f aca="true" t="shared" si="102" ref="AY33:AY34">AY35+AY37+AY39</f>
        <v>0</v>
      </c>
      <c r="AZ33" s="18">
        <f aca="true" t="shared" si="103" ref="AZ33:AZ34">AZ35+AZ37+AZ39</f>
        <v>0</v>
      </c>
      <c r="BA33" s="18">
        <f aca="true" t="shared" si="104" ref="BA33:BA34">BA35+BA37+BA39</f>
        <v>0</v>
      </c>
      <c r="BB33" s="18">
        <f aca="true" t="shared" si="105" ref="BB33:BB34">BB35+BB37+BB39</f>
        <v>0</v>
      </c>
      <c r="BC33" s="18">
        <f aca="true" t="shared" si="106" ref="BC33:BC34">BC35+BC37+BC39</f>
        <v>0</v>
      </c>
      <c r="BD33" s="18">
        <f aca="true" t="shared" si="107" ref="BD33:BD34">BD35+BD37+BD39</f>
        <v>0</v>
      </c>
      <c r="BE33" s="18">
        <f aca="true" t="shared" si="108" ref="BE33:BE34">BE35+BE37+BE39</f>
        <v>0</v>
      </c>
      <c r="BF33" s="18">
        <f aca="true" t="shared" si="109" ref="BF33:BF34">BF35+BF37+BF39</f>
        <v>0</v>
      </c>
      <c r="BG33" s="18">
        <f aca="true" t="shared" si="110" ref="BG33:BG34">BG35+BG37+BG39</f>
        <v>324</v>
      </c>
    </row>
    <row r="34" spans="1:59" ht="15">
      <c r="A34" s="4"/>
      <c r="B34" s="4"/>
      <c r="C34" s="4"/>
      <c r="D34" s="27" t="s">
        <v>58</v>
      </c>
      <c r="E34" s="38">
        <f t="shared" si="56"/>
        <v>4</v>
      </c>
      <c r="F34" s="38">
        <f t="shared" si="57"/>
        <v>4</v>
      </c>
      <c r="G34" s="38">
        <f t="shared" si="58"/>
        <v>4</v>
      </c>
      <c r="H34" s="38">
        <f t="shared" si="59"/>
        <v>4</v>
      </c>
      <c r="I34" s="38">
        <f t="shared" si="60"/>
        <v>4</v>
      </c>
      <c r="J34" s="38">
        <f t="shared" si="61"/>
        <v>4</v>
      </c>
      <c r="K34" s="38">
        <f t="shared" si="62"/>
        <v>4</v>
      </c>
      <c r="L34" s="38">
        <f t="shared" si="63"/>
        <v>4</v>
      </c>
      <c r="M34" s="38">
        <f t="shared" si="64"/>
        <v>4</v>
      </c>
      <c r="N34" s="38">
        <f t="shared" si="65"/>
        <v>4</v>
      </c>
      <c r="O34" s="38">
        <f t="shared" si="66"/>
        <v>4</v>
      </c>
      <c r="P34" s="38">
        <f t="shared" si="67"/>
        <v>4</v>
      </c>
      <c r="Q34" s="38">
        <f t="shared" si="68"/>
        <v>4</v>
      </c>
      <c r="R34" s="38">
        <f t="shared" si="69"/>
        <v>4</v>
      </c>
      <c r="S34" s="38">
        <f t="shared" si="70"/>
        <v>4</v>
      </c>
      <c r="T34" s="38">
        <f t="shared" si="71"/>
        <v>4</v>
      </c>
      <c r="U34" s="38">
        <f t="shared" si="72"/>
        <v>4</v>
      </c>
      <c r="V34" s="38">
        <f t="shared" si="73"/>
        <v>68</v>
      </c>
      <c r="W34" s="33">
        <f t="shared" si="74"/>
        <v>0</v>
      </c>
      <c r="X34" s="33">
        <f t="shared" si="75"/>
        <v>0</v>
      </c>
      <c r="Y34" s="38">
        <f t="shared" si="76"/>
        <v>4</v>
      </c>
      <c r="Z34" s="38">
        <f t="shared" si="77"/>
        <v>4</v>
      </c>
      <c r="AA34" s="38">
        <f t="shared" si="78"/>
        <v>4</v>
      </c>
      <c r="AB34" s="38">
        <f t="shared" si="79"/>
        <v>4</v>
      </c>
      <c r="AC34" s="38">
        <f t="shared" si="80"/>
        <v>4</v>
      </c>
      <c r="AD34" s="38">
        <f t="shared" si="81"/>
        <v>4</v>
      </c>
      <c r="AE34" s="38">
        <f t="shared" si="82"/>
        <v>4</v>
      </c>
      <c r="AF34" s="38">
        <f t="shared" si="83"/>
        <v>4</v>
      </c>
      <c r="AG34" s="38">
        <f t="shared" si="84"/>
        <v>4</v>
      </c>
      <c r="AH34" s="38">
        <f t="shared" si="85"/>
        <v>4</v>
      </c>
      <c r="AI34" s="38">
        <f t="shared" si="86"/>
        <v>4</v>
      </c>
      <c r="AJ34" s="38">
        <f t="shared" si="87"/>
        <v>4</v>
      </c>
      <c r="AK34" s="38">
        <f t="shared" si="88"/>
        <v>4</v>
      </c>
      <c r="AL34" s="38">
        <f t="shared" si="89"/>
        <v>4</v>
      </c>
      <c r="AM34" s="38">
        <f t="shared" si="90"/>
        <v>4</v>
      </c>
      <c r="AN34" s="38">
        <f t="shared" si="91"/>
        <v>4</v>
      </c>
      <c r="AO34" s="38">
        <f t="shared" si="92"/>
        <v>4</v>
      </c>
      <c r="AP34" s="38">
        <f t="shared" si="93"/>
        <v>4</v>
      </c>
      <c r="AQ34" s="38">
        <f t="shared" si="94"/>
        <v>4</v>
      </c>
      <c r="AR34" s="38">
        <f t="shared" si="95"/>
        <v>4.5</v>
      </c>
      <c r="AS34" s="38">
        <f t="shared" si="96"/>
        <v>4.5</v>
      </c>
      <c r="AT34" s="38">
        <f t="shared" si="97"/>
        <v>4.5</v>
      </c>
      <c r="AU34" s="38">
        <f t="shared" si="98"/>
        <v>4.5</v>
      </c>
      <c r="AV34" s="38">
        <f t="shared" si="99"/>
        <v>0</v>
      </c>
      <c r="AW34" s="18">
        <f t="shared" si="100"/>
        <v>94</v>
      </c>
      <c r="AX34" s="38">
        <f t="shared" si="101"/>
        <v>0</v>
      </c>
      <c r="AY34" s="38">
        <f t="shared" si="102"/>
        <v>0</v>
      </c>
      <c r="AZ34" s="38">
        <f t="shared" si="103"/>
        <v>0</v>
      </c>
      <c r="BA34" s="38">
        <f t="shared" si="104"/>
        <v>0</v>
      </c>
      <c r="BB34" s="38">
        <f t="shared" si="105"/>
        <v>0</v>
      </c>
      <c r="BC34" s="38">
        <f t="shared" si="106"/>
        <v>0</v>
      </c>
      <c r="BD34" s="38">
        <f t="shared" si="107"/>
        <v>0</v>
      </c>
      <c r="BE34" s="38">
        <f t="shared" si="108"/>
        <v>0</v>
      </c>
      <c r="BF34" s="38">
        <f t="shared" si="109"/>
        <v>0</v>
      </c>
      <c r="BG34" s="38">
        <f t="shared" si="110"/>
        <v>162</v>
      </c>
    </row>
    <row r="35" spans="1:59" s="23" customFormat="1" ht="15" customHeight="1">
      <c r="A35" s="4"/>
      <c r="B35" s="28" t="s">
        <v>83</v>
      </c>
      <c r="C35" s="35" t="s">
        <v>84</v>
      </c>
      <c r="D35" s="9" t="s">
        <v>57</v>
      </c>
      <c r="E35" s="9">
        <v>4</v>
      </c>
      <c r="F35" s="9">
        <v>4</v>
      </c>
      <c r="G35" s="9">
        <v>4</v>
      </c>
      <c r="H35" s="9">
        <v>4</v>
      </c>
      <c r="I35" s="9">
        <v>4</v>
      </c>
      <c r="J35" s="9">
        <v>4</v>
      </c>
      <c r="K35" s="9">
        <v>4</v>
      </c>
      <c r="L35" s="9">
        <v>4</v>
      </c>
      <c r="M35" s="9">
        <v>4</v>
      </c>
      <c r="N35" s="9">
        <v>4</v>
      </c>
      <c r="O35" s="9">
        <v>4</v>
      </c>
      <c r="P35" s="9">
        <v>4</v>
      </c>
      <c r="Q35" s="9">
        <v>4</v>
      </c>
      <c r="R35" s="9">
        <v>4</v>
      </c>
      <c r="S35" s="9">
        <v>4</v>
      </c>
      <c r="T35" s="9">
        <v>4</v>
      </c>
      <c r="U35" s="9">
        <v>4</v>
      </c>
      <c r="V35" s="25">
        <f aca="true" t="shared" si="111" ref="V35:V40">SUM(E35:U35)</f>
        <v>68</v>
      </c>
      <c r="W35" s="30">
        <v>0</v>
      </c>
      <c r="X35" s="30">
        <v>0</v>
      </c>
      <c r="Y35" s="36">
        <v>4</v>
      </c>
      <c r="Z35" s="36">
        <v>4</v>
      </c>
      <c r="AA35" s="36">
        <v>4</v>
      </c>
      <c r="AB35" s="36">
        <v>4</v>
      </c>
      <c r="AC35" s="36">
        <v>4</v>
      </c>
      <c r="AD35" s="36">
        <v>4</v>
      </c>
      <c r="AE35" s="36">
        <v>4</v>
      </c>
      <c r="AF35" s="36">
        <v>4</v>
      </c>
      <c r="AG35" s="36">
        <v>4</v>
      </c>
      <c r="AH35" s="36">
        <v>4</v>
      </c>
      <c r="AI35" s="36">
        <v>4</v>
      </c>
      <c r="AJ35" s="36">
        <v>4</v>
      </c>
      <c r="AK35" s="36">
        <v>4</v>
      </c>
      <c r="AL35" s="36">
        <v>4</v>
      </c>
      <c r="AM35" s="36">
        <v>4</v>
      </c>
      <c r="AN35" s="36">
        <v>4</v>
      </c>
      <c r="AO35" s="36">
        <v>4</v>
      </c>
      <c r="AP35" s="36">
        <v>4</v>
      </c>
      <c r="AQ35" s="36">
        <v>4</v>
      </c>
      <c r="AR35" s="36">
        <v>4</v>
      </c>
      <c r="AS35" s="36">
        <v>4</v>
      </c>
      <c r="AT35" s="36">
        <v>4</v>
      </c>
      <c r="AU35" s="36">
        <v>4</v>
      </c>
      <c r="AV35" s="31">
        <v>0</v>
      </c>
      <c r="AW35" s="25">
        <f aca="true" t="shared" si="112" ref="AW35:AW40">SUM(Y35:AU35)</f>
        <v>92</v>
      </c>
      <c r="AX35" s="30">
        <f aca="true" t="shared" si="113" ref="AX35:AX38">AX37+AX74</f>
        <v>0</v>
      </c>
      <c r="AY35" s="30">
        <f aca="true" t="shared" si="114" ref="AY35:AY38">AY37+AY74</f>
        <v>0</v>
      </c>
      <c r="AZ35" s="30">
        <f aca="true" t="shared" si="115" ref="AZ35:AZ38">AZ37+AZ74</f>
        <v>0</v>
      </c>
      <c r="BA35" s="30">
        <f aca="true" t="shared" si="116" ref="BA35:BA38">BA37+BA74</f>
        <v>0</v>
      </c>
      <c r="BB35" s="30">
        <f aca="true" t="shared" si="117" ref="BB35:BB38">BB37+BB74</f>
        <v>0</v>
      </c>
      <c r="BC35" s="30">
        <f aca="true" t="shared" si="118" ref="BC35:BC38">BC37+BC74</f>
        <v>0</v>
      </c>
      <c r="BD35" s="30">
        <f aca="true" t="shared" si="119" ref="BD35:BD38">BD37+BD74</f>
        <v>0</v>
      </c>
      <c r="BE35" s="30">
        <f aca="true" t="shared" si="120" ref="BE35:BE38">BE37+BE74</f>
        <v>0</v>
      </c>
      <c r="BF35" s="30">
        <f aca="true" t="shared" si="121" ref="BF35:BF38">BF37+BF74</f>
        <v>0</v>
      </c>
      <c r="BG35" s="25">
        <f aca="true" t="shared" si="122" ref="BG35:BG40">V35+AW35</f>
        <v>160</v>
      </c>
    </row>
    <row r="36" spans="1:59" ht="15">
      <c r="A36" s="4"/>
      <c r="B36" s="4"/>
      <c r="C36" s="4"/>
      <c r="D36" s="28" t="s">
        <v>58</v>
      </c>
      <c r="E36" s="28">
        <f>E35/2</f>
        <v>2</v>
      </c>
      <c r="F36" s="28">
        <f>F35/2</f>
        <v>2</v>
      </c>
      <c r="G36" s="28">
        <f>G35/2</f>
        <v>2</v>
      </c>
      <c r="H36" s="28">
        <f>H35/2</f>
        <v>2</v>
      </c>
      <c r="I36" s="28">
        <f>I35/2</f>
        <v>2</v>
      </c>
      <c r="J36" s="28">
        <f>J35/2</f>
        <v>2</v>
      </c>
      <c r="K36" s="28">
        <f>K35/2</f>
        <v>2</v>
      </c>
      <c r="L36" s="28">
        <f>L35/2</f>
        <v>2</v>
      </c>
      <c r="M36" s="28">
        <f>M35/2</f>
        <v>2</v>
      </c>
      <c r="N36" s="28">
        <f>N35/2</f>
        <v>2</v>
      </c>
      <c r="O36" s="28">
        <f>O35/2</f>
        <v>2</v>
      </c>
      <c r="P36" s="28">
        <f>P35/2</f>
        <v>2</v>
      </c>
      <c r="Q36" s="28">
        <f>Q35/2</f>
        <v>2</v>
      </c>
      <c r="R36" s="28">
        <f>R35/2</f>
        <v>2</v>
      </c>
      <c r="S36" s="28">
        <f>S35/2</f>
        <v>2</v>
      </c>
      <c r="T36" s="28">
        <f>T35/2</f>
        <v>2</v>
      </c>
      <c r="U36" s="28">
        <f>U35/2</f>
        <v>2</v>
      </c>
      <c r="V36" s="25">
        <f t="shared" si="111"/>
        <v>34</v>
      </c>
      <c r="W36" s="33">
        <v>0</v>
      </c>
      <c r="X36" s="33">
        <v>0</v>
      </c>
      <c r="Y36" s="28">
        <f>Y35/2</f>
        <v>2</v>
      </c>
      <c r="Z36" s="28">
        <f>Z35/2</f>
        <v>2</v>
      </c>
      <c r="AA36" s="28">
        <f>AA35/2</f>
        <v>2</v>
      </c>
      <c r="AB36" s="28">
        <f>AB35/2</f>
        <v>2</v>
      </c>
      <c r="AC36" s="28">
        <f>AC35/2</f>
        <v>2</v>
      </c>
      <c r="AD36" s="28">
        <f>AD35/2</f>
        <v>2</v>
      </c>
      <c r="AE36" s="28">
        <f>AE35/2</f>
        <v>2</v>
      </c>
      <c r="AF36" s="28">
        <f>AF35/2</f>
        <v>2</v>
      </c>
      <c r="AG36" s="28">
        <f>AG35/2</f>
        <v>2</v>
      </c>
      <c r="AH36" s="28">
        <f>AH35/2</f>
        <v>2</v>
      </c>
      <c r="AI36" s="28">
        <f>AI35/2</f>
        <v>2</v>
      </c>
      <c r="AJ36" s="28">
        <f>AJ35/2</f>
        <v>2</v>
      </c>
      <c r="AK36" s="28">
        <f>AK35/2</f>
        <v>2</v>
      </c>
      <c r="AL36" s="28">
        <f>AL35/2</f>
        <v>2</v>
      </c>
      <c r="AM36" s="28">
        <f>AM35/2</f>
        <v>2</v>
      </c>
      <c r="AN36" s="28">
        <f>AN35/2</f>
        <v>2</v>
      </c>
      <c r="AO36" s="28">
        <f>AO35/2</f>
        <v>2</v>
      </c>
      <c r="AP36" s="28">
        <f>AP35/2</f>
        <v>2</v>
      </c>
      <c r="AQ36" s="28">
        <f>AQ35/2</f>
        <v>2</v>
      </c>
      <c r="AR36" s="28">
        <f>AR35/2</f>
        <v>2</v>
      </c>
      <c r="AS36" s="28">
        <f>AS35/2</f>
        <v>2</v>
      </c>
      <c r="AT36" s="28">
        <f>AT35/2</f>
        <v>2</v>
      </c>
      <c r="AU36" s="28">
        <f>AU35/2</f>
        <v>2</v>
      </c>
      <c r="AV36" s="34">
        <v>0</v>
      </c>
      <c r="AW36" s="25">
        <f t="shared" si="112"/>
        <v>46</v>
      </c>
      <c r="AX36" s="33">
        <f t="shared" si="113"/>
        <v>0</v>
      </c>
      <c r="AY36" s="33">
        <f t="shared" si="114"/>
        <v>0</v>
      </c>
      <c r="AZ36" s="33">
        <f t="shared" si="115"/>
        <v>0</v>
      </c>
      <c r="BA36" s="33">
        <f t="shared" si="116"/>
        <v>0</v>
      </c>
      <c r="BB36" s="33">
        <f t="shared" si="117"/>
        <v>0</v>
      </c>
      <c r="BC36" s="33">
        <f t="shared" si="118"/>
        <v>0</v>
      </c>
      <c r="BD36" s="33">
        <f t="shared" si="119"/>
        <v>0</v>
      </c>
      <c r="BE36" s="33">
        <f t="shared" si="120"/>
        <v>0</v>
      </c>
      <c r="BF36" s="33">
        <f t="shared" si="121"/>
        <v>0</v>
      </c>
      <c r="BG36" s="25">
        <f t="shared" si="122"/>
        <v>80</v>
      </c>
    </row>
    <row r="37" spans="1:59" s="23" customFormat="1" ht="15">
      <c r="A37" s="4"/>
      <c r="B37" s="28" t="s">
        <v>85</v>
      </c>
      <c r="C37" s="29" t="s">
        <v>86</v>
      </c>
      <c r="D37" s="9" t="s">
        <v>57</v>
      </c>
      <c r="E37" s="9">
        <v>1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25">
        <f t="shared" si="111"/>
        <v>17</v>
      </c>
      <c r="W37" s="30">
        <v>0</v>
      </c>
      <c r="X37" s="30">
        <v>0</v>
      </c>
      <c r="Y37" s="36">
        <v>1</v>
      </c>
      <c r="Z37" s="36">
        <v>1</v>
      </c>
      <c r="AA37" s="36">
        <v>1</v>
      </c>
      <c r="AB37" s="36">
        <v>1</v>
      </c>
      <c r="AC37" s="36">
        <v>1</v>
      </c>
      <c r="AD37" s="36">
        <v>1</v>
      </c>
      <c r="AE37" s="36">
        <v>1</v>
      </c>
      <c r="AF37" s="36">
        <v>1</v>
      </c>
      <c r="AG37" s="36">
        <v>1</v>
      </c>
      <c r="AH37" s="36">
        <v>1</v>
      </c>
      <c r="AI37" s="36">
        <v>1</v>
      </c>
      <c r="AJ37" s="36">
        <v>1</v>
      </c>
      <c r="AK37" s="36">
        <v>1</v>
      </c>
      <c r="AL37" s="36">
        <v>1</v>
      </c>
      <c r="AM37" s="36">
        <v>1</v>
      </c>
      <c r="AN37" s="36">
        <v>1</v>
      </c>
      <c r="AO37" s="36">
        <v>1</v>
      </c>
      <c r="AP37" s="36">
        <v>1</v>
      </c>
      <c r="AQ37" s="36">
        <v>1</v>
      </c>
      <c r="AR37" s="36">
        <v>2</v>
      </c>
      <c r="AS37" s="36">
        <v>2</v>
      </c>
      <c r="AT37" s="36">
        <v>2</v>
      </c>
      <c r="AU37" s="36">
        <v>2</v>
      </c>
      <c r="AV37" s="31">
        <v>0</v>
      </c>
      <c r="AW37" s="25">
        <f t="shared" si="112"/>
        <v>27</v>
      </c>
      <c r="AX37" s="30">
        <f t="shared" si="113"/>
        <v>0</v>
      </c>
      <c r="AY37" s="30">
        <f t="shared" si="114"/>
        <v>0</v>
      </c>
      <c r="AZ37" s="30">
        <f t="shared" si="115"/>
        <v>0</v>
      </c>
      <c r="BA37" s="30">
        <f t="shared" si="116"/>
        <v>0</v>
      </c>
      <c r="BB37" s="30">
        <f t="shared" si="117"/>
        <v>0</v>
      </c>
      <c r="BC37" s="30">
        <f t="shared" si="118"/>
        <v>0</v>
      </c>
      <c r="BD37" s="30">
        <f t="shared" si="119"/>
        <v>0</v>
      </c>
      <c r="BE37" s="30">
        <f t="shared" si="120"/>
        <v>0</v>
      </c>
      <c r="BF37" s="30">
        <f t="shared" si="121"/>
        <v>0</v>
      </c>
      <c r="BG37" s="25">
        <f t="shared" si="122"/>
        <v>44</v>
      </c>
    </row>
    <row r="38" spans="1:59" ht="15">
      <c r="A38" s="4"/>
      <c r="B38" s="4"/>
      <c r="C38" s="4"/>
      <c r="D38" s="28" t="s">
        <v>58</v>
      </c>
      <c r="E38" s="28">
        <f>E37/2</f>
        <v>0.5</v>
      </c>
      <c r="F38" s="28">
        <f>F37/2</f>
        <v>0.5</v>
      </c>
      <c r="G38" s="28">
        <f>G37/2</f>
        <v>0.5</v>
      </c>
      <c r="H38" s="28">
        <f>H37/2</f>
        <v>0.5</v>
      </c>
      <c r="I38" s="28">
        <f>I37/2</f>
        <v>0.5</v>
      </c>
      <c r="J38" s="28">
        <f>J37/2</f>
        <v>0.5</v>
      </c>
      <c r="K38" s="28">
        <f>K37/2</f>
        <v>0.5</v>
      </c>
      <c r="L38" s="28">
        <f>L37/2</f>
        <v>0.5</v>
      </c>
      <c r="M38" s="28">
        <f>M37/2</f>
        <v>0.5</v>
      </c>
      <c r="N38" s="28">
        <f>N37/2</f>
        <v>0.5</v>
      </c>
      <c r="O38" s="28">
        <f>O37/2</f>
        <v>0.5</v>
      </c>
      <c r="P38" s="28">
        <f>P37/2</f>
        <v>0.5</v>
      </c>
      <c r="Q38" s="28">
        <f>Q37/2</f>
        <v>0.5</v>
      </c>
      <c r="R38" s="28">
        <f>R37/2</f>
        <v>0.5</v>
      </c>
      <c r="S38" s="28">
        <f>S37/2</f>
        <v>0.5</v>
      </c>
      <c r="T38" s="28">
        <f>T37/2</f>
        <v>0.5</v>
      </c>
      <c r="U38" s="28">
        <f>U37/2</f>
        <v>0.5</v>
      </c>
      <c r="V38" s="25">
        <f t="shared" si="111"/>
        <v>8.5</v>
      </c>
      <c r="W38" s="33">
        <v>0</v>
      </c>
      <c r="X38" s="33">
        <v>0</v>
      </c>
      <c r="Y38" s="28">
        <f>Y37/2</f>
        <v>0.5</v>
      </c>
      <c r="Z38" s="28">
        <f>Z37/2</f>
        <v>0.5</v>
      </c>
      <c r="AA38" s="28">
        <f>AA37/2</f>
        <v>0.5</v>
      </c>
      <c r="AB38" s="28">
        <f>AB37/2</f>
        <v>0.5</v>
      </c>
      <c r="AC38" s="28">
        <f>AC37/2</f>
        <v>0.5</v>
      </c>
      <c r="AD38" s="28">
        <f>AD37/2</f>
        <v>0.5</v>
      </c>
      <c r="AE38" s="28">
        <f>AE37/2</f>
        <v>0.5</v>
      </c>
      <c r="AF38" s="28">
        <f>AF37/2</f>
        <v>0.5</v>
      </c>
      <c r="AG38" s="28">
        <f>AG37/2</f>
        <v>0.5</v>
      </c>
      <c r="AH38" s="28">
        <f>AH37/2</f>
        <v>0.5</v>
      </c>
      <c r="AI38" s="28">
        <f>AI37/2</f>
        <v>0.5</v>
      </c>
      <c r="AJ38" s="28">
        <f>AJ37/2</f>
        <v>0.5</v>
      </c>
      <c r="AK38" s="28">
        <f>AK37/2</f>
        <v>0.5</v>
      </c>
      <c r="AL38" s="28">
        <f>AL37/2</f>
        <v>0.5</v>
      </c>
      <c r="AM38" s="28">
        <f>AM37/2</f>
        <v>0.5</v>
      </c>
      <c r="AN38" s="28">
        <f>AN37/2</f>
        <v>0.5</v>
      </c>
      <c r="AO38" s="28">
        <f>AO37/2</f>
        <v>0.5</v>
      </c>
      <c r="AP38" s="28">
        <f>AP37/2</f>
        <v>0.5</v>
      </c>
      <c r="AQ38" s="28">
        <f>AQ37/2</f>
        <v>0.5</v>
      </c>
      <c r="AR38" s="28">
        <f>AR37/2</f>
        <v>1</v>
      </c>
      <c r="AS38" s="28">
        <f>AS37/2</f>
        <v>1</v>
      </c>
      <c r="AT38" s="28">
        <f>AT37/2</f>
        <v>1</v>
      </c>
      <c r="AU38" s="28">
        <f>AU37/2</f>
        <v>1</v>
      </c>
      <c r="AV38" s="34">
        <v>0</v>
      </c>
      <c r="AW38" s="25">
        <f t="shared" si="112"/>
        <v>13.5</v>
      </c>
      <c r="AX38" s="33">
        <f t="shared" si="113"/>
        <v>0</v>
      </c>
      <c r="AY38" s="33">
        <f t="shared" si="114"/>
        <v>0</v>
      </c>
      <c r="AZ38" s="33">
        <f t="shared" si="115"/>
        <v>0</v>
      </c>
      <c r="BA38" s="33">
        <f t="shared" si="116"/>
        <v>0</v>
      </c>
      <c r="BB38" s="33">
        <f t="shared" si="117"/>
        <v>0</v>
      </c>
      <c r="BC38" s="33">
        <f t="shared" si="118"/>
        <v>0</v>
      </c>
      <c r="BD38" s="33">
        <f t="shared" si="119"/>
        <v>0</v>
      </c>
      <c r="BE38" s="33">
        <f t="shared" si="120"/>
        <v>0</v>
      </c>
      <c r="BF38" s="33">
        <f t="shared" si="121"/>
        <v>0</v>
      </c>
      <c r="BG38" s="25">
        <f t="shared" si="122"/>
        <v>22</v>
      </c>
    </row>
    <row r="39" spans="1:59" s="23" customFormat="1" ht="15">
      <c r="A39" s="4"/>
      <c r="B39" s="28" t="s">
        <v>87</v>
      </c>
      <c r="C39" s="29" t="s">
        <v>88</v>
      </c>
      <c r="D39" s="9" t="s">
        <v>57</v>
      </c>
      <c r="E39" s="9">
        <v>3</v>
      </c>
      <c r="F39" s="9">
        <v>3</v>
      </c>
      <c r="G39" s="9">
        <v>3</v>
      </c>
      <c r="H39" s="9">
        <v>3</v>
      </c>
      <c r="I39" s="9">
        <v>3</v>
      </c>
      <c r="J39" s="9">
        <v>3</v>
      </c>
      <c r="K39" s="9">
        <v>3</v>
      </c>
      <c r="L39" s="9">
        <v>3</v>
      </c>
      <c r="M39" s="9">
        <v>3</v>
      </c>
      <c r="N39" s="9">
        <v>3</v>
      </c>
      <c r="O39" s="9">
        <v>3</v>
      </c>
      <c r="P39" s="9">
        <v>3</v>
      </c>
      <c r="Q39" s="9">
        <v>3</v>
      </c>
      <c r="R39" s="9">
        <v>3</v>
      </c>
      <c r="S39" s="9">
        <v>3</v>
      </c>
      <c r="T39" s="9">
        <v>3</v>
      </c>
      <c r="U39" s="9">
        <v>3</v>
      </c>
      <c r="V39" s="25">
        <f t="shared" si="111"/>
        <v>51</v>
      </c>
      <c r="W39" s="30">
        <v>0</v>
      </c>
      <c r="X39" s="30">
        <v>0</v>
      </c>
      <c r="Y39" s="10">
        <v>3</v>
      </c>
      <c r="Z39" s="10">
        <v>3</v>
      </c>
      <c r="AA39" s="10">
        <v>3</v>
      </c>
      <c r="AB39" s="10">
        <v>3</v>
      </c>
      <c r="AC39" s="10">
        <v>3</v>
      </c>
      <c r="AD39" s="10">
        <v>3</v>
      </c>
      <c r="AE39" s="10">
        <v>3</v>
      </c>
      <c r="AF39" s="10">
        <v>3</v>
      </c>
      <c r="AG39" s="10">
        <v>3</v>
      </c>
      <c r="AH39" s="10">
        <v>3</v>
      </c>
      <c r="AI39" s="10">
        <v>3</v>
      </c>
      <c r="AJ39" s="10">
        <v>3</v>
      </c>
      <c r="AK39" s="10">
        <v>3</v>
      </c>
      <c r="AL39" s="10">
        <v>3</v>
      </c>
      <c r="AM39" s="10">
        <v>3</v>
      </c>
      <c r="AN39" s="10">
        <v>3</v>
      </c>
      <c r="AO39" s="10">
        <v>3</v>
      </c>
      <c r="AP39" s="10">
        <v>3</v>
      </c>
      <c r="AQ39" s="10">
        <v>3</v>
      </c>
      <c r="AR39" s="10">
        <v>3</v>
      </c>
      <c r="AS39" s="10">
        <v>3</v>
      </c>
      <c r="AT39" s="10">
        <v>3</v>
      </c>
      <c r="AU39" s="10">
        <v>3</v>
      </c>
      <c r="AV39" s="31">
        <v>0</v>
      </c>
      <c r="AW39" s="25">
        <f t="shared" si="112"/>
        <v>69</v>
      </c>
      <c r="AX39" s="30">
        <f aca="true" t="shared" si="123" ref="AX39:AX40">AX59+AX78</f>
        <v>0</v>
      </c>
      <c r="AY39" s="30">
        <f aca="true" t="shared" si="124" ref="AY39:AY40">AY59+AY78</f>
        <v>0</v>
      </c>
      <c r="AZ39" s="30">
        <f aca="true" t="shared" si="125" ref="AZ39:AZ40">AZ59+AZ78</f>
        <v>0</v>
      </c>
      <c r="BA39" s="30">
        <f aca="true" t="shared" si="126" ref="BA39:BA40">BA59+BA78</f>
        <v>0</v>
      </c>
      <c r="BB39" s="30">
        <f aca="true" t="shared" si="127" ref="BB39:BB40">BB59+BB78</f>
        <v>0</v>
      </c>
      <c r="BC39" s="30">
        <f aca="true" t="shared" si="128" ref="BC39:BC40">BC59+BC78</f>
        <v>0</v>
      </c>
      <c r="BD39" s="30">
        <f aca="true" t="shared" si="129" ref="BD39:BD40">BD59+BD78</f>
        <v>0</v>
      </c>
      <c r="BE39" s="30">
        <f aca="true" t="shared" si="130" ref="BE39:BE40">BE59+BE78</f>
        <v>0</v>
      </c>
      <c r="BF39" s="30">
        <f aca="true" t="shared" si="131" ref="BF39:BF40">BF59+BF78</f>
        <v>0</v>
      </c>
      <c r="BG39" s="25">
        <f t="shared" si="122"/>
        <v>120</v>
      </c>
    </row>
    <row r="40" spans="1:59" ht="15">
      <c r="A40" s="4"/>
      <c r="B40" s="4"/>
      <c r="C40" s="4"/>
      <c r="D40" s="28" t="s">
        <v>58</v>
      </c>
      <c r="E40" s="28">
        <f>E39/2</f>
        <v>1.5</v>
      </c>
      <c r="F40" s="28">
        <f>F39/2</f>
        <v>1.5</v>
      </c>
      <c r="G40" s="28">
        <f>G39/2</f>
        <v>1.5</v>
      </c>
      <c r="H40" s="28">
        <f>H39/2</f>
        <v>1.5</v>
      </c>
      <c r="I40" s="28">
        <f>I39/2</f>
        <v>1.5</v>
      </c>
      <c r="J40" s="28">
        <f>J39/2</f>
        <v>1.5</v>
      </c>
      <c r="K40" s="28">
        <f>K39/2</f>
        <v>1.5</v>
      </c>
      <c r="L40" s="28">
        <f>L39/2</f>
        <v>1.5</v>
      </c>
      <c r="M40" s="28">
        <f>M39/2</f>
        <v>1.5</v>
      </c>
      <c r="N40" s="28">
        <f>N39/2</f>
        <v>1.5</v>
      </c>
      <c r="O40" s="28">
        <f>O39/2</f>
        <v>1.5</v>
      </c>
      <c r="P40" s="28">
        <f>P39/2</f>
        <v>1.5</v>
      </c>
      <c r="Q40" s="28">
        <f>Q39/2</f>
        <v>1.5</v>
      </c>
      <c r="R40" s="28">
        <f>R39/2</f>
        <v>1.5</v>
      </c>
      <c r="S40" s="28">
        <f>S39/2</f>
        <v>1.5</v>
      </c>
      <c r="T40" s="28">
        <f>T39/2</f>
        <v>1.5</v>
      </c>
      <c r="U40" s="28">
        <f>U39/2</f>
        <v>1.5</v>
      </c>
      <c r="V40" s="25">
        <f t="shared" si="111"/>
        <v>25.5</v>
      </c>
      <c r="W40" s="33">
        <v>0</v>
      </c>
      <c r="X40" s="33">
        <v>0</v>
      </c>
      <c r="Y40" s="28">
        <f>Y39/2</f>
        <v>1.5</v>
      </c>
      <c r="Z40" s="28">
        <f>Z39/2</f>
        <v>1.5</v>
      </c>
      <c r="AA40" s="28">
        <f>AA39/2</f>
        <v>1.5</v>
      </c>
      <c r="AB40" s="28">
        <f>AB39/2</f>
        <v>1.5</v>
      </c>
      <c r="AC40" s="28">
        <f>AC39/2</f>
        <v>1.5</v>
      </c>
      <c r="AD40" s="28">
        <f>AD39/2</f>
        <v>1.5</v>
      </c>
      <c r="AE40" s="28">
        <f>AE39/2</f>
        <v>1.5</v>
      </c>
      <c r="AF40" s="28">
        <f>AF39/2</f>
        <v>1.5</v>
      </c>
      <c r="AG40" s="28">
        <f>AG39/2</f>
        <v>1.5</v>
      </c>
      <c r="AH40" s="28">
        <f>AH39/2</f>
        <v>1.5</v>
      </c>
      <c r="AI40" s="28">
        <f>AI39/2</f>
        <v>1.5</v>
      </c>
      <c r="AJ40" s="28">
        <f>AJ39/2</f>
        <v>1.5</v>
      </c>
      <c r="AK40" s="28">
        <f>AK39/2</f>
        <v>1.5</v>
      </c>
      <c r="AL40" s="28">
        <f>AL39/2</f>
        <v>1.5</v>
      </c>
      <c r="AM40" s="28">
        <f>AM39/2</f>
        <v>1.5</v>
      </c>
      <c r="AN40" s="28">
        <f>AN39/2</f>
        <v>1.5</v>
      </c>
      <c r="AO40" s="28">
        <f>AO39/2</f>
        <v>1.5</v>
      </c>
      <c r="AP40" s="28">
        <f>AP39/2</f>
        <v>1.5</v>
      </c>
      <c r="AQ40" s="28">
        <f>AQ39/2</f>
        <v>1.5</v>
      </c>
      <c r="AR40" s="28">
        <f>AR39/2</f>
        <v>1.5</v>
      </c>
      <c r="AS40" s="28">
        <f>AS39/2</f>
        <v>1.5</v>
      </c>
      <c r="AT40" s="28">
        <f>AT39/2</f>
        <v>1.5</v>
      </c>
      <c r="AU40" s="28">
        <f>AU39/2</f>
        <v>1.5</v>
      </c>
      <c r="AV40" s="34">
        <v>0</v>
      </c>
      <c r="AW40" s="25">
        <f t="shared" si="112"/>
        <v>34.5</v>
      </c>
      <c r="AX40" s="33">
        <f t="shared" si="123"/>
        <v>0</v>
      </c>
      <c r="AY40" s="33">
        <f t="shared" si="124"/>
        <v>0</v>
      </c>
      <c r="AZ40" s="33">
        <f t="shared" si="125"/>
        <v>0</v>
      </c>
      <c r="BA40" s="33">
        <f t="shared" si="126"/>
        <v>0</v>
      </c>
      <c r="BB40" s="33">
        <f t="shared" si="127"/>
        <v>0</v>
      </c>
      <c r="BC40" s="33">
        <f t="shared" si="128"/>
        <v>0</v>
      </c>
      <c r="BD40" s="33">
        <f t="shared" si="129"/>
        <v>0</v>
      </c>
      <c r="BE40" s="33">
        <f t="shared" si="130"/>
        <v>0</v>
      </c>
      <c r="BF40" s="33">
        <f t="shared" si="131"/>
        <v>0</v>
      </c>
      <c r="BG40" s="25">
        <f t="shared" si="122"/>
        <v>60</v>
      </c>
    </row>
    <row r="41" spans="1:59" s="23" customFormat="1" ht="15">
      <c r="A41" s="4"/>
      <c r="B41" s="39" t="s">
        <v>89</v>
      </c>
      <c r="C41" s="40" t="s">
        <v>90</v>
      </c>
      <c r="D41" s="39" t="s">
        <v>57</v>
      </c>
      <c r="E41" s="39">
        <f>E43+E45+E47</f>
        <v>3</v>
      </c>
      <c r="F41" s="39">
        <f>F43+F45+F47</f>
        <v>3</v>
      </c>
      <c r="G41" s="39">
        <f>G43+G45+G47</f>
        <v>3</v>
      </c>
      <c r="H41" s="39">
        <f>H43+H45+H47</f>
        <v>3</v>
      </c>
      <c r="I41" s="39">
        <f>I43+I45+I47</f>
        <v>3</v>
      </c>
      <c r="J41" s="39">
        <f>J43+J45+J47</f>
        <v>3</v>
      </c>
      <c r="K41" s="39">
        <f>K43+K45+K47</f>
        <v>3</v>
      </c>
      <c r="L41" s="39">
        <f>L43+L45+L47</f>
        <v>3</v>
      </c>
      <c r="M41" s="39">
        <f>M43+M45+M47</f>
        <v>3</v>
      </c>
      <c r="N41" s="39">
        <f>N43+N45+N47</f>
        <v>3</v>
      </c>
      <c r="O41" s="39">
        <f>O43+O45+O47</f>
        <v>3</v>
      </c>
      <c r="P41" s="39">
        <f>P43+P45+P47</f>
        <v>3</v>
      </c>
      <c r="Q41" s="39">
        <f>Q43+Q45+Q47</f>
        <v>3</v>
      </c>
      <c r="R41" s="39">
        <f>R43+R45+R47</f>
        <v>3</v>
      </c>
      <c r="S41" s="39">
        <f>S43+S45+S47</f>
        <v>3</v>
      </c>
      <c r="T41" s="39">
        <f>T43+T45+T47</f>
        <v>3</v>
      </c>
      <c r="U41" s="39">
        <f>U43+U45+U47</f>
        <v>3</v>
      </c>
      <c r="V41" s="39">
        <f>V43+V45+V47</f>
        <v>51</v>
      </c>
      <c r="W41" s="39">
        <f>W43+W45+W47</f>
        <v>0</v>
      </c>
      <c r="X41" s="39">
        <f>X43+X45+X47</f>
        <v>0</v>
      </c>
      <c r="Y41" s="39">
        <f>Y43+Y45+Y47</f>
        <v>6</v>
      </c>
      <c r="Z41" s="39">
        <f>Z43+Z45+Z47</f>
        <v>6</v>
      </c>
      <c r="AA41" s="39">
        <f>AA43+AA45+AA47</f>
        <v>6</v>
      </c>
      <c r="AB41" s="39">
        <f>AB43+AB45+AB47</f>
        <v>6</v>
      </c>
      <c r="AC41" s="39">
        <f>AC43+AC45+AC47</f>
        <v>6</v>
      </c>
      <c r="AD41" s="39">
        <f>AD43+AD45+AD47</f>
        <v>6</v>
      </c>
      <c r="AE41" s="39">
        <f>AE43+AE45+AE47</f>
        <v>6</v>
      </c>
      <c r="AF41" s="39">
        <f>AF43+AF45+AF47</f>
        <v>6</v>
      </c>
      <c r="AG41" s="39">
        <f>AG43+AG45+AG47</f>
        <v>6</v>
      </c>
      <c r="AH41" s="39">
        <f>AH43+AH45+AH47</f>
        <v>6</v>
      </c>
      <c r="AI41" s="39">
        <f>AI43+AI45+AI47</f>
        <v>6</v>
      </c>
      <c r="AJ41" s="39">
        <f>AJ43+AJ45+AJ47</f>
        <v>6</v>
      </c>
      <c r="AK41" s="39">
        <f>AK43+AK45+AK47</f>
        <v>6</v>
      </c>
      <c r="AL41" s="39">
        <f>AL43+AL45+AL47</f>
        <v>6</v>
      </c>
      <c r="AM41" s="39">
        <f>AM43+AM45+AM47</f>
        <v>6</v>
      </c>
      <c r="AN41" s="39">
        <f>AN43+AN45+AN47</f>
        <v>6</v>
      </c>
      <c r="AO41" s="39">
        <f>AO43+AO45+AO47</f>
        <v>6</v>
      </c>
      <c r="AP41" s="39">
        <f>AP43+AP45+AP47</f>
        <v>6</v>
      </c>
      <c r="AQ41" s="39">
        <f>AQ43+AQ45+AQ47</f>
        <v>2</v>
      </c>
      <c r="AR41" s="39">
        <f>AR43+AR45+AR47</f>
        <v>1</v>
      </c>
      <c r="AS41" s="39">
        <f>AS43+AS45+AS47</f>
        <v>1</v>
      </c>
      <c r="AT41" s="39">
        <f>AT43+AT45+AT47</f>
        <v>1</v>
      </c>
      <c r="AU41" s="39">
        <f>AU43+AU45+AU47</f>
        <v>1</v>
      </c>
      <c r="AV41" s="39">
        <f>AV43+AV45+AV47</f>
        <v>0</v>
      </c>
      <c r="AW41" s="39">
        <f>AW43+AW45+AW47</f>
        <v>114</v>
      </c>
      <c r="AX41" s="39">
        <f>AX43+AX45+AX47</f>
        <v>0</v>
      </c>
      <c r="AY41" s="39">
        <f>AY43+AY45+AY47</f>
        <v>0</v>
      </c>
      <c r="AZ41" s="39">
        <f>AZ43+AZ45+AZ47</f>
        <v>0</v>
      </c>
      <c r="BA41" s="39">
        <f>BA43+BA45+BA47</f>
        <v>0</v>
      </c>
      <c r="BB41" s="39">
        <f>BB43+BB45+BB47</f>
        <v>0</v>
      </c>
      <c r="BC41" s="39">
        <f>BC43+BC45+BC47</f>
        <v>0</v>
      </c>
      <c r="BD41" s="39">
        <f>BD43+BD45+BD47</f>
        <v>0</v>
      </c>
      <c r="BE41" s="39">
        <f>BE43+BE45+BE47</f>
        <v>0</v>
      </c>
      <c r="BF41" s="39">
        <f>BF43+BF45+BF47</f>
        <v>0</v>
      </c>
      <c r="BG41" s="39">
        <f>BG43+BG45+BG47</f>
        <v>165</v>
      </c>
    </row>
    <row r="42" spans="1:59" ht="15">
      <c r="A42" s="4"/>
      <c r="B42" s="4"/>
      <c r="C42" s="4"/>
      <c r="D42" s="41" t="s">
        <v>58</v>
      </c>
      <c r="E42" s="41">
        <f>E41/2</f>
        <v>1.5</v>
      </c>
      <c r="F42" s="41">
        <f>F41/2</f>
        <v>1.5</v>
      </c>
      <c r="G42" s="41">
        <f>G41/2</f>
        <v>1.5</v>
      </c>
      <c r="H42" s="41">
        <f>H41/2</f>
        <v>1.5</v>
      </c>
      <c r="I42" s="41">
        <f>I41/2</f>
        <v>1.5</v>
      </c>
      <c r="J42" s="41">
        <f>J41/2</f>
        <v>1.5</v>
      </c>
      <c r="K42" s="41">
        <f>K41/2</f>
        <v>1.5</v>
      </c>
      <c r="L42" s="41">
        <f>L41/2</f>
        <v>1.5</v>
      </c>
      <c r="M42" s="41">
        <f>M41/2</f>
        <v>1.5</v>
      </c>
      <c r="N42" s="41">
        <f>N41/2</f>
        <v>1.5</v>
      </c>
      <c r="O42" s="41">
        <f>O41/2</f>
        <v>1.5</v>
      </c>
      <c r="P42" s="41">
        <f>P41/2</f>
        <v>1.5</v>
      </c>
      <c r="Q42" s="41">
        <f>Q41/2</f>
        <v>1.5</v>
      </c>
      <c r="R42" s="41">
        <f>R41/2</f>
        <v>1.5</v>
      </c>
      <c r="S42" s="41">
        <f>S41/2</f>
        <v>1.5</v>
      </c>
      <c r="T42" s="41">
        <f>T41/2</f>
        <v>1.5</v>
      </c>
      <c r="U42" s="41">
        <f>U41/2</f>
        <v>1.5</v>
      </c>
      <c r="V42" s="41">
        <f>V41/2</f>
        <v>25.5</v>
      </c>
      <c r="W42" s="33">
        <f>W41/2</f>
        <v>0</v>
      </c>
      <c r="X42" s="33">
        <f>X41/2</f>
        <v>0</v>
      </c>
      <c r="Y42" s="41">
        <f>Y41/2</f>
        <v>3</v>
      </c>
      <c r="Z42" s="41">
        <f>Z41/2</f>
        <v>3</v>
      </c>
      <c r="AA42" s="41">
        <f>AA41/2</f>
        <v>3</v>
      </c>
      <c r="AB42" s="41">
        <f>AB41/2</f>
        <v>3</v>
      </c>
      <c r="AC42" s="41">
        <f>AC41/2</f>
        <v>3</v>
      </c>
      <c r="AD42" s="41">
        <f>AD41/2</f>
        <v>3</v>
      </c>
      <c r="AE42" s="41">
        <f>AE41/2</f>
        <v>3</v>
      </c>
      <c r="AF42" s="41">
        <f>AF41/2</f>
        <v>3</v>
      </c>
      <c r="AG42" s="41">
        <f>AG41/2</f>
        <v>3</v>
      </c>
      <c r="AH42" s="41">
        <f>AH41/2</f>
        <v>3</v>
      </c>
      <c r="AI42" s="41">
        <f>AI41/2</f>
        <v>3</v>
      </c>
      <c r="AJ42" s="41">
        <f>AJ41/2</f>
        <v>3</v>
      </c>
      <c r="AK42" s="41">
        <f>AK41/2</f>
        <v>3</v>
      </c>
      <c r="AL42" s="41">
        <f>AL41/2</f>
        <v>3</v>
      </c>
      <c r="AM42" s="41">
        <f>AM41/2</f>
        <v>3</v>
      </c>
      <c r="AN42" s="41">
        <f>AN41/2</f>
        <v>3</v>
      </c>
      <c r="AO42" s="41">
        <f>AO41/2</f>
        <v>3</v>
      </c>
      <c r="AP42" s="41">
        <f>AP41/2</f>
        <v>3</v>
      </c>
      <c r="AQ42" s="41">
        <f>AQ41/2</f>
        <v>1</v>
      </c>
      <c r="AR42" s="41">
        <f>AR41/2</f>
        <v>0.5</v>
      </c>
      <c r="AS42" s="41">
        <f>AS41/2</f>
        <v>0.5</v>
      </c>
      <c r="AT42" s="41">
        <f>AT41/2</f>
        <v>0.5</v>
      </c>
      <c r="AU42" s="41">
        <f>AU41/2</f>
        <v>0.5</v>
      </c>
      <c r="AV42" s="41">
        <f>AV41/2</f>
        <v>0</v>
      </c>
      <c r="AW42" s="41">
        <f>AW41/2</f>
        <v>57</v>
      </c>
      <c r="AX42" s="41">
        <f>AX41/2</f>
        <v>0</v>
      </c>
      <c r="AY42" s="41">
        <f>AY41/2</f>
        <v>0</v>
      </c>
      <c r="AZ42" s="41">
        <f>AZ41/2</f>
        <v>0</v>
      </c>
      <c r="BA42" s="41">
        <f>BA41/2</f>
        <v>0</v>
      </c>
      <c r="BB42" s="41">
        <f>BB41/2</f>
        <v>0</v>
      </c>
      <c r="BC42" s="41">
        <f>BC41/2</f>
        <v>0</v>
      </c>
      <c r="BD42" s="41">
        <f>BD41/2</f>
        <v>0</v>
      </c>
      <c r="BE42" s="41">
        <f>BE41/2</f>
        <v>0</v>
      </c>
      <c r="BF42" s="41">
        <f>BF41/2</f>
        <v>0</v>
      </c>
      <c r="BG42" s="41">
        <f>BG41/2</f>
        <v>82.5</v>
      </c>
    </row>
    <row r="43" spans="1:59" s="23" customFormat="1" ht="15">
      <c r="A43" s="4"/>
      <c r="B43" s="28" t="s">
        <v>91</v>
      </c>
      <c r="C43" s="29" t="s">
        <v>92</v>
      </c>
      <c r="D43" s="9" t="s">
        <v>57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>
        <v>2</v>
      </c>
      <c r="T43" s="10">
        <v>2</v>
      </c>
      <c r="U43" s="10">
        <v>2</v>
      </c>
      <c r="V43" s="25">
        <f aca="true" t="shared" si="132" ref="V43:V48">SUM(E43:U43)</f>
        <v>34</v>
      </c>
      <c r="W43" s="30">
        <v>0</v>
      </c>
      <c r="X43" s="30">
        <v>0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>
        <v>1</v>
      </c>
      <c r="AE43" s="9">
        <v>1</v>
      </c>
      <c r="AF43" s="9">
        <v>1</v>
      </c>
      <c r="AG43" s="9">
        <v>1</v>
      </c>
      <c r="AH43" s="9">
        <v>1</v>
      </c>
      <c r="AI43" s="9">
        <v>1</v>
      </c>
      <c r="AJ43" s="9">
        <v>1</v>
      </c>
      <c r="AK43" s="9">
        <v>1</v>
      </c>
      <c r="AL43" s="9">
        <v>1</v>
      </c>
      <c r="AM43" s="9">
        <v>1</v>
      </c>
      <c r="AN43" s="9">
        <v>1</v>
      </c>
      <c r="AO43" s="9">
        <v>1</v>
      </c>
      <c r="AP43" s="9">
        <v>1</v>
      </c>
      <c r="AQ43" s="9">
        <v>1</v>
      </c>
      <c r="AR43" s="9">
        <v>1</v>
      </c>
      <c r="AS43" s="9">
        <v>1</v>
      </c>
      <c r="AT43" s="9">
        <v>1</v>
      </c>
      <c r="AU43" s="9">
        <v>1</v>
      </c>
      <c r="AV43" s="31">
        <v>0</v>
      </c>
      <c r="AW43" s="25">
        <f aca="true" t="shared" si="133" ref="AW43:AW48">SUM(W43:AV43)</f>
        <v>23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25">
        <f aca="true" t="shared" si="134" ref="BG43:BG48">V43+AW43</f>
        <v>57</v>
      </c>
    </row>
    <row r="44" spans="1:59" ht="15">
      <c r="A44" s="4"/>
      <c r="B44" s="4"/>
      <c r="C44" s="4"/>
      <c r="D44" s="28" t="s">
        <v>58</v>
      </c>
      <c r="E44" s="32">
        <f>E43/1</f>
        <v>2</v>
      </c>
      <c r="F44" s="32">
        <f>F43/1</f>
        <v>2</v>
      </c>
      <c r="G44" s="32">
        <f>G43/1</f>
        <v>2</v>
      </c>
      <c r="H44" s="32">
        <f>H43/1</f>
        <v>2</v>
      </c>
      <c r="I44" s="32">
        <f>I43/1</f>
        <v>2</v>
      </c>
      <c r="J44" s="32">
        <f>J43/1</f>
        <v>2</v>
      </c>
      <c r="K44" s="32">
        <f>K43/1</f>
        <v>2</v>
      </c>
      <c r="L44" s="32">
        <f>L43/1</f>
        <v>2</v>
      </c>
      <c r="M44" s="32">
        <f>M43/1</f>
        <v>2</v>
      </c>
      <c r="N44" s="32">
        <f>N43/1</f>
        <v>2</v>
      </c>
      <c r="O44" s="32">
        <f>O43/1</f>
        <v>2</v>
      </c>
      <c r="P44" s="32">
        <f>P43/1</f>
        <v>2</v>
      </c>
      <c r="Q44" s="32">
        <f>Q43/1</f>
        <v>2</v>
      </c>
      <c r="R44" s="32">
        <f>R43/1</f>
        <v>2</v>
      </c>
      <c r="S44" s="32">
        <f>S43/1</f>
        <v>2</v>
      </c>
      <c r="T44" s="32">
        <f>T43/1</f>
        <v>2</v>
      </c>
      <c r="U44" s="32">
        <f>U43/1</f>
        <v>2</v>
      </c>
      <c r="V44" s="25">
        <f t="shared" si="132"/>
        <v>34</v>
      </c>
      <c r="W44" s="33">
        <v>0</v>
      </c>
      <c r="X44" s="33">
        <v>0</v>
      </c>
      <c r="Y44" s="28">
        <f>Y43/2</f>
        <v>0.5</v>
      </c>
      <c r="Z44" s="28">
        <f>Z43/2</f>
        <v>0.5</v>
      </c>
      <c r="AA44" s="28">
        <f>AA43/2</f>
        <v>0.5</v>
      </c>
      <c r="AB44" s="28">
        <f>AB43/2</f>
        <v>0.5</v>
      </c>
      <c r="AC44" s="28">
        <f>AC43/2</f>
        <v>0.5</v>
      </c>
      <c r="AD44" s="28">
        <f>AD43/2</f>
        <v>0.5</v>
      </c>
      <c r="AE44" s="28">
        <f>AE43/2</f>
        <v>0.5</v>
      </c>
      <c r="AF44" s="28">
        <f>AF43/2</f>
        <v>0.5</v>
      </c>
      <c r="AG44" s="28">
        <f>AG43/2</f>
        <v>0.5</v>
      </c>
      <c r="AH44" s="28">
        <f>AH43/2</f>
        <v>0.5</v>
      </c>
      <c r="AI44" s="28">
        <f>AI43/2</f>
        <v>0.5</v>
      </c>
      <c r="AJ44" s="28">
        <f>AJ43/2</f>
        <v>0.5</v>
      </c>
      <c r="AK44" s="28">
        <f>AK43/2</f>
        <v>0.5</v>
      </c>
      <c r="AL44" s="28">
        <f>AL43/2</f>
        <v>0.5</v>
      </c>
      <c r="AM44" s="28">
        <f>AM43/2</f>
        <v>0.5</v>
      </c>
      <c r="AN44" s="28">
        <f>AN43/2</f>
        <v>0.5</v>
      </c>
      <c r="AO44" s="28">
        <f>AO43/2</f>
        <v>0.5</v>
      </c>
      <c r="AP44" s="28">
        <f>AP43/2</f>
        <v>0.5</v>
      </c>
      <c r="AQ44" s="28">
        <f>AQ43/2</f>
        <v>0.5</v>
      </c>
      <c r="AR44" s="28">
        <f>AR43/2</f>
        <v>0.5</v>
      </c>
      <c r="AS44" s="28">
        <f>AS43/2</f>
        <v>0.5</v>
      </c>
      <c r="AT44" s="28">
        <f>AT43/2</f>
        <v>0.5</v>
      </c>
      <c r="AU44" s="28">
        <f>AU43/2</f>
        <v>0.5</v>
      </c>
      <c r="AV44" s="34">
        <v>0</v>
      </c>
      <c r="AW44" s="25">
        <f t="shared" si="133"/>
        <v>11.5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25">
        <f t="shared" si="134"/>
        <v>45.5</v>
      </c>
    </row>
    <row r="45" spans="1:59" s="23" customFormat="1" ht="15" customHeight="1">
      <c r="A45" s="4"/>
      <c r="B45" s="28" t="s">
        <v>93</v>
      </c>
      <c r="C45" s="42" t="s">
        <v>94</v>
      </c>
      <c r="D45" s="9" t="s">
        <v>57</v>
      </c>
      <c r="E45" s="10">
        <v>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0">
        <v>1</v>
      </c>
      <c r="U45" s="10">
        <v>1</v>
      </c>
      <c r="V45" s="25">
        <f t="shared" si="132"/>
        <v>17</v>
      </c>
      <c r="W45" s="30">
        <v>0</v>
      </c>
      <c r="X45" s="30">
        <v>0</v>
      </c>
      <c r="Y45" s="36">
        <v>3</v>
      </c>
      <c r="Z45" s="36">
        <v>3</v>
      </c>
      <c r="AA45" s="36">
        <v>3</v>
      </c>
      <c r="AB45" s="36">
        <v>3</v>
      </c>
      <c r="AC45" s="36">
        <v>3</v>
      </c>
      <c r="AD45" s="36">
        <v>3</v>
      </c>
      <c r="AE45" s="36">
        <v>3</v>
      </c>
      <c r="AF45" s="36">
        <v>3</v>
      </c>
      <c r="AG45" s="36">
        <v>3</v>
      </c>
      <c r="AH45" s="36">
        <v>3</v>
      </c>
      <c r="AI45" s="36">
        <v>3</v>
      </c>
      <c r="AJ45" s="36">
        <v>3</v>
      </c>
      <c r="AK45" s="36">
        <v>3</v>
      </c>
      <c r="AL45" s="36">
        <v>3</v>
      </c>
      <c r="AM45" s="36">
        <v>3</v>
      </c>
      <c r="AN45" s="36">
        <v>3</v>
      </c>
      <c r="AO45" s="36">
        <v>3</v>
      </c>
      <c r="AP45" s="36">
        <v>3</v>
      </c>
      <c r="AQ45" s="36">
        <v>1</v>
      </c>
      <c r="AR45" s="36">
        <v>0</v>
      </c>
      <c r="AS45" s="36">
        <v>0</v>
      </c>
      <c r="AT45" s="36">
        <v>0</v>
      </c>
      <c r="AU45" s="36">
        <v>0</v>
      </c>
      <c r="AV45" s="31">
        <v>0</v>
      </c>
      <c r="AW45" s="25">
        <f t="shared" si="133"/>
        <v>55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25">
        <f t="shared" si="134"/>
        <v>72</v>
      </c>
    </row>
    <row r="46" spans="1:59" ht="15">
      <c r="A46" s="4"/>
      <c r="B46" s="4"/>
      <c r="C46" s="4"/>
      <c r="D46" s="28" t="s">
        <v>58</v>
      </c>
      <c r="E46" s="32">
        <f>E45/2</f>
        <v>0.5</v>
      </c>
      <c r="F46" s="32">
        <f>F45/2</f>
        <v>0.5</v>
      </c>
      <c r="G46" s="32">
        <f>G45/2</f>
        <v>0.5</v>
      </c>
      <c r="H46" s="32">
        <f>H45/2</f>
        <v>0.5</v>
      </c>
      <c r="I46" s="32">
        <f>I45/2</f>
        <v>0.5</v>
      </c>
      <c r="J46" s="32">
        <f>J45/2</f>
        <v>0.5</v>
      </c>
      <c r="K46" s="32">
        <f>K45/2</f>
        <v>0.5</v>
      </c>
      <c r="L46" s="32">
        <f>L45/2</f>
        <v>0.5</v>
      </c>
      <c r="M46" s="32">
        <f>M45/2</f>
        <v>0.5</v>
      </c>
      <c r="N46" s="32">
        <f>N45/2</f>
        <v>0.5</v>
      </c>
      <c r="O46" s="32">
        <f>O45/2</f>
        <v>0.5</v>
      </c>
      <c r="P46" s="32">
        <f>P45/2</f>
        <v>0.5</v>
      </c>
      <c r="Q46" s="32">
        <f>Q45/2</f>
        <v>0.5</v>
      </c>
      <c r="R46" s="32">
        <f>R45/2</f>
        <v>0.5</v>
      </c>
      <c r="S46" s="32">
        <f>S45/2</f>
        <v>0.5</v>
      </c>
      <c r="T46" s="32">
        <f>T45/2</f>
        <v>0.5</v>
      </c>
      <c r="U46" s="32">
        <f>U45/2</f>
        <v>0.5</v>
      </c>
      <c r="V46" s="25">
        <f t="shared" si="132"/>
        <v>8.5</v>
      </c>
      <c r="W46" s="33">
        <v>0</v>
      </c>
      <c r="X46" s="33">
        <v>0</v>
      </c>
      <c r="Y46" s="37">
        <f>Y45/2</f>
        <v>1.5</v>
      </c>
      <c r="Z46" s="37">
        <f>Z45/2</f>
        <v>1.5</v>
      </c>
      <c r="AA46" s="37">
        <f>AA45/2</f>
        <v>1.5</v>
      </c>
      <c r="AB46" s="37">
        <f>AB45/2</f>
        <v>1.5</v>
      </c>
      <c r="AC46" s="37">
        <f>AC45/2</f>
        <v>1.5</v>
      </c>
      <c r="AD46" s="37">
        <f>AD45/2</f>
        <v>1.5</v>
      </c>
      <c r="AE46" s="37">
        <f>AE45/2</f>
        <v>1.5</v>
      </c>
      <c r="AF46" s="37">
        <f>AF45/2</f>
        <v>1.5</v>
      </c>
      <c r="AG46" s="37">
        <f>AG45/2</f>
        <v>1.5</v>
      </c>
      <c r="AH46" s="37">
        <f>AH45/2</f>
        <v>1.5</v>
      </c>
      <c r="AI46" s="37">
        <f>AI45/2</f>
        <v>1.5</v>
      </c>
      <c r="AJ46" s="37">
        <f>AJ45/2</f>
        <v>1.5</v>
      </c>
      <c r="AK46" s="37">
        <f>AK45/2</f>
        <v>1.5</v>
      </c>
      <c r="AL46" s="37">
        <f>AL45/2</f>
        <v>1.5</v>
      </c>
      <c r="AM46" s="37">
        <f>AM45/2</f>
        <v>1.5</v>
      </c>
      <c r="AN46" s="37">
        <f>AN45/2</f>
        <v>1.5</v>
      </c>
      <c r="AO46" s="37">
        <f>AO45/2</f>
        <v>1.5</v>
      </c>
      <c r="AP46" s="37">
        <f>AP45/2</f>
        <v>1.5</v>
      </c>
      <c r="AQ46" s="37">
        <f>AQ45/2</f>
        <v>0.5</v>
      </c>
      <c r="AR46" s="37">
        <f>AR45/2</f>
        <v>0</v>
      </c>
      <c r="AS46" s="37">
        <f>AS45/2</f>
        <v>0</v>
      </c>
      <c r="AT46" s="37">
        <f>AT45/2</f>
        <v>0</v>
      </c>
      <c r="AU46" s="37">
        <f>AU45/2</f>
        <v>0</v>
      </c>
      <c r="AV46" s="34">
        <v>0</v>
      </c>
      <c r="AW46" s="25">
        <f t="shared" si="133"/>
        <v>27.5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25">
        <f t="shared" si="134"/>
        <v>36</v>
      </c>
    </row>
    <row r="47" spans="1:59" ht="15">
      <c r="A47" s="4"/>
      <c r="B47" s="28" t="s">
        <v>95</v>
      </c>
      <c r="C47" s="43" t="s">
        <v>96</v>
      </c>
      <c r="D47" s="9" t="s">
        <v>57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25">
        <f t="shared" si="132"/>
        <v>0</v>
      </c>
      <c r="W47" s="30">
        <v>0</v>
      </c>
      <c r="X47" s="30">
        <v>0</v>
      </c>
      <c r="Y47" s="36">
        <v>2</v>
      </c>
      <c r="Z47" s="36">
        <v>2</v>
      </c>
      <c r="AA47" s="36">
        <v>2</v>
      </c>
      <c r="AB47" s="36">
        <v>2</v>
      </c>
      <c r="AC47" s="36">
        <v>2</v>
      </c>
      <c r="AD47" s="36">
        <v>2</v>
      </c>
      <c r="AE47" s="36">
        <v>2</v>
      </c>
      <c r="AF47" s="36">
        <v>2</v>
      </c>
      <c r="AG47" s="36">
        <v>2</v>
      </c>
      <c r="AH47" s="36">
        <v>2</v>
      </c>
      <c r="AI47" s="36">
        <v>2</v>
      </c>
      <c r="AJ47" s="36">
        <v>2</v>
      </c>
      <c r="AK47" s="36">
        <v>2</v>
      </c>
      <c r="AL47" s="36">
        <v>2</v>
      </c>
      <c r="AM47" s="36">
        <v>2</v>
      </c>
      <c r="AN47" s="36">
        <v>2</v>
      </c>
      <c r="AO47" s="36">
        <v>2</v>
      </c>
      <c r="AP47" s="36">
        <v>2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1">
        <v>0</v>
      </c>
      <c r="AW47" s="25">
        <f t="shared" si="133"/>
        <v>36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25">
        <f t="shared" si="134"/>
        <v>36</v>
      </c>
    </row>
    <row r="48" spans="1:59" ht="15">
      <c r="A48" s="4"/>
      <c r="B48" s="4"/>
      <c r="C48" s="4"/>
      <c r="D48" s="28" t="s">
        <v>58</v>
      </c>
      <c r="E48" s="32">
        <f>E47/2</f>
        <v>0</v>
      </c>
      <c r="F48" s="32">
        <f>F47/2</f>
        <v>0</v>
      </c>
      <c r="G48" s="32">
        <f>G47/2</f>
        <v>0</v>
      </c>
      <c r="H48" s="32">
        <f>H47/2</f>
        <v>0</v>
      </c>
      <c r="I48" s="32">
        <f>I47/2</f>
        <v>0</v>
      </c>
      <c r="J48" s="32">
        <f>J47/2</f>
        <v>0</v>
      </c>
      <c r="K48" s="32">
        <f>K47/2</f>
        <v>0</v>
      </c>
      <c r="L48" s="32">
        <f>L47/2</f>
        <v>0</v>
      </c>
      <c r="M48" s="32">
        <f>M47/2</f>
        <v>0</v>
      </c>
      <c r="N48" s="32">
        <f>N47/2</f>
        <v>0</v>
      </c>
      <c r="O48" s="32">
        <f>O47/2</f>
        <v>0</v>
      </c>
      <c r="P48" s="32">
        <f>P47/2</f>
        <v>0</v>
      </c>
      <c r="Q48" s="32">
        <f>Q47/2</f>
        <v>0</v>
      </c>
      <c r="R48" s="32">
        <f>R47/2</f>
        <v>0</v>
      </c>
      <c r="S48" s="32">
        <f>S47/2</f>
        <v>0</v>
      </c>
      <c r="T48" s="32">
        <f>T47/2</f>
        <v>0</v>
      </c>
      <c r="U48" s="32">
        <f>U47/2</f>
        <v>0</v>
      </c>
      <c r="V48" s="25">
        <f t="shared" si="132"/>
        <v>0</v>
      </c>
      <c r="W48" s="33">
        <v>0</v>
      </c>
      <c r="X48" s="33">
        <v>0</v>
      </c>
      <c r="Y48" s="37">
        <f>Y47/2</f>
        <v>1</v>
      </c>
      <c r="Z48" s="37">
        <f>Z47/2</f>
        <v>1</v>
      </c>
      <c r="AA48" s="37">
        <f>AA47/2</f>
        <v>1</v>
      </c>
      <c r="AB48" s="37">
        <f>AB47/2</f>
        <v>1</v>
      </c>
      <c r="AC48" s="37">
        <f>AC47/2</f>
        <v>1</v>
      </c>
      <c r="AD48" s="37">
        <f>AD47/2</f>
        <v>1</v>
      </c>
      <c r="AE48" s="37">
        <f>AE47/2</f>
        <v>1</v>
      </c>
      <c r="AF48" s="37">
        <f>AF47/2</f>
        <v>1</v>
      </c>
      <c r="AG48" s="37">
        <f>AG47/2</f>
        <v>1</v>
      </c>
      <c r="AH48" s="37">
        <f>AH47/2</f>
        <v>1</v>
      </c>
      <c r="AI48" s="37">
        <f>AI47/2</f>
        <v>1</v>
      </c>
      <c r="AJ48" s="37">
        <f>AJ47/2</f>
        <v>1</v>
      </c>
      <c r="AK48" s="37">
        <f>AK47/2</f>
        <v>1</v>
      </c>
      <c r="AL48" s="37">
        <f>AL47/2</f>
        <v>1</v>
      </c>
      <c r="AM48" s="37">
        <f>AM47/2</f>
        <v>1</v>
      </c>
      <c r="AN48" s="37">
        <f>AN47/2</f>
        <v>1</v>
      </c>
      <c r="AO48" s="37">
        <f>AO47/2</f>
        <v>1</v>
      </c>
      <c r="AP48" s="37">
        <f>AP47/2</f>
        <v>1</v>
      </c>
      <c r="AQ48" s="37">
        <f>AQ47/2</f>
        <v>0</v>
      </c>
      <c r="AR48" s="37">
        <f>AR47/2</f>
        <v>0</v>
      </c>
      <c r="AS48" s="37">
        <f>AS47/2</f>
        <v>0</v>
      </c>
      <c r="AT48" s="37">
        <f>AT47/2</f>
        <v>0</v>
      </c>
      <c r="AU48" s="37">
        <f>AU47/2</f>
        <v>0</v>
      </c>
      <c r="AV48" s="34">
        <v>0</v>
      </c>
      <c r="AW48" s="25">
        <f t="shared" si="133"/>
        <v>18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25">
        <f t="shared" si="134"/>
        <v>18</v>
      </c>
    </row>
    <row r="49" spans="1:59" s="23" customFormat="1" ht="15" customHeight="1">
      <c r="A49" s="4"/>
      <c r="B49" s="21" t="s">
        <v>97</v>
      </c>
      <c r="C49" s="44" t="s">
        <v>98</v>
      </c>
      <c r="D49" s="21" t="s">
        <v>57</v>
      </c>
      <c r="E49" s="21">
        <f aca="true" t="shared" si="135" ref="E49:E50">E51+E53+E55+E57</f>
        <v>6</v>
      </c>
      <c r="F49" s="21">
        <f aca="true" t="shared" si="136" ref="F49:F50">F51+F53+F55+F57</f>
        <v>6</v>
      </c>
      <c r="G49" s="21">
        <f aca="true" t="shared" si="137" ref="G49:G50">G51+G53+G55+G57</f>
        <v>6</v>
      </c>
      <c r="H49" s="21">
        <f aca="true" t="shared" si="138" ref="H49:H50">H51+H53+H55+H57</f>
        <v>6</v>
      </c>
      <c r="I49" s="21">
        <f aca="true" t="shared" si="139" ref="I49:I50">I51+I53+I55+I57</f>
        <v>6</v>
      </c>
      <c r="J49" s="21">
        <f aca="true" t="shared" si="140" ref="J49:J50">J51+J53+J55+J57</f>
        <v>6</v>
      </c>
      <c r="K49" s="21">
        <f aca="true" t="shared" si="141" ref="K49:K50">K51+K53+K55+K57</f>
        <v>6</v>
      </c>
      <c r="L49" s="21">
        <f aca="true" t="shared" si="142" ref="L49:L50">L51+L53+L55+L57</f>
        <v>6</v>
      </c>
      <c r="M49" s="21">
        <f aca="true" t="shared" si="143" ref="M49:M50">M51+M53+M55+M57</f>
        <v>6</v>
      </c>
      <c r="N49" s="21">
        <f aca="true" t="shared" si="144" ref="N49:N50">N51+N53+N55+N57</f>
        <v>6</v>
      </c>
      <c r="O49" s="21">
        <f aca="true" t="shared" si="145" ref="O49:O50">O51+O53+O55+O57</f>
        <v>6</v>
      </c>
      <c r="P49" s="21">
        <f aca="true" t="shared" si="146" ref="P49:P50">P51+P53+P55+P57</f>
        <v>6</v>
      </c>
      <c r="Q49" s="21">
        <f aca="true" t="shared" si="147" ref="Q49:Q50">Q51+Q53+Q55+Q57</f>
        <v>6</v>
      </c>
      <c r="R49" s="21">
        <f aca="true" t="shared" si="148" ref="R49:R50">R51+R53+R55+R57</f>
        <v>6</v>
      </c>
      <c r="S49" s="21">
        <f aca="true" t="shared" si="149" ref="S49:S50">S51+S53+S55+S57</f>
        <v>6</v>
      </c>
      <c r="T49" s="21">
        <f aca="true" t="shared" si="150" ref="T49:T50">T51+T53+T55+T57</f>
        <v>6</v>
      </c>
      <c r="U49" s="21">
        <f aca="true" t="shared" si="151" ref="U49:U50">U51+U53+U55+U57</f>
        <v>4</v>
      </c>
      <c r="V49" s="21">
        <f aca="true" t="shared" si="152" ref="V49:V50">V51+V53+V55+V57</f>
        <v>100</v>
      </c>
      <c r="W49" s="21">
        <f aca="true" t="shared" si="153" ref="W49:W50">W51+W53+W55+W57</f>
        <v>0</v>
      </c>
      <c r="X49" s="21">
        <f aca="true" t="shared" si="154" ref="X49:X50">X51+X53+X55+X57</f>
        <v>0</v>
      </c>
      <c r="Y49" s="21">
        <f aca="true" t="shared" si="155" ref="Y49:Y50">Y51+Y53+Y55+Y57</f>
        <v>1</v>
      </c>
      <c r="Z49" s="21">
        <f aca="true" t="shared" si="156" ref="Z49:Z50">Z51+Z53+Z55+Z57</f>
        <v>1</v>
      </c>
      <c r="AA49" s="21">
        <f aca="true" t="shared" si="157" ref="AA49:AA50">AA51+AA53+AA55+AA57</f>
        <v>1</v>
      </c>
      <c r="AB49" s="21">
        <f aca="true" t="shared" si="158" ref="AB49:AB50">AB51+AB53+AB55+AB57</f>
        <v>1</v>
      </c>
      <c r="AC49" s="21">
        <f aca="true" t="shared" si="159" ref="AC49:AC50">AC51+AC53+AC55+AC57</f>
        <v>1</v>
      </c>
      <c r="AD49" s="21">
        <f aca="true" t="shared" si="160" ref="AD49:AD50">AD51+AD53+AD55+AD57</f>
        <v>1</v>
      </c>
      <c r="AE49" s="21">
        <f aca="true" t="shared" si="161" ref="AE49:AE50">AE51+AE53+AE55+AE57</f>
        <v>1</v>
      </c>
      <c r="AF49" s="21">
        <f aca="true" t="shared" si="162" ref="AF49:AF50">AF51+AF53+AF55+AF57</f>
        <v>1</v>
      </c>
      <c r="AG49" s="21">
        <f aca="true" t="shared" si="163" ref="AG49:AG50">AG51+AG53+AG55+AG57</f>
        <v>1</v>
      </c>
      <c r="AH49" s="21">
        <f aca="true" t="shared" si="164" ref="AH49:AH50">AH51+AH53+AH55+AH57</f>
        <v>1</v>
      </c>
      <c r="AI49" s="21">
        <f aca="true" t="shared" si="165" ref="AI49:AI50">AI51+AI53+AI55+AI57</f>
        <v>1</v>
      </c>
      <c r="AJ49" s="21">
        <f aca="true" t="shared" si="166" ref="AJ49:AJ50">AJ51+AJ53+AJ55+AJ57</f>
        <v>1</v>
      </c>
      <c r="AK49" s="21">
        <f aca="true" t="shared" si="167" ref="AK49:AK50">AK51+AK53+AK55+AK57</f>
        <v>1</v>
      </c>
      <c r="AL49" s="21">
        <f aca="true" t="shared" si="168" ref="AL49:AL50">AL51+AL53+AL55+AL57</f>
        <v>1</v>
      </c>
      <c r="AM49" s="21">
        <f aca="true" t="shared" si="169" ref="AM49:AM50">AM51+AM53+AM55+AM57</f>
        <v>1</v>
      </c>
      <c r="AN49" s="21">
        <f aca="true" t="shared" si="170" ref="AN49:AN50">AN51+AN53+AN55+AN57</f>
        <v>1</v>
      </c>
      <c r="AO49" s="21">
        <f aca="true" t="shared" si="171" ref="AO49:AO50">AO51+AO53+AO55+AO57</f>
        <v>1</v>
      </c>
      <c r="AP49" s="21">
        <f aca="true" t="shared" si="172" ref="AP49:AP50">AP51+AP53+AP55+AP57</f>
        <v>1</v>
      </c>
      <c r="AQ49" s="21">
        <f aca="true" t="shared" si="173" ref="AQ49:AQ50">AQ51+AQ53+AQ55+AQ57</f>
        <v>5</v>
      </c>
      <c r="AR49" s="21">
        <f aca="true" t="shared" si="174" ref="AR49:AR50">AR51+AR53+AR55+AR57</f>
        <v>7</v>
      </c>
      <c r="AS49" s="21">
        <f aca="true" t="shared" si="175" ref="AS49:AS50">AS51+AS53+AS55+AS57</f>
        <v>7</v>
      </c>
      <c r="AT49" s="21">
        <f aca="true" t="shared" si="176" ref="AT49:AT50">AT51+AT53+AT55+AT57</f>
        <v>7</v>
      </c>
      <c r="AU49" s="21">
        <f aca="true" t="shared" si="177" ref="AU49:AU50">AU51+AU53+AU55+AU57</f>
        <v>7</v>
      </c>
      <c r="AV49" s="21">
        <f aca="true" t="shared" si="178" ref="AV49:AV50">AV51+AV53+AV55+AV57</f>
        <v>0</v>
      </c>
      <c r="AW49" s="21">
        <f aca="true" t="shared" si="179" ref="AW49:AW50">AW51+AW53+AW55+AW57</f>
        <v>51</v>
      </c>
      <c r="AX49" s="21">
        <f aca="true" t="shared" si="180" ref="AX49:AX50">AX51+AX53+AX55+AX57</f>
        <v>0</v>
      </c>
      <c r="AY49" s="21">
        <f aca="true" t="shared" si="181" ref="AY49:AY50">AY51+AY53+AY55+AY57</f>
        <v>0</v>
      </c>
      <c r="AZ49" s="21">
        <f aca="true" t="shared" si="182" ref="AZ49:AZ50">AZ51+AZ53+AZ55+AZ57</f>
        <v>0</v>
      </c>
      <c r="BA49" s="21">
        <f aca="true" t="shared" si="183" ref="BA49:BA50">BA51+BA53+BA55+BA57</f>
        <v>0</v>
      </c>
      <c r="BB49" s="21">
        <f aca="true" t="shared" si="184" ref="BB49:BB50">BB51+BB53+BB55+BB57</f>
        <v>0</v>
      </c>
      <c r="BC49" s="21">
        <f aca="true" t="shared" si="185" ref="BC49:BC50">BC51+BC53+BC55+BC57</f>
        <v>0</v>
      </c>
      <c r="BD49" s="21">
        <f aca="true" t="shared" si="186" ref="BD49:BD50">BD51+BD53+BD55+BD57</f>
        <v>0</v>
      </c>
      <c r="BE49" s="21">
        <f aca="true" t="shared" si="187" ref="BE49:BE50">BE51+BE53+BE55+BE57</f>
        <v>0</v>
      </c>
      <c r="BF49" s="21">
        <f aca="true" t="shared" si="188" ref="BF49:BF50">BF51+BF53+BF55+BF57</f>
        <v>0</v>
      </c>
      <c r="BG49" s="21">
        <f aca="true" t="shared" si="189" ref="BG49:BG50">BG51+BG53+BG55+BG57</f>
        <v>151</v>
      </c>
    </row>
    <row r="50" spans="1:59" ht="15">
      <c r="A50" s="4"/>
      <c r="B50" s="4"/>
      <c r="C50" s="4"/>
      <c r="D50" s="24" t="s">
        <v>58</v>
      </c>
      <c r="E50" s="24">
        <f t="shared" si="135"/>
        <v>3</v>
      </c>
      <c r="F50" s="24">
        <f t="shared" si="136"/>
        <v>3</v>
      </c>
      <c r="G50" s="24">
        <f t="shared" si="137"/>
        <v>3</v>
      </c>
      <c r="H50" s="24">
        <f t="shared" si="138"/>
        <v>3</v>
      </c>
      <c r="I50" s="24">
        <f t="shared" si="139"/>
        <v>3</v>
      </c>
      <c r="J50" s="24">
        <f t="shared" si="140"/>
        <v>3</v>
      </c>
      <c r="K50" s="24">
        <f t="shared" si="141"/>
        <v>3</v>
      </c>
      <c r="L50" s="24">
        <f t="shared" si="142"/>
        <v>3</v>
      </c>
      <c r="M50" s="24">
        <f t="shared" si="143"/>
        <v>3</v>
      </c>
      <c r="N50" s="24">
        <f t="shared" si="144"/>
        <v>3</v>
      </c>
      <c r="O50" s="24">
        <f t="shared" si="145"/>
        <v>3</v>
      </c>
      <c r="P50" s="24">
        <f t="shared" si="146"/>
        <v>3</v>
      </c>
      <c r="Q50" s="24">
        <f t="shared" si="147"/>
        <v>3</v>
      </c>
      <c r="R50" s="24">
        <f t="shared" si="148"/>
        <v>3</v>
      </c>
      <c r="S50" s="24">
        <f t="shared" si="149"/>
        <v>3</v>
      </c>
      <c r="T50" s="24">
        <f t="shared" si="150"/>
        <v>3</v>
      </c>
      <c r="U50" s="24">
        <f t="shared" si="151"/>
        <v>2</v>
      </c>
      <c r="V50" s="24">
        <f t="shared" si="152"/>
        <v>50</v>
      </c>
      <c r="W50" s="24">
        <f t="shared" si="153"/>
        <v>0</v>
      </c>
      <c r="X50" s="24">
        <f t="shared" si="154"/>
        <v>0</v>
      </c>
      <c r="Y50" s="24">
        <f t="shared" si="155"/>
        <v>1</v>
      </c>
      <c r="Z50" s="24">
        <f t="shared" si="156"/>
        <v>1</v>
      </c>
      <c r="AA50" s="24">
        <f t="shared" si="157"/>
        <v>1</v>
      </c>
      <c r="AB50" s="24">
        <f t="shared" si="158"/>
        <v>1</v>
      </c>
      <c r="AC50" s="24">
        <f t="shared" si="159"/>
        <v>1</v>
      </c>
      <c r="AD50" s="24">
        <f t="shared" si="160"/>
        <v>1</v>
      </c>
      <c r="AE50" s="24">
        <f t="shared" si="161"/>
        <v>1</v>
      </c>
      <c r="AF50" s="24">
        <f t="shared" si="162"/>
        <v>1</v>
      </c>
      <c r="AG50" s="24">
        <f t="shared" si="163"/>
        <v>1</v>
      </c>
      <c r="AH50" s="24">
        <f t="shared" si="164"/>
        <v>1</v>
      </c>
      <c r="AI50" s="24">
        <f t="shared" si="165"/>
        <v>1</v>
      </c>
      <c r="AJ50" s="24">
        <f t="shared" si="166"/>
        <v>1</v>
      </c>
      <c r="AK50" s="24">
        <f t="shared" si="167"/>
        <v>1</v>
      </c>
      <c r="AL50" s="24">
        <f t="shared" si="168"/>
        <v>1</v>
      </c>
      <c r="AM50" s="24">
        <f t="shared" si="169"/>
        <v>1</v>
      </c>
      <c r="AN50" s="24">
        <f t="shared" si="170"/>
        <v>1</v>
      </c>
      <c r="AO50" s="24">
        <f t="shared" si="171"/>
        <v>1</v>
      </c>
      <c r="AP50" s="24">
        <f t="shared" si="172"/>
        <v>1</v>
      </c>
      <c r="AQ50" s="24">
        <f t="shared" si="173"/>
        <v>3</v>
      </c>
      <c r="AR50" s="24">
        <f t="shared" si="174"/>
        <v>3</v>
      </c>
      <c r="AS50" s="24">
        <f t="shared" si="175"/>
        <v>3</v>
      </c>
      <c r="AT50" s="24">
        <f t="shared" si="176"/>
        <v>3</v>
      </c>
      <c r="AU50" s="24">
        <f t="shared" si="177"/>
        <v>2.5</v>
      </c>
      <c r="AV50" s="24">
        <f t="shared" si="178"/>
        <v>0</v>
      </c>
      <c r="AW50" s="24">
        <f t="shared" si="179"/>
        <v>32.5</v>
      </c>
      <c r="AX50" s="24">
        <f t="shared" si="180"/>
        <v>0</v>
      </c>
      <c r="AY50" s="24">
        <f t="shared" si="181"/>
        <v>0</v>
      </c>
      <c r="AZ50" s="24">
        <f t="shared" si="182"/>
        <v>0</v>
      </c>
      <c r="BA50" s="24">
        <f t="shared" si="183"/>
        <v>0</v>
      </c>
      <c r="BB50" s="24">
        <f t="shared" si="184"/>
        <v>0</v>
      </c>
      <c r="BC50" s="24">
        <f t="shared" si="185"/>
        <v>0</v>
      </c>
      <c r="BD50" s="24">
        <f t="shared" si="186"/>
        <v>0</v>
      </c>
      <c r="BE50" s="24">
        <f t="shared" si="187"/>
        <v>0</v>
      </c>
      <c r="BF50" s="24">
        <f t="shared" si="188"/>
        <v>0</v>
      </c>
      <c r="BG50" s="24">
        <f t="shared" si="189"/>
        <v>82.5</v>
      </c>
    </row>
    <row r="51" spans="1:59" s="23" customFormat="1" ht="15">
      <c r="A51" s="4"/>
      <c r="B51" s="32" t="s">
        <v>99</v>
      </c>
      <c r="C51" s="29" t="s">
        <v>100</v>
      </c>
      <c r="D51" s="9" t="s">
        <v>57</v>
      </c>
      <c r="E51" s="10">
        <v>2</v>
      </c>
      <c r="F51" s="10">
        <v>2</v>
      </c>
      <c r="G51" s="10">
        <v>2</v>
      </c>
      <c r="H51" s="10">
        <v>2</v>
      </c>
      <c r="I51" s="10">
        <v>2</v>
      </c>
      <c r="J51" s="10">
        <v>2</v>
      </c>
      <c r="K51" s="10">
        <v>2</v>
      </c>
      <c r="L51" s="10">
        <v>2</v>
      </c>
      <c r="M51" s="10">
        <v>2</v>
      </c>
      <c r="N51" s="10">
        <v>2</v>
      </c>
      <c r="O51" s="10">
        <v>2</v>
      </c>
      <c r="P51" s="10">
        <v>2</v>
      </c>
      <c r="Q51" s="10">
        <v>2</v>
      </c>
      <c r="R51" s="36">
        <v>2</v>
      </c>
      <c r="S51" s="36">
        <v>2</v>
      </c>
      <c r="T51" s="36">
        <v>2</v>
      </c>
      <c r="U51" s="36">
        <v>4</v>
      </c>
      <c r="V51" s="25">
        <f aca="true" t="shared" si="190" ref="V51:V58">SUM(E51:U51)</f>
        <v>36</v>
      </c>
      <c r="W51" s="30">
        <v>0</v>
      </c>
      <c r="X51" s="30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1">
        <v>0</v>
      </c>
      <c r="AW51" s="25">
        <f aca="true" t="shared" si="191" ref="AW51:AW58">SUM(W51:AV51)</f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25">
        <f aca="true" t="shared" si="192" ref="BG51:BG58">V51+AW51</f>
        <v>36</v>
      </c>
    </row>
    <row r="52" spans="1:59" ht="15">
      <c r="A52" s="4"/>
      <c r="B52" s="4"/>
      <c r="C52" s="4"/>
      <c r="D52" s="28" t="s">
        <v>58</v>
      </c>
      <c r="E52" s="32">
        <f>E51/2</f>
        <v>1</v>
      </c>
      <c r="F52" s="32">
        <f>F51/2</f>
        <v>1</v>
      </c>
      <c r="G52" s="32">
        <f>G51/2</f>
        <v>1</v>
      </c>
      <c r="H52" s="32">
        <f>H51/2</f>
        <v>1</v>
      </c>
      <c r="I52" s="32">
        <f>I51/2</f>
        <v>1</v>
      </c>
      <c r="J52" s="32">
        <f>J51/2</f>
        <v>1</v>
      </c>
      <c r="K52" s="32">
        <f>K51/2</f>
        <v>1</v>
      </c>
      <c r="L52" s="32">
        <f>L51/2</f>
        <v>1</v>
      </c>
      <c r="M52" s="32">
        <f>M51/2</f>
        <v>1</v>
      </c>
      <c r="N52" s="32">
        <f>N51/2</f>
        <v>1</v>
      </c>
      <c r="O52" s="32">
        <f>O51/2</f>
        <v>1</v>
      </c>
      <c r="P52" s="32">
        <f>P51/2</f>
        <v>1</v>
      </c>
      <c r="Q52" s="32">
        <f>Q51/2</f>
        <v>1</v>
      </c>
      <c r="R52" s="32">
        <f>R51/2</f>
        <v>1</v>
      </c>
      <c r="S52" s="32">
        <f>S51/2</f>
        <v>1</v>
      </c>
      <c r="T52" s="32">
        <f>T51/2</f>
        <v>1</v>
      </c>
      <c r="U52" s="32">
        <f>U51/2</f>
        <v>2</v>
      </c>
      <c r="V52" s="27">
        <f t="shared" si="190"/>
        <v>18</v>
      </c>
      <c r="W52" s="33">
        <v>0</v>
      </c>
      <c r="X52" s="33">
        <v>0</v>
      </c>
      <c r="Y52" s="32">
        <f>Y51/2</f>
        <v>0</v>
      </c>
      <c r="Z52" s="32">
        <f>Z51/2</f>
        <v>0</v>
      </c>
      <c r="AA52" s="32">
        <f>AA51/2</f>
        <v>0</v>
      </c>
      <c r="AB52" s="32">
        <f>AB51/2</f>
        <v>0</v>
      </c>
      <c r="AC52" s="32">
        <f>AC51/2</f>
        <v>0</v>
      </c>
      <c r="AD52" s="32">
        <f>AD51/2</f>
        <v>0</v>
      </c>
      <c r="AE52" s="32">
        <f>AE51/2</f>
        <v>0</v>
      </c>
      <c r="AF52" s="32">
        <f>AF51/2</f>
        <v>0</v>
      </c>
      <c r="AG52" s="32">
        <f>AG51/2</f>
        <v>0</v>
      </c>
      <c r="AH52" s="32">
        <f>AH51/2</f>
        <v>0</v>
      </c>
      <c r="AI52" s="32">
        <f>AI51/2</f>
        <v>0</v>
      </c>
      <c r="AJ52" s="32">
        <f>AJ51/2</f>
        <v>0</v>
      </c>
      <c r="AK52" s="32">
        <f>AK51/2</f>
        <v>0</v>
      </c>
      <c r="AL52" s="32">
        <f>AL51/2</f>
        <v>0</v>
      </c>
      <c r="AM52" s="32">
        <f>AM51/2</f>
        <v>0</v>
      </c>
      <c r="AN52" s="32">
        <f>AN51/2</f>
        <v>0</v>
      </c>
      <c r="AO52" s="32">
        <f>AO51/2</f>
        <v>0</v>
      </c>
      <c r="AP52" s="32">
        <f>AP51/2</f>
        <v>0</v>
      </c>
      <c r="AQ52" s="32">
        <f>AQ51/2</f>
        <v>0</v>
      </c>
      <c r="AR52" s="32">
        <f>AR51/2</f>
        <v>0</v>
      </c>
      <c r="AS52" s="32">
        <f>AS51/2</f>
        <v>0</v>
      </c>
      <c r="AT52" s="32">
        <f>AT51/2</f>
        <v>0</v>
      </c>
      <c r="AU52" s="32">
        <f>AU51/2</f>
        <v>0</v>
      </c>
      <c r="AV52" s="34">
        <f aca="true" t="shared" si="193" ref="AV52:AV58">AV51/2</f>
        <v>0</v>
      </c>
      <c r="AW52" s="25">
        <f t="shared" si="191"/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27">
        <f t="shared" si="192"/>
        <v>18</v>
      </c>
    </row>
    <row r="53" spans="1:59" s="45" customFormat="1" ht="15" customHeight="1">
      <c r="A53" s="4"/>
      <c r="B53" s="32" t="s">
        <v>101</v>
      </c>
      <c r="C53" s="42" t="s">
        <v>102</v>
      </c>
      <c r="D53" s="9" t="s">
        <v>57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25">
        <f t="shared" si="190"/>
        <v>0</v>
      </c>
      <c r="W53" s="30">
        <v>0</v>
      </c>
      <c r="X53" s="30">
        <v>0</v>
      </c>
      <c r="Y53" s="36">
        <v>1</v>
      </c>
      <c r="Z53" s="36">
        <v>1</v>
      </c>
      <c r="AA53" s="36">
        <v>1</v>
      </c>
      <c r="AB53" s="36">
        <v>1</v>
      </c>
      <c r="AC53" s="36">
        <v>1</v>
      </c>
      <c r="AD53" s="36">
        <v>1</v>
      </c>
      <c r="AE53" s="36">
        <v>1</v>
      </c>
      <c r="AF53" s="36">
        <v>1</v>
      </c>
      <c r="AG53" s="36">
        <v>1</v>
      </c>
      <c r="AH53" s="36">
        <v>1</v>
      </c>
      <c r="AI53" s="36">
        <v>1</v>
      </c>
      <c r="AJ53" s="36">
        <v>1</v>
      </c>
      <c r="AK53" s="36">
        <v>1</v>
      </c>
      <c r="AL53" s="36">
        <v>1</v>
      </c>
      <c r="AM53" s="36">
        <v>1</v>
      </c>
      <c r="AN53" s="36">
        <v>1</v>
      </c>
      <c r="AO53" s="36">
        <v>1</v>
      </c>
      <c r="AP53" s="36">
        <v>1</v>
      </c>
      <c r="AQ53" s="36">
        <v>2</v>
      </c>
      <c r="AR53" s="36">
        <v>4</v>
      </c>
      <c r="AS53" s="36">
        <v>4</v>
      </c>
      <c r="AT53" s="36">
        <v>4</v>
      </c>
      <c r="AU53" s="36">
        <v>4</v>
      </c>
      <c r="AV53" s="31">
        <f t="shared" si="193"/>
        <v>0</v>
      </c>
      <c r="AW53" s="25">
        <f t="shared" si="191"/>
        <v>36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25">
        <f t="shared" si="192"/>
        <v>36</v>
      </c>
    </row>
    <row r="54" spans="1:59" s="47" customFormat="1" ht="15">
      <c r="A54" s="4"/>
      <c r="B54" s="4"/>
      <c r="C54" s="4"/>
      <c r="D54" s="28" t="s">
        <v>58</v>
      </c>
      <c r="E54" s="32">
        <f>E53/2</f>
        <v>0</v>
      </c>
      <c r="F54" s="32">
        <f>F53/2</f>
        <v>0</v>
      </c>
      <c r="G54" s="32">
        <f>G53/2</f>
        <v>0</v>
      </c>
      <c r="H54" s="32">
        <f>H53/2</f>
        <v>0</v>
      </c>
      <c r="I54" s="32">
        <f>I53/2</f>
        <v>0</v>
      </c>
      <c r="J54" s="32">
        <f>J53/2</f>
        <v>0</v>
      </c>
      <c r="K54" s="32">
        <f>K53/2</f>
        <v>0</v>
      </c>
      <c r="L54" s="32">
        <f>L53/2</f>
        <v>0</v>
      </c>
      <c r="M54" s="32">
        <f>M53/2</f>
        <v>0</v>
      </c>
      <c r="N54" s="32">
        <f>N53/2</f>
        <v>0</v>
      </c>
      <c r="O54" s="32">
        <f>O53/2</f>
        <v>0</v>
      </c>
      <c r="P54" s="32">
        <f>P53/2</f>
        <v>0</v>
      </c>
      <c r="Q54" s="32">
        <f>Q53/2</f>
        <v>0</v>
      </c>
      <c r="R54" s="32">
        <f>R53/2</f>
        <v>0</v>
      </c>
      <c r="S54" s="32">
        <f>S53/2</f>
        <v>0</v>
      </c>
      <c r="T54" s="32">
        <f>T53/2</f>
        <v>0</v>
      </c>
      <c r="U54" s="32">
        <f>U53/2</f>
        <v>0</v>
      </c>
      <c r="V54" s="27">
        <f t="shared" si="190"/>
        <v>0</v>
      </c>
      <c r="W54" s="33">
        <v>0</v>
      </c>
      <c r="X54" s="33">
        <v>0</v>
      </c>
      <c r="Y54" s="37">
        <v>1</v>
      </c>
      <c r="Z54" s="37">
        <v>1</v>
      </c>
      <c r="AA54" s="37">
        <v>1</v>
      </c>
      <c r="AB54" s="37">
        <v>1</v>
      </c>
      <c r="AC54" s="37">
        <v>1</v>
      </c>
      <c r="AD54" s="37">
        <v>1</v>
      </c>
      <c r="AE54" s="37">
        <v>1</v>
      </c>
      <c r="AF54" s="37">
        <v>1</v>
      </c>
      <c r="AG54" s="37">
        <v>1</v>
      </c>
      <c r="AH54" s="37">
        <v>1</v>
      </c>
      <c r="AI54" s="37">
        <v>1</v>
      </c>
      <c r="AJ54" s="37">
        <v>1</v>
      </c>
      <c r="AK54" s="37">
        <v>1</v>
      </c>
      <c r="AL54" s="37">
        <v>1</v>
      </c>
      <c r="AM54" s="37">
        <v>1</v>
      </c>
      <c r="AN54" s="37">
        <v>1</v>
      </c>
      <c r="AO54" s="37">
        <v>1</v>
      </c>
      <c r="AP54" s="37">
        <v>1</v>
      </c>
      <c r="AQ54" s="37">
        <v>1.5</v>
      </c>
      <c r="AR54" s="37">
        <v>1.5</v>
      </c>
      <c r="AS54" s="37">
        <v>1.5</v>
      </c>
      <c r="AT54" s="37">
        <v>1.5</v>
      </c>
      <c r="AU54" s="37">
        <v>1</v>
      </c>
      <c r="AV54" s="34">
        <f t="shared" si="193"/>
        <v>0</v>
      </c>
      <c r="AW54" s="25">
        <f t="shared" si="191"/>
        <v>25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46">
        <f t="shared" si="192"/>
        <v>25</v>
      </c>
    </row>
    <row r="55" spans="1:59" s="45" customFormat="1" ht="15" customHeight="1">
      <c r="A55" s="4"/>
      <c r="B55" s="32" t="s">
        <v>103</v>
      </c>
      <c r="C55" s="42" t="s">
        <v>104</v>
      </c>
      <c r="D55" s="9" t="s">
        <v>57</v>
      </c>
      <c r="E55" s="10">
        <v>2</v>
      </c>
      <c r="F55" s="10">
        <v>2</v>
      </c>
      <c r="G55" s="10">
        <v>2</v>
      </c>
      <c r="H55" s="10">
        <v>2</v>
      </c>
      <c r="I55" s="10">
        <v>2</v>
      </c>
      <c r="J55" s="10">
        <v>2</v>
      </c>
      <c r="K55" s="10">
        <v>2</v>
      </c>
      <c r="L55" s="10">
        <v>2</v>
      </c>
      <c r="M55" s="10">
        <v>2</v>
      </c>
      <c r="N55" s="10">
        <v>2</v>
      </c>
      <c r="O55" s="10">
        <v>2</v>
      </c>
      <c r="P55" s="36">
        <v>2</v>
      </c>
      <c r="Q55" s="36">
        <v>2</v>
      </c>
      <c r="R55" s="36">
        <v>2</v>
      </c>
      <c r="S55" s="36">
        <v>0</v>
      </c>
      <c r="T55" s="36">
        <v>0</v>
      </c>
      <c r="U55" s="36">
        <v>0</v>
      </c>
      <c r="V55" s="25">
        <f t="shared" si="190"/>
        <v>28</v>
      </c>
      <c r="W55" s="30">
        <v>0</v>
      </c>
      <c r="X55" s="30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3</v>
      </c>
      <c r="AR55" s="36">
        <v>3</v>
      </c>
      <c r="AS55" s="36">
        <v>3</v>
      </c>
      <c r="AT55" s="36">
        <v>3</v>
      </c>
      <c r="AU55" s="36">
        <v>3</v>
      </c>
      <c r="AV55" s="31">
        <f t="shared" si="193"/>
        <v>0</v>
      </c>
      <c r="AW55" s="25">
        <f t="shared" si="191"/>
        <v>15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25">
        <f t="shared" si="192"/>
        <v>43</v>
      </c>
    </row>
    <row r="56" spans="1:59" s="47" customFormat="1" ht="15">
      <c r="A56" s="4"/>
      <c r="B56" s="4"/>
      <c r="C56" s="4"/>
      <c r="D56" s="28" t="s">
        <v>58</v>
      </c>
      <c r="E56" s="32">
        <f>E55/2</f>
        <v>1</v>
      </c>
      <c r="F56" s="32">
        <f>F55/2</f>
        <v>1</v>
      </c>
      <c r="G56" s="32">
        <f>G55/2</f>
        <v>1</v>
      </c>
      <c r="H56" s="32">
        <f>H55/2</f>
        <v>1</v>
      </c>
      <c r="I56" s="32">
        <f>I55/2</f>
        <v>1</v>
      </c>
      <c r="J56" s="32">
        <f>J55/2</f>
        <v>1</v>
      </c>
      <c r="K56" s="32">
        <f>K55/2</f>
        <v>1</v>
      </c>
      <c r="L56" s="32">
        <f>L55/2</f>
        <v>1</v>
      </c>
      <c r="M56" s="32">
        <f>M55/2</f>
        <v>1</v>
      </c>
      <c r="N56" s="32">
        <f>N55/2</f>
        <v>1</v>
      </c>
      <c r="O56" s="32">
        <f>O55/2</f>
        <v>1</v>
      </c>
      <c r="P56" s="37">
        <f>P55/2</f>
        <v>1</v>
      </c>
      <c r="Q56" s="37">
        <f>Q55/2</f>
        <v>1</v>
      </c>
      <c r="R56" s="37">
        <f>R55/2</f>
        <v>1</v>
      </c>
      <c r="S56" s="37">
        <f>S55/2</f>
        <v>0</v>
      </c>
      <c r="T56" s="37">
        <f>T55/2</f>
        <v>0</v>
      </c>
      <c r="U56" s="37">
        <f>U55/2</f>
        <v>0</v>
      </c>
      <c r="V56" s="27">
        <f t="shared" si="190"/>
        <v>14</v>
      </c>
      <c r="W56" s="33">
        <v>0</v>
      </c>
      <c r="X56" s="33">
        <v>0</v>
      </c>
      <c r="Y56" s="37">
        <f>Y55/2</f>
        <v>0</v>
      </c>
      <c r="Z56" s="37">
        <f>Z55/2</f>
        <v>0</v>
      </c>
      <c r="AA56" s="37">
        <f>AA55/2</f>
        <v>0</v>
      </c>
      <c r="AB56" s="37">
        <f>AB55/2</f>
        <v>0</v>
      </c>
      <c r="AC56" s="37">
        <f>AC55/2</f>
        <v>0</v>
      </c>
      <c r="AD56" s="37">
        <f>AD55/2</f>
        <v>0</v>
      </c>
      <c r="AE56" s="37">
        <f>AE55/2</f>
        <v>0</v>
      </c>
      <c r="AF56" s="37">
        <f>AF55/2</f>
        <v>0</v>
      </c>
      <c r="AG56" s="37">
        <f>AG55/2</f>
        <v>0</v>
      </c>
      <c r="AH56" s="37">
        <f>AH55/2</f>
        <v>0</v>
      </c>
      <c r="AI56" s="37">
        <f>AI55/2</f>
        <v>0</v>
      </c>
      <c r="AJ56" s="37">
        <f>AJ55/2</f>
        <v>0</v>
      </c>
      <c r="AK56" s="37">
        <f>AK55/2</f>
        <v>0</v>
      </c>
      <c r="AL56" s="37">
        <f>AL55/2</f>
        <v>0</v>
      </c>
      <c r="AM56" s="37">
        <f>AM55/2</f>
        <v>0</v>
      </c>
      <c r="AN56" s="37">
        <f>AN55/2</f>
        <v>0</v>
      </c>
      <c r="AO56" s="37">
        <f>AO55/2</f>
        <v>0</v>
      </c>
      <c r="AP56" s="37">
        <f>AP55/2</f>
        <v>0</v>
      </c>
      <c r="AQ56" s="37">
        <f>AQ55/2</f>
        <v>1.5</v>
      </c>
      <c r="AR56" s="37">
        <f>AR55/2</f>
        <v>1.5</v>
      </c>
      <c r="AS56" s="37">
        <f>AS55/2</f>
        <v>1.5</v>
      </c>
      <c r="AT56" s="37">
        <f>AT55/2</f>
        <v>1.5</v>
      </c>
      <c r="AU56" s="37">
        <f>AU55/2</f>
        <v>1.5</v>
      </c>
      <c r="AV56" s="34">
        <f t="shared" si="193"/>
        <v>0</v>
      </c>
      <c r="AW56" s="25">
        <f t="shared" si="191"/>
        <v>7.5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27">
        <f t="shared" si="192"/>
        <v>21.5</v>
      </c>
    </row>
    <row r="57" spans="1:59" s="45" customFormat="1" ht="15" customHeight="1">
      <c r="A57" s="4"/>
      <c r="B57" s="32" t="s">
        <v>105</v>
      </c>
      <c r="C57" s="48" t="s">
        <v>106</v>
      </c>
      <c r="D57" s="9" t="s">
        <v>57</v>
      </c>
      <c r="E57" s="10">
        <v>2</v>
      </c>
      <c r="F57" s="10">
        <v>2</v>
      </c>
      <c r="G57" s="10">
        <v>2</v>
      </c>
      <c r="H57" s="10">
        <v>2</v>
      </c>
      <c r="I57" s="10">
        <v>2</v>
      </c>
      <c r="J57" s="10">
        <v>2</v>
      </c>
      <c r="K57" s="10">
        <v>2</v>
      </c>
      <c r="L57" s="10">
        <v>2</v>
      </c>
      <c r="M57" s="10">
        <v>2</v>
      </c>
      <c r="N57" s="10">
        <v>2</v>
      </c>
      <c r="O57" s="10">
        <v>2</v>
      </c>
      <c r="P57" s="36">
        <v>2</v>
      </c>
      <c r="Q57" s="36">
        <v>2</v>
      </c>
      <c r="R57" s="36">
        <v>2</v>
      </c>
      <c r="S57" s="36">
        <v>4</v>
      </c>
      <c r="T57" s="36">
        <v>4</v>
      </c>
      <c r="U57" s="36">
        <v>0</v>
      </c>
      <c r="V57" s="25">
        <f t="shared" si="190"/>
        <v>36</v>
      </c>
      <c r="W57" s="30">
        <v>0</v>
      </c>
      <c r="X57" s="30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1">
        <f t="shared" si="193"/>
        <v>0</v>
      </c>
      <c r="AW57" s="25">
        <f t="shared" si="191"/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25">
        <f t="shared" si="192"/>
        <v>36</v>
      </c>
    </row>
    <row r="58" spans="1:59" s="47" customFormat="1" ht="15">
      <c r="A58" s="4"/>
      <c r="B58" s="4"/>
      <c r="C58" s="4"/>
      <c r="D58" s="28" t="s">
        <v>58</v>
      </c>
      <c r="E58" s="32">
        <f>E57/2</f>
        <v>1</v>
      </c>
      <c r="F58" s="32">
        <f>F57/2</f>
        <v>1</v>
      </c>
      <c r="G58" s="32">
        <f>G57/2</f>
        <v>1</v>
      </c>
      <c r="H58" s="32">
        <f>H57/2</f>
        <v>1</v>
      </c>
      <c r="I58" s="32">
        <f>I57/2</f>
        <v>1</v>
      </c>
      <c r="J58" s="32">
        <f>J57/2</f>
        <v>1</v>
      </c>
      <c r="K58" s="32">
        <f>K57/2</f>
        <v>1</v>
      </c>
      <c r="L58" s="32">
        <f>L57/2</f>
        <v>1</v>
      </c>
      <c r="M58" s="32">
        <f>M57/2</f>
        <v>1</v>
      </c>
      <c r="N58" s="32">
        <f>N57/2</f>
        <v>1</v>
      </c>
      <c r="O58" s="32">
        <f>O57/2</f>
        <v>1</v>
      </c>
      <c r="P58" s="32">
        <f>P57/2</f>
        <v>1</v>
      </c>
      <c r="Q58" s="32">
        <f>Q57/2</f>
        <v>1</v>
      </c>
      <c r="R58" s="32">
        <f>R57/2</f>
        <v>1</v>
      </c>
      <c r="S58" s="32">
        <f>S57/2</f>
        <v>2</v>
      </c>
      <c r="T58" s="32">
        <f>T57/2</f>
        <v>2</v>
      </c>
      <c r="U58" s="32">
        <f>U57/2</f>
        <v>0</v>
      </c>
      <c r="V58" s="27">
        <f t="shared" si="190"/>
        <v>18</v>
      </c>
      <c r="W58" s="33">
        <v>0</v>
      </c>
      <c r="X58" s="33">
        <v>0</v>
      </c>
      <c r="Y58" s="37">
        <f>Y57/2</f>
        <v>0</v>
      </c>
      <c r="Z58" s="37">
        <f>Z57/2</f>
        <v>0</v>
      </c>
      <c r="AA58" s="37">
        <f>AA57/2</f>
        <v>0</v>
      </c>
      <c r="AB58" s="37">
        <f>AB57/2</f>
        <v>0</v>
      </c>
      <c r="AC58" s="37">
        <f>AC57/2</f>
        <v>0</v>
      </c>
      <c r="AD58" s="37">
        <f>AD57/2</f>
        <v>0</v>
      </c>
      <c r="AE58" s="37">
        <f>AE57/2</f>
        <v>0</v>
      </c>
      <c r="AF58" s="37">
        <f>AF57/2</f>
        <v>0</v>
      </c>
      <c r="AG58" s="37">
        <f>AG57/2</f>
        <v>0</v>
      </c>
      <c r="AH58" s="37">
        <f>AH57/2</f>
        <v>0</v>
      </c>
      <c r="AI58" s="37">
        <f>AI57/2</f>
        <v>0</v>
      </c>
      <c r="AJ58" s="37">
        <f>AJ57/2</f>
        <v>0</v>
      </c>
      <c r="AK58" s="37">
        <f>AK57/2</f>
        <v>0</v>
      </c>
      <c r="AL58" s="37">
        <f>AL57/2</f>
        <v>0</v>
      </c>
      <c r="AM58" s="37">
        <f>AM57/2</f>
        <v>0</v>
      </c>
      <c r="AN58" s="37">
        <f>AN57/2</f>
        <v>0</v>
      </c>
      <c r="AO58" s="37">
        <f>AO57/2</f>
        <v>0</v>
      </c>
      <c r="AP58" s="37">
        <f>AP57/2</f>
        <v>0</v>
      </c>
      <c r="AQ58" s="37">
        <f>AQ57/2</f>
        <v>0</v>
      </c>
      <c r="AR58" s="37">
        <f>AR57/2</f>
        <v>0</v>
      </c>
      <c r="AS58" s="37">
        <f>AS57/2</f>
        <v>0</v>
      </c>
      <c r="AT58" s="37">
        <f>AT57/2</f>
        <v>0</v>
      </c>
      <c r="AU58" s="37">
        <f>AU57/2</f>
        <v>0</v>
      </c>
      <c r="AV58" s="34">
        <f t="shared" si="193"/>
        <v>0</v>
      </c>
      <c r="AW58" s="25">
        <f t="shared" si="191"/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27">
        <f t="shared" si="192"/>
        <v>18</v>
      </c>
    </row>
    <row r="59" spans="1:60" ht="15" customHeight="1">
      <c r="A59" s="49"/>
      <c r="B59" s="50" t="s">
        <v>107</v>
      </c>
      <c r="C59" s="50"/>
      <c r="D59" s="50"/>
      <c r="E59" s="25">
        <f aca="true" t="shared" si="194" ref="E59:E60">E9+E49</f>
        <v>36</v>
      </c>
      <c r="F59" s="25">
        <f aca="true" t="shared" si="195" ref="F59:F60">F9+F49</f>
        <v>36</v>
      </c>
      <c r="G59" s="25">
        <f aca="true" t="shared" si="196" ref="G59:G60">G9+G49</f>
        <v>36</v>
      </c>
      <c r="H59" s="25">
        <f aca="true" t="shared" si="197" ref="H59:H60">H9+H49</f>
        <v>36</v>
      </c>
      <c r="I59" s="25">
        <f aca="true" t="shared" si="198" ref="I59:I60">I9+I49</f>
        <v>36</v>
      </c>
      <c r="J59" s="25">
        <f aca="true" t="shared" si="199" ref="J59:J60">J9+J49</f>
        <v>36</v>
      </c>
      <c r="K59" s="25">
        <f aca="true" t="shared" si="200" ref="K59:K60">K9+K49</f>
        <v>36</v>
      </c>
      <c r="L59" s="25">
        <f aca="true" t="shared" si="201" ref="L59:L60">L9+L49</f>
        <v>36</v>
      </c>
      <c r="M59" s="25">
        <f aca="true" t="shared" si="202" ref="M59:M60">M9+M49</f>
        <v>36</v>
      </c>
      <c r="N59" s="25">
        <f aca="true" t="shared" si="203" ref="N59:N60">N9+N49</f>
        <v>36</v>
      </c>
      <c r="O59" s="25">
        <f aca="true" t="shared" si="204" ref="O59:O60">O9+O49</f>
        <v>36</v>
      </c>
      <c r="P59" s="25">
        <f aca="true" t="shared" si="205" ref="P59:P60">P9+P49</f>
        <v>36</v>
      </c>
      <c r="Q59" s="25">
        <f aca="true" t="shared" si="206" ref="Q59:Q60">Q9+Q49</f>
        <v>36</v>
      </c>
      <c r="R59" s="25">
        <f aca="true" t="shared" si="207" ref="R59:R60">R9+R49</f>
        <v>36</v>
      </c>
      <c r="S59" s="25">
        <f aca="true" t="shared" si="208" ref="S59:S60">S9+S49</f>
        <v>36</v>
      </c>
      <c r="T59" s="25">
        <f aca="true" t="shared" si="209" ref="T59:T60">T9+T49</f>
        <v>36</v>
      </c>
      <c r="U59" s="25">
        <f aca="true" t="shared" si="210" ref="U59:U60">U9+U49</f>
        <v>36</v>
      </c>
      <c r="V59" s="25">
        <f aca="true" t="shared" si="211" ref="V59:V60">V9+V49</f>
        <v>612</v>
      </c>
      <c r="W59" s="25">
        <f aca="true" t="shared" si="212" ref="W59:W61">W9+W49</f>
        <v>0</v>
      </c>
      <c r="X59" s="25">
        <f aca="true" t="shared" si="213" ref="X59:X61">X9+X49</f>
        <v>0</v>
      </c>
      <c r="Y59" s="25">
        <f>Y9+Y49</f>
        <v>36</v>
      </c>
      <c r="Z59" s="25">
        <f>Z9+Z49</f>
        <v>36</v>
      </c>
      <c r="AA59" s="25">
        <f>AA9+AA49</f>
        <v>36</v>
      </c>
      <c r="AB59" s="25">
        <f>AB9+AB49</f>
        <v>36</v>
      </c>
      <c r="AC59" s="25">
        <f>AC9+AC49</f>
        <v>36</v>
      </c>
      <c r="AD59" s="25">
        <f>AD9+AD49</f>
        <v>36</v>
      </c>
      <c r="AE59" s="25">
        <f>AE9+AE49</f>
        <v>36</v>
      </c>
      <c r="AF59" s="25">
        <f>AF9+AF49</f>
        <v>36</v>
      </c>
      <c r="AG59" s="25">
        <f>AG9+AG49</f>
        <v>36</v>
      </c>
      <c r="AH59" s="25">
        <f>AH9+AH49</f>
        <v>36</v>
      </c>
      <c r="AI59" s="25">
        <f>AI9+AI49</f>
        <v>36</v>
      </c>
      <c r="AJ59" s="25">
        <f>AJ9+AJ49</f>
        <v>36</v>
      </c>
      <c r="AK59" s="25">
        <f>AK9+AK49</f>
        <v>36</v>
      </c>
      <c r="AL59" s="25">
        <f>AL9+AL49</f>
        <v>36</v>
      </c>
      <c r="AM59" s="25">
        <f>AM9+AM49</f>
        <v>36</v>
      </c>
      <c r="AN59" s="25">
        <f>AN9+AN49</f>
        <v>36</v>
      </c>
      <c r="AO59" s="25">
        <f>AO9+AO49</f>
        <v>36</v>
      </c>
      <c r="AP59" s="25">
        <f>AP9+AP49</f>
        <v>36</v>
      </c>
      <c r="AQ59" s="25">
        <f>AQ9+AQ49</f>
        <v>36</v>
      </c>
      <c r="AR59" s="25">
        <f>AR9+AR49</f>
        <v>36</v>
      </c>
      <c r="AS59" s="25">
        <f>AS9+AS49</f>
        <v>36</v>
      </c>
      <c r="AT59" s="25">
        <f>AT9+AT49</f>
        <v>36</v>
      </c>
      <c r="AU59" s="25">
        <f>AU9+AU49</f>
        <v>36</v>
      </c>
      <c r="AV59" s="25">
        <f aca="true" t="shared" si="214" ref="AV59:AV60">AV9+AV49</f>
        <v>0</v>
      </c>
      <c r="AW59" s="25">
        <f>AW9+AW49</f>
        <v>828</v>
      </c>
      <c r="AX59" s="25">
        <f aca="true" t="shared" si="215" ref="AX59:AX60">AX9+AX49</f>
        <v>537</v>
      </c>
      <c r="AY59" s="25">
        <f aca="true" t="shared" si="216" ref="AY59:AY60">AY9+AY49</f>
        <v>537</v>
      </c>
      <c r="AZ59" s="25">
        <f aca="true" t="shared" si="217" ref="AZ59:AZ60">AZ9+AZ49</f>
        <v>537</v>
      </c>
      <c r="BA59" s="25">
        <f aca="true" t="shared" si="218" ref="BA59:BA60">BA9+BA49</f>
        <v>537</v>
      </c>
      <c r="BB59" s="25">
        <f aca="true" t="shared" si="219" ref="BB59:BB60">BB9+BB49</f>
        <v>537</v>
      </c>
      <c r="BC59" s="25">
        <f aca="true" t="shared" si="220" ref="BC59:BC60">BC9+BC49</f>
        <v>537</v>
      </c>
      <c r="BD59" s="25">
        <f aca="true" t="shared" si="221" ref="BD59:BD60">BD9+BD49</f>
        <v>537</v>
      </c>
      <c r="BE59" s="25">
        <f aca="true" t="shared" si="222" ref="BE59:BE60">BE9+BE49</f>
        <v>537</v>
      </c>
      <c r="BF59" s="25">
        <f aca="true" t="shared" si="223" ref="BF59:BF60">BF9+BF49</f>
        <v>537</v>
      </c>
      <c r="BG59" s="25">
        <f>BG9+BG49</f>
        <v>1440</v>
      </c>
      <c r="BH59" s="51"/>
    </row>
    <row r="60" spans="1:59" ht="15">
      <c r="A60" s="49"/>
      <c r="B60" s="52" t="s">
        <v>108</v>
      </c>
      <c r="C60" s="52"/>
      <c r="D60" s="52"/>
      <c r="E60" s="53">
        <f t="shared" si="194"/>
        <v>18</v>
      </c>
      <c r="F60" s="53">
        <f t="shared" si="195"/>
        <v>18</v>
      </c>
      <c r="G60" s="53">
        <f t="shared" si="196"/>
        <v>18</v>
      </c>
      <c r="H60" s="53">
        <f t="shared" si="197"/>
        <v>18</v>
      </c>
      <c r="I60" s="53">
        <f t="shared" si="198"/>
        <v>18</v>
      </c>
      <c r="J60" s="53">
        <f t="shared" si="199"/>
        <v>18</v>
      </c>
      <c r="K60" s="53">
        <f t="shared" si="200"/>
        <v>18</v>
      </c>
      <c r="L60" s="53">
        <f t="shared" si="201"/>
        <v>18</v>
      </c>
      <c r="M60" s="53">
        <f t="shared" si="202"/>
        <v>18</v>
      </c>
      <c r="N60" s="53">
        <f t="shared" si="203"/>
        <v>18</v>
      </c>
      <c r="O60" s="53">
        <f t="shared" si="204"/>
        <v>18</v>
      </c>
      <c r="P60" s="53">
        <f t="shared" si="205"/>
        <v>18</v>
      </c>
      <c r="Q60" s="53">
        <f t="shared" si="206"/>
        <v>18</v>
      </c>
      <c r="R60" s="53">
        <f t="shared" si="207"/>
        <v>18</v>
      </c>
      <c r="S60" s="53">
        <f t="shared" si="208"/>
        <v>18</v>
      </c>
      <c r="T60" s="53">
        <f t="shared" si="209"/>
        <v>18</v>
      </c>
      <c r="U60" s="53">
        <f t="shared" si="210"/>
        <v>18</v>
      </c>
      <c r="V60" s="53">
        <f t="shared" si="211"/>
        <v>306</v>
      </c>
      <c r="W60" s="53">
        <f t="shared" si="212"/>
        <v>0</v>
      </c>
      <c r="X60" s="53">
        <f t="shared" si="213"/>
        <v>0</v>
      </c>
      <c r="Y60" s="53">
        <f>Y59/2</f>
        <v>18</v>
      </c>
      <c r="Z60" s="53">
        <f>Z59/2</f>
        <v>18</v>
      </c>
      <c r="AA60" s="53">
        <f>AA59/2</f>
        <v>18</v>
      </c>
      <c r="AB60" s="53">
        <f>AB59/2</f>
        <v>18</v>
      </c>
      <c r="AC60" s="53">
        <f>AC59/2</f>
        <v>18</v>
      </c>
      <c r="AD60" s="53">
        <f>AD59/2</f>
        <v>18</v>
      </c>
      <c r="AE60" s="53">
        <f>AE59/2</f>
        <v>18</v>
      </c>
      <c r="AF60" s="53">
        <f>AF59/2</f>
        <v>18</v>
      </c>
      <c r="AG60" s="53">
        <f>AG59/2</f>
        <v>18</v>
      </c>
      <c r="AH60" s="53">
        <f>AH59/2</f>
        <v>18</v>
      </c>
      <c r="AI60" s="53">
        <f>AI59/2</f>
        <v>18</v>
      </c>
      <c r="AJ60" s="53">
        <f>AJ59/2</f>
        <v>18</v>
      </c>
      <c r="AK60" s="53">
        <f>AK59/2</f>
        <v>18</v>
      </c>
      <c r="AL60" s="53">
        <f>AL59/2</f>
        <v>18</v>
      </c>
      <c r="AM60" s="53">
        <f>AM59/2</f>
        <v>18</v>
      </c>
      <c r="AN60" s="53">
        <f>AN59/2</f>
        <v>18</v>
      </c>
      <c r="AO60" s="53">
        <f>AO59/2</f>
        <v>18</v>
      </c>
      <c r="AP60" s="53">
        <f>AP59/2</f>
        <v>18</v>
      </c>
      <c r="AQ60" s="53">
        <f>AQ59/2</f>
        <v>18</v>
      </c>
      <c r="AR60" s="53">
        <f>AR59/2</f>
        <v>18</v>
      </c>
      <c r="AS60" s="53">
        <f>AS59/2</f>
        <v>18</v>
      </c>
      <c r="AT60" s="53">
        <f>AT59/2</f>
        <v>18</v>
      </c>
      <c r="AU60" s="53">
        <f>AU59/2</f>
        <v>18</v>
      </c>
      <c r="AV60" s="53">
        <f t="shared" si="214"/>
        <v>0</v>
      </c>
      <c r="AW60" s="53">
        <f>AW59/2</f>
        <v>414</v>
      </c>
      <c r="AX60" s="53">
        <f t="shared" si="215"/>
        <v>16</v>
      </c>
      <c r="AY60" s="53">
        <f t="shared" si="216"/>
        <v>16</v>
      </c>
      <c r="AZ60" s="53">
        <f t="shared" si="217"/>
        <v>16</v>
      </c>
      <c r="BA60" s="53">
        <f t="shared" si="218"/>
        <v>16</v>
      </c>
      <c r="BB60" s="53">
        <f t="shared" si="219"/>
        <v>16</v>
      </c>
      <c r="BC60" s="53">
        <f t="shared" si="220"/>
        <v>16</v>
      </c>
      <c r="BD60" s="53">
        <f t="shared" si="221"/>
        <v>15.5</v>
      </c>
      <c r="BE60" s="53">
        <f t="shared" si="222"/>
        <v>15</v>
      </c>
      <c r="BF60" s="53">
        <f t="shared" si="223"/>
        <v>15</v>
      </c>
      <c r="BG60" s="53">
        <f>BG59/2</f>
        <v>720</v>
      </c>
    </row>
    <row r="61" spans="1:59" ht="15">
      <c r="A61" s="49"/>
      <c r="B61" s="52" t="s">
        <v>109</v>
      </c>
      <c r="C61" s="52"/>
      <c r="D61" s="52"/>
      <c r="E61" s="54">
        <f>E59+E60</f>
        <v>54</v>
      </c>
      <c r="F61" s="54">
        <f>F59+F60</f>
        <v>54</v>
      </c>
      <c r="G61" s="54">
        <f>G59+G60</f>
        <v>54</v>
      </c>
      <c r="H61" s="54">
        <f>H59+H60</f>
        <v>54</v>
      </c>
      <c r="I61" s="54">
        <f>I59+I60</f>
        <v>54</v>
      </c>
      <c r="J61" s="54">
        <f>J59+J60</f>
        <v>54</v>
      </c>
      <c r="K61" s="54">
        <f>K59+K60</f>
        <v>54</v>
      </c>
      <c r="L61" s="54">
        <f>L59+L60</f>
        <v>54</v>
      </c>
      <c r="M61" s="54">
        <f>M59+M60</f>
        <v>54</v>
      </c>
      <c r="N61" s="54">
        <f>N59+N60</f>
        <v>54</v>
      </c>
      <c r="O61" s="54">
        <f>O59+O60</f>
        <v>54</v>
      </c>
      <c r="P61" s="54">
        <f>P59+P60</f>
        <v>54</v>
      </c>
      <c r="Q61" s="54">
        <f>Q59+Q60</f>
        <v>54</v>
      </c>
      <c r="R61" s="54">
        <f>R59+R60</f>
        <v>54</v>
      </c>
      <c r="S61" s="54">
        <f>S59+S60</f>
        <v>54</v>
      </c>
      <c r="T61" s="54">
        <f>T59+T60</f>
        <v>54</v>
      </c>
      <c r="U61" s="54">
        <f>U59+U60</f>
        <v>54</v>
      </c>
      <c r="V61" s="54">
        <f>V59+V60</f>
        <v>918</v>
      </c>
      <c r="W61" s="53">
        <f t="shared" si="212"/>
        <v>0</v>
      </c>
      <c r="X61" s="53">
        <f t="shared" si="213"/>
        <v>0</v>
      </c>
      <c r="Y61" s="54">
        <f>Y59+Y60</f>
        <v>54</v>
      </c>
      <c r="Z61" s="54">
        <f>Z59+Z60</f>
        <v>54</v>
      </c>
      <c r="AA61" s="54">
        <f>AA59+AA60</f>
        <v>54</v>
      </c>
      <c r="AB61" s="54">
        <f>AB59+AB60</f>
        <v>54</v>
      </c>
      <c r="AC61" s="54">
        <f>AC59+AC60</f>
        <v>54</v>
      </c>
      <c r="AD61" s="54">
        <f>AD59+AD60</f>
        <v>54</v>
      </c>
      <c r="AE61" s="54">
        <f>AE59+AE60</f>
        <v>54</v>
      </c>
      <c r="AF61" s="54">
        <f>AF59+AF60</f>
        <v>54</v>
      </c>
      <c r="AG61" s="54">
        <f>AG59+AG60</f>
        <v>54</v>
      </c>
      <c r="AH61" s="54">
        <f>AH59+AH60</f>
        <v>54</v>
      </c>
      <c r="AI61" s="54">
        <f>AI59+AI60</f>
        <v>54</v>
      </c>
      <c r="AJ61" s="54">
        <f>AJ59+AJ60</f>
        <v>54</v>
      </c>
      <c r="AK61" s="54">
        <f>AK59+AK60</f>
        <v>54</v>
      </c>
      <c r="AL61" s="54">
        <f>AL59+AL60</f>
        <v>54</v>
      </c>
      <c r="AM61" s="54">
        <f>AM59+AM60</f>
        <v>54</v>
      </c>
      <c r="AN61" s="54">
        <f>AN59+AN60</f>
        <v>54</v>
      </c>
      <c r="AO61" s="54">
        <f>AO59+AO60</f>
        <v>54</v>
      </c>
      <c r="AP61" s="54">
        <f>AP59+AP60</f>
        <v>54</v>
      </c>
      <c r="AQ61" s="54">
        <f>AQ59+AQ60</f>
        <v>54</v>
      </c>
      <c r="AR61" s="54">
        <f>AR59+AR60</f>
        <v>54</v>
      </c>
      <c r="AS61" s="54">
        <f>AS59+AS60</f>
        <v>54</v>
      </c>
      <c r="AT61" s="54">
        <f>AT59+AT60</f>
        <v>54</v>
      </c>
      <c r="AU61" s="54">
        <f>AU59+AU60</f>
        <v>54</v>
      </c>
      <c r="AV61" s="25">
        <v>0</v>
      </c>
      <c r="AW61" s="54">
        <f>AW59+AW60</f>
        <v>1242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0</v>
      </c>
      <c r="BG61" s="25">
        <f>V61+AW61</f>
        <v>2160</v>
      </c>
    </row>
    <row r="62" ht="15">
      <c r="A62" s="49"/>
    </row>
    <row r="63" spans="1:3" ht="15">
      <c r="A63" s="49"/>
      <c r="B63" s="33"/>
      <c r="C63" s="55" t="s">
        <v>110</v>
      </c>
    </row>
    <row r="64" spans="1:3" ht="15">
      <c r="A64" s="49"/>
      <c r="B64" s="56"/>
      <c r="C64" s="55" t="s">
        <v>111</v>
      </c>
    </row>
    <row r="65" spans="1:3" ht="15">
      <c r="A65" s="49"/>
      <c r="B65" s="57"/>
      <c r="C65" s="55" t="s">
        <v>112</v>
      </c>
    </row>
  </sheetData>
  <sheetProtection selectLockedCells="1" selectUnlockedCells="1"/>
  <mergeCells count="88">
    <mergeCell ref="A1:G1"/>
    <mergeCell ref="A2:A58"/>
    <mergeCell ref="B3:B8"/>
    <mergeCell ref="C3:C8"/>
    <mergeCell ref="D3:D8"/>
    <mergeCell ref="E3:H3"/>
    <mergeCell ref="I3:I4"/>
    <mergeCell ref="J3:L3"/>
    <mergeCell ref="M3:M4"/>
    <mergeCell ref="N3:Q3"/>
    <mergeCell ref="R3:U3"/>
    <mergeCell ref="V3:V4"/>
    <mergeCell ref="W3:W4"/>
    <mergeCell ref="X3:Z3"/>
    <mergeCell ref="AA3:AA4"/>
    <mergeCell ref="AB3:AD3"/>
    <mergeCell ref="AE3:AE4"/>
    <mergeCell ref="AF3:AI3"/>
    <mergeCell ref="AJ3:AJ4"/>
    <mergeCell ref="AK3:AM3"/>
    <mergeCell ref="AN3:AN4"/>
    <mergeCell ref="AO3:AR3"/>
    <mergeCell ref="AS3:AV3"/>
    <mergeCell ref="AW3:AW4"/>
    <mergeCell ref="AX3:AX4"/>
    <mergeCell ref="AY3:BA3"/>
    <mergeCell ref="BB3:BB4"/>
    <mergeCell ref="BC3:BF3"/>
    <mergeCell ref="BG3:BG8"/>
    <mergeCell ref="E5:Q5"/>
    <mergeCell ref="R5:AR5"/>
    <mergeCell ref="AS5:BF5"/>
    <mergeCell ref="E7:Q7"/>
    <mergeCell ref="S7:AR7"/>
    <mergeCell ref="AS7:BF7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D59"/>
    <mergeCell ref="B60:D60"/>
    <mergeCell ref="B61:D61"/>
  </mergeCells>
  <printOptions/>
  <pageMargins left="0.25" right="0.25" top="0.3" bottom="0.3" header="0.3" footer="0.3"/>
  <pageSetup horizontalDpi="300" verticalDpi="300" orientation="landscape" paperSize="75" scale="62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8"/>
  <sheetViews>
    <sheetView workbookViewId="0" topLeftCell="A1">
      <selection activeCell="A1" sqref="A1"/>
    </sheetView>
  </sheetViews>
  <sheetFormatPr defaultColWidth="8.00390625" defaultRowHeight="15"/>
  <cols>
    <col min="1" max="1" width="3.8515625" style="1" customWidth="1"/>
    <col min="2" max="2" width="11.00390625" style="1" customWidth="1"/>
    <col min="3" max="3" width="51.57421875" style="1" customWidth="1"/>
    <col min="4" max="4" width="8.7109375" style="1" customWidth="1"/>
    <col min="5" max="5" width="4.7109375" style="1" customWidth="1"/>
    <col min="6" max="6" width="4.8515625" style="1" customWidth="1"/>
    <col min="7" max="8" width="4.7109375" style="1" customWidth="1"/>
    <col min="9" max="9" width="4.57421875" style="1" customWidth="1"/>
    <col min="10" max="10" width="4.7109375" style="1" customWidth="1"/>
    <col min="11" max="13" width="4.57421875" style="1" customWidth="1"/>
    <col min="14" max="14" width="4.28125" style="1" customWidth="1"/>
    <col min="15" max="15" width="4.421875" style="1" customWidth="1"/>
    <col min="16" max="16" width="4.7109375" style="1" customWidth="1"/>
    <col min="17" max="18" width="4.57421875" style="1" customWidth="1"/>
    <col min="19" max="19" width="4.7109375" style="1" customWidth="1"/>
    <col min="20" max="20" width="4.8515625" style="1" customWidth="1"/>
    <col min="21" max="21" width="5.00390625" style="1" customWidth="1"/>
    <col min="22" max="22" width="5.421875" style="1" customWidth="1"/>
    <col min="23" max="24" width="4.57421875" style="1" customWidth="1"/>
    <col min="25" max="25" width="4.8515625" style="1" customWidth="1"/>
    <col min="26" max="26" width="4.7109375" style="1" customWidth="1"/>
    <col min="27" max="27" width="4.57421875" style="1" customWidth="1"/>
    <col min="28" max="28" width="4.28125" style="1" customWidth="1"/>
    <col min="29" max="30" width="4.421875" style="1" customWidth="1"/>
    <col min="31" max="31" width="4.7109375" style="1" customWidth="1"/>
    <col min="32" max="33" width="4.28125" style="1" customWidth="1"/>
    <col min="34" max="35" width="4.57421875" style="1" customWidth="1"/>
    <col min="36" max="36" width="4.7109375" style="1" customWidth="1"/>
    <col min="37" max="37" width="4.57421875" style="1" customWidth="1"/>
    <col min="38" max="38" width="4.8515625" style="1" customWidth="1"/>
    <col min="39" max="39" width="4.7109375" style="1" customWidth="1"/>
    <col min="40" max="40" width="5.140625" style="1" customWidth="1"/>
    <col min="41" max="41" width="4.7109375" style="1" customWidth="1"/>
    <col min="42" max="43" width="4.8515625" style="1" customWidth="1"/>
    <col min="44" max="44" width="4.7109375" style="1" customWidth="1"/>
    <col min="45" max="46" width="4.8515625" style="1" customWidth="1"/>
    <col min="47" max="48" width="4.7109375" style="1" customWidth="1"/>
    <col min="49" max="49" width="4.8515625" style="1" customWidth="1"/>
    <col min="50" max="50" width="5.421875" style="1" customWidth="1"/>
    <col min="51" max="51" width="5.140625" style="1" customWidth="1"/>
    <col min="52" max="52" width="5.00390625" style="1" customWidth="1"/>
    <col min="53" max="53" width="4.7109375" style="1" customWidth="1"/>
    <col min="54" max="54" width="5.140625" style="1" customWidth="1"/>
    <col min="55" max="55" width="5.00390625" style="1" customWidth="1"/>
    <col min="56" max="56" width="4.57421875" style="1" customWidth="1"/>
    <col min="57" max="57" width="4.7109375" style="1" customWidth="1"/>
    <col min="58" max="58" width="5.140625" style="1" customWidth="1"/>
    <col min="59" max="59" width="8.7109375" style="1" customWidth="1"/>
    <col min="60" max="16384" width="8.7109375" style="1" customWidth="1"/>
  </cols>
  <sheetData>
    <row r="1" spans="1:59" s="14" customFormat="1" ht="15" customHeight="1">
      <c r="A1" s="6" t="s">
        <v>113</v>
      </c>
      <c r="B1" s="6" t="s">
        <v>2</v>
      </c>
      <c r="C1" s="7" t="s">
        <v>3</v>
      </c>
      <c r="D1" s="8" t="s">
        <v>4</v>
      </c>
      <c r="E1" s="9" t="s">
        <v>5</v>
      </c>
      <c r="F1" s="9"/>
      <c r="G1" s="9"/>
      <c r="H1" s="9"/>
      <c r="I1" s="6" t="s">
        <v>6</v>
      </c>
      <c r="J1" s="9" t="s">
        <v>7</v>
      </c>
      <c r="K1" s="9"/>
      <c r="L1" s="9"/>
      <c r="M1" s="6" t="s">
        <v>8</v>
      </c>
      <c r="N1" s="10" t="s">
        <v>9</v>
      </c>
      <c r="O1" s="10"/>
      <c r="P1" s="10"/>
      <c r="Q1" s="10"/>
      <c r="R1" s="9" t="s">
        <v>10</v>
      </c>
      <c r="S1" s="9"/>
      <c r="T1" s="9"/>
      <c r="U1" s="9"/>
      <c r="V1" s="11" t="s">
        <v>114</v>
      </c>
      <c r="W1" s="6" t="s">
        <v>12</v>
      </c>
      <c r="X1" s="9" t="s">
        <v>13</v>
      </c>
      <c r="Y1" s="9"/>
      <c r="Z1" s="9"/>
      <c r="AA1" s="6" t="s">
        <v>14</v>
      </c>
      <c r="AB1" s="9" t="s">
        <v>15</v>
      </c>
      <c r="AC1" s="9"/>
      <c r="AD1" s="9"/>
      <c r="AE1" s="6" t="s">
        <v>16</v>
      </c>
      <c r="AF1" s="9" t="s">
        <v>17</v>
      </c>
      <c r="AG1" s="9"/>
      <c r="AH1" s="9"/>
      <c r="AI1" s="9"/>
      <c r="AJ1" s="6" t="s">
        <v>18</v>
      </c>
      <c r="AK1" s="9" t="s">
        <v>19</v>
      </c>
      <c r="AL1" s="9"/>
      <c r="AM1" s="9"/>
      <c r="AN1" s="6" t="s">
        <v>20</v>
      </c>
      <c r="AO1" s="9" t="s">
        <v>21</v>
      </c>
      <c r="AP1" s="9"/>
      <c r="AQ1" s="9"/>
      <c r="AR1" s="9"/>
      <c r="AS1" s="9" t="s">
        <v>22</v>
      </c>
      <c r="AT1" s="9"/>
      <c r="AU1" s="9"/>
      <c r="AV1" s="9"/>
      <c r="AW1" s="11" t="s">
        <v>115</v>
      </c>
      <c r="AX1" s="6" t="s">
        <v>116</v>
      </c>
      <c r="AY1" s="9" t="s">
        <v>25</v>
      </c>
      <c r="AZ1" s="9"/>
      <c r="BA1" s="9"/>
      <c r="BB1" s="12" t="s">
        <v>26</v>
      </c>
      <c r="BC1" s="9" t="s">
        <v>27</v>
      </c>
      <c r="BD1" s="9"/>
      <c r="BE1" s="9"/>
      <c r="BF1" s="9"/>
      <c r="BG1" s="13" t="s">
        <v>28</v>
      </c>
    </row>
    <row r="2" spans="1:59" s="14" customFormat="1" ht="74.25" customHeight="1">
      <c r="A2" s="6"/>
      <c r="B2" s="6"/>
      <c r="C2" s="6"/>
      <c r="D2" s="6"/>
      <c r="E2" s="15" t="s">
        <v>29</v>
      </c>
      <c r="F2" s="15" t="s">
        <v>30</v>
      </c>
      <c r="G2" s="15" t="s">
        <v>31</v>
      </c>
      <c r="H2" s="15" t="s">
        <v>32</v>
      </c>
      <c r="I2" s="6"/>
      <c r="J2" s="15" t="s">
        <v>33</v>
      </c>
      <c r="K2" s="15" t="s">
        <v>34</v>
      </c>
      <c r="L2" s="15" t="s">
        <v>35</v>
      </c>
      <c r="M2" s="6"/>
      <c r="N2" s="16" t="s">
        <v>36</v>
      </c>
      <c r="O2" s="16" t="s">
        <v>37</v>
      </c>
      <c r="P2" s="16" t="s">
        <v>38</v>
      </c>
      <c r="Q2" s="17" t="s">
        <v>39</v>
      </c>
      <c r="R2" s="15" t="s">
        <v>29</v>
      </c>
      <c r="S2" s="15" t="s">
        <v>30</v>
      </c>
      <c r="T2" s="15" t="s">
        <v>31</v>
      </c>
      <c r="U2" s="15" t="s">
        <v>32</v>
      </c>
      <c r="V2" s="11"/>
      <c r="W2" s="11"/>
      <c r="X2" s="15" t="s">
        <v>40</v>
      </c>
      <c r="Y2" s="15" t="s">
        <v>41</v>
      </c>
      <c r="Z2" s="15" t="s">
        <v>42</v>
      </c>
      <c r="AA2" s="6"/>
      <c r="AB2" s="15" t="s">
        <v>43</v>
      </c>
      <c r="AC2" s="15" t="s">
        <v>44</v>
      </c>
      <c r="AD2" s="15" t="s">
        <v>45</v>
      </c>
      <c r="AE2" s="6"/>
      <c r="AF2" s="15" t="s">
        <v>43</v>
      </c>
      <c r="AG2" s="15" t="s">
        <v>44</v>
      </c>
      <c r="AH2" s="15" t="s">
        <v>45</v>
      </c>
      <c r="AI2" s="15" t="s">
        <v>46</v>
      </c>
      <c r="AJ2" s="6"/>
      <c r="AK2" s="15" t="s">
        <v>33</v>
      </c>
      <c r="AL2" s="15" t="s">
        <v>34</v>
      </c>
      <c r="AM2" s="15" t="s">
        <v>35</v>
      </c>
      <c r="AN2" s="6"/>
      <c r="AO2" s="15" t="s">
        <v>47</v>
      </c>
      <c r="AP2" s="15" t="s">
        <v>48</v>
      </c>
      <c r="AQ2" s="15" t="s">
        <v>49</v>
      </c>
      <c r="AR2" s="15" t="s">
        <v>50</v>
      </c>
      <c r="AS2" s="15" t="s">
        <v>29</v>
      </c>
      <c r="AT2" s="15" t="s">
        <v>30</v>
      </c>
      <c r="AU2" s="15" t="s">
        <v>31</v>
      </c>
      <c r="AV2" s="15" t="s">
        <v>32</v>
      </c>
      <c r="AW2" s="11"/>
      <c r="AX2" s="11"/>
      <c r="AY2" s="15" t="s">
        <v>33</v>
      </c>
      <c r="AZ2" s="15" t="s">
        <v>34</v>
      </c>
      <c r="BA2" s="15" t="s">
        <v>35</v>
      </c>
      <c r="BB2" s="12"/>
      <c r="BC2" s="15" t="s">
        <v>36</v>
      </c>
      <c r="BD2" s="15" t="s">
        <v>37</v>
      </c>
      <c r="BE2" s="15" t="s">
        <v>38</v>
      </c>
      <c r="BF2" s="15" t="s">
        <v>51</v>
      </c>
      <c r="BG2" s="13"/>
    </row>
    <row r="3" spans="1:59" s="14" customFormat="1" ht="15">
      <c r="A3" s="6"/>
      <c r="B3" s="6"/>
      <c r="C3" s="6"/>
      <c r="D3" s="6"/>
      <c r="E3" s="9" t="s">
        <v>52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53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 t="s">
        <v>53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13"/>
    </row>
    <row r="4" spans="1:59" s="14" customFormat="1" ht="15">
      <c r="A4" s="6"/>
      <c r="B4" s="6"/>
      <c r="C4" s="6"/>
      <c r="D4" s="6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18"/>
      <c r="W4" s="9"/>
      <c r="X4" s="9"/>
      <c r="Y4" s="9">
        <v>1</v>
      </c>
      <c r="Z4" s="9">
        <v>2</v>
      </c>
      <c r="AA4" s="9">
        <v>3</v>
      </c>
      <c r="AB4" s="9">
        <v>4</v>
      </c>
      <c r="AC4" s="9">
        <v>5</v>
      </c>
      <c r="AD4" s="9">
        <v>6</v>
      </c>
      <c r="AE4" s="9">
        <v>7</v>
      </c>
      <c r="AF4" s="9">
        <v>8</v>
      </c>
      <c r="AG4" s="9">
        <v>9</v>
      </c>
      <c r="AH4" s="9">
        <v>10</v>
      </c>
      <c r="AI4" s="9">
        <v>11</v>
      </c>
      <c r="AJ4" s="9">
        <v>12</v>
      </c>
      <c r="AK4" s="9">
        <v>13</v>
      </c>
      <c r="AL4" s="9">
        <v>14</v>
      </c>
      <c r="AM4" s="9">
        <v>15</v>
      </c>
      <c r="AN4" s="9">
        <v>16</v>
      </c>
      <c r="AO4" s="9">
        <v>17</v>
      </c>
      <c r="AP4" s="9">
        <v>18</v>
      </c>
      <c r="AQ4" s="9">
        <v>19</v>
      </c>
      <c r="AR4" s="9">
        <v>20</v>
      </c>
      <c r="AS4" s="9">
        <v>21</v>
      </c>
      <c r="AT4" s="9">
        <v>22</v>
      </c>
      <c r="AU4" s="9">
        <v>23</v>
      </c>
      <c r="AV4" s="9">
        <v>24</v>
      </c>
      <c r="AW4" s="58"/>
      <c r="AX4" s="9">
        <v>25</v>
      </c>
      <c r="AY4" s="9">
        <v>26</v>
      </c>
      <c r="AZ4" s="9">
        <v>27</v>
      </c>
      <c r="BA4" s="9">
        <v>28</v>
      </c>
      <c r="BB4" s="9">
        <v>29</v>
      </c>
      <c r="BC4" s="9">
        <v>30</v>
      </c>
      <c r="BD4" s="9">
        <v>31</v>
      </c>
      <c r="BE4" s="9">
        <v>32</v>
      </c>
      <c r="BF4" s="9">
        <v>33</v>
      </c>
      <c r="BG4" s="13"/>
    </row>
    <row r="5" spans="1:59" s="14" customFormat="1" ht="15">
      <c r="A5" s="6"/>
      <c r="B5" s="6"/>
      <c r="C5" s="6"/>
      <c r="D5" s="6"/>
      <c r="E5" s="9" t="s">
        <v>54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59" t="s">
        <v>54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20" t="s">
        <v>54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13"/>
    </row>
    <row r="6" spans="1:59" s="14" customFormat="1" ht="15">
      <c r="A6" s="6"/>
      <c r="B6" s="6"/>
      <c r="C6" s="6"/>
      <c r="D6" s="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18"/>
      <c r="W6" s="9">
        <v>18</v>
      </c>
      <c r="X6" s="9">
        <v>19</v>
      </c>
      <c r="Y6" s="9">
        <v>20</v>
      </c>
      <c r="Z6" s="9">
        <v>21</v>
      </c>
      <c r="AA6" s="9">
        <v>22</v>
      </c>
      <c r="AB6" s="9">
        <v>23</v>
      </c>
      <c r="AC6" s="9">
        <v>24</v>
      </c>
      <c r="AD6" s="9">
        <v>25</v>
      </c>
      <c r="AE6" s="9">
        <v>26</v>
      </c>
      <c r="AF6" s="9">
        <v>27</v>
      </c>
      <c r="AG6" s="9">
        <v>28</v>
      </c>
      <c r="AH6" s="9">
        <v>29</v>
      </c>
      <c r="AI6" s="9">
        <v>30</v>
      </c>
      <c r="AJ6" s="9">
        <v>31</v>
      </c>
      <c r="AK6" s="9">
        <v>32</v>
      </c>
      <c r="AL6" s="9">
        <v>33</v>
      </c>
      <c r="AM6" s="9">
        <v>34</v>
      </c>
      <c r="AN6" s="9">
        <v>35</v>
      </c>
      <c r="AO6" s="9">
        <v>36</v>
      </c>
      <c r="AP6" s="9">
        <v>37</v>
      </c>
      <c r="AQ6" s="9">
        <v>38</v>
      </c>
      <c r="AR6" s="9">
        <v>39</v>
      </c>
      <c r="AS6" s="9">
        <v>40</v>
      </c>
      <c r="AT6" s="9">
        <v>41</v>
      </c>
      <c r="AU6" s="9">
        <v>42</v>
      </c>
      <c r="AV6" s="9">
        <v>43</v>
      </c>
      <c r="AW6" s="18"/>
      <c r="AX6" s="9">
        <v>44</v>
      </c>
      <c r="AY6" s="9">
        <v>45</v>
      </c>
      <c r="AZ6" s="9">
        <v>46</v>
      </c>
      <c r="BA6" s="9">
        <v>47</v>
      </c>
      <c r="BB6" s="9">
        <v>48</v>
      </c>
      <c r="BC6" s="9">
        <v>49</v>
      </c>
      <c r="BD6" s="9">
        <v>50</v>
      </c>
      <c r="BE6" s="9">
        <v>51</v>
      </c>
      <c r="BF6" s="9">
        <v>52</v>
      </c>
      <c r="BG6" s="13"/>
    </row>
    <row r="7" spans="1:59" ht="15" customHeight="1">
      <c r="A7" s="60" t="s">
        <v>117</v>
      </c>
      <c r="B7" s="61" t="s">
        <v>55</v>
      </c>
      <c r="C7" s="62" t="s">
        <v>56</v>
      </c>
      <c r="D7" s="61" t="s">
        <v>57</v>
      </c>
      <c r="E7" s="61">
        <f>E9+E31</f>
        <v>25</v>
      </c>
      <c r="F7" s="61">
        <f>F9+F31</f>
        <v>25</v>
      </c>
      <c r="G7" s="61">
        <f>G9+G31</f>
        <v>25</v>
      </c>
      <c r="H7" s="61">
        <f>H9+H31</f>
        <v>25</v>
      </c>
      <c r="I7" s="61">
        <f>I9+I31</f>
        <v>25</v>
      </c>
      <c r="J7" s="61">
        <f>J9+J31</f>
        <v>25</v>
      </c>
      <c r="K7" s="61">
        <f>K9+K31</f>
        <v>25</v>
      </c>
      <c r="L7" s="61">
        <f>L9+L31</f>
        <v>25</v>
      </c>
      <c r="M7" s="61">
        <f>M9+M31</f>
        <v>25</v>
      </c>
      <c r="N7" s="61">
        <f>N9+N31</f>
        <v>25</v>
      </c>
      <c r="O7" s="61">
        <f>O9+O31</f>
        <v>25</v>
      </c>
      <c r="P7" s="61">
        <f>P9+P31</f>
        <v>25</v>
      </c>
      <c r="Q7" s="61">
        <f>Q9+Q31</f>
        <v>25</v>
      </c>
      <c r="R7" s="61">
        <f>R9+R31</f>
        <v>25</v>
      </c>
      <c r="S7" s="61">
        <f>S9+S31</f>
        <v>25</v>
      </c>
      <c r="T7" s="61">
        <f>T9+T31</f>
        <v>25</v>
      </c>
      <c r="U7" s="61">
        <f>U9+U31</f>
        <v>25</v>
      </c>
      <c r="V7" s="61">
        <f>V9+V31</f>
        <v>425</v>
      </c>
      <c r="W7" s="61">
        <f>W9+W31</f>
        <v>0</v>
      </c>
      <c r="X7" s="61">
        <f>X9+X31</f>
        <v>0</v>
      </c>
      <c r="Y7" s="61">
        <f>Y9+Y31</f>
        <v>18</v>
      </c>
      <c r="Z7" s="61">
        <f>Z9+Z31</f>
        <v>18</v>
      </c>
      <c r="AA7" s="61">
        <f>AA9+AA31</f>
        <v>18</v>
      </c>
      <c r="AB7" s="61">
        <f>AB9+AB31</f>
        <v>19</v>
      </c>
      <c r="AC7" s="61">
        <f>AC9+AC31</f>
        <v>19</v>
      </c>
      <c r="AD7" s="61">
        <f>AD9+AD31</f>
        <v>18</v>
      </c>
      <c r="AE7" s="61">
        <f>AE9+AE31</f>
        <v>18</v>
      </c>
      <c r="AF7" s="61">
        <f>AF9+AF31</f>
        <v>18</v>
      </c>
      <c r="AG7" s="61">
        <f>AG9+AG31</f>
        <v>18</v>
      </c>
      <c r="AH7" s="61">
        <f>AH9+AH31</f>
        <v>18</v>
      </c>
      <c r="AI7" s="61">
        <f>AI9+AI31</f>
        <v>18</v>
      </c>
      <c r="AJ7" s="61">
        <f>AJ9+AJ31</f>
        <v>18</v>
      </c>
      <c r="AK7" s="61">
        <f>AK9+AK31</f>
        <v>17</v>
      </c>
      <c r="AL7" s="61">
        <f>AL9+AL31</f>
        <v>17</v>
      </c>
      <c r="AM7" s="61">
        <f>AM9+AM31</f>
        <v>16</v>
      </c>
      <c r="AN7" s="61">
        <f>AN9+AN31</f>
        <v>16</v>
      </c>
      <c r="AO7" s="61">
        <f>AO9+AO31</f>
        <v>16</v>
      </c>
      <c r="AP7" s="61">
        <f>AP9+AP31</f>
        <v>15</v>
      </c>
      <c r="AQ7" s="61">
        <f>AQ9+AQ31</f>
        <v>13</v>
      </c>
      <c r="AR7" s="61">
        <f>AR9+AR31</f>
        <v>10</v>
      </c>
      <c r="AS7" s="61">
        <f>AS9+AS31</f>
        <v>0</v>
      </c>
      <c r="AT7" s="61">
        <f>AT9+AT31</f>
        <v>0</v>
      </c>
      <c r="AU7" s="61">
        <f>AU9+AU31</f>
        <v>0</v>
      </c>
      <c r="AV7" s="61">
        <f>AV9+AV31</f>
        <v>0</v>
      </c>
      <c r="AW7" s="61">
        <f>AW9+AW31</f>
        <v>338</v>
      </c>
      <c r="AX7" s="61">
        <f>AX9+AX31</f>
        <v>0</v>
      </c>
      <c r="AY7" s="61">
        <f>AY9+AY31</f>
        <v>0</v>
      </c>
      <c r="AZ7" s="61">
        <f>AZ9+AZ31</f>
        <v>0</v>
      </c>
      <c r="BA7" s="61">
        <f>BA9+BA31</f>
        <v>0</v>
      </c>
      <c r="BB7" s="61">
        <f>BB9+BB31</f>
        <v>0</v>
      </c>
      <c r="BC7" s="61">
        <f>BC9+BC31</f>
        <v>0</v>
      </c>
      <c r="BD7" s="61">
        <f>BD9+BD31</f>
        <v>0</v>
      </c>
      <c r="BE7" s="61">
        <f>BE9+BE31</f>
        <v>0</v>
      </c>
      <c r="BF7" s="61">
        <f>BF9+BF31</f>
        <v>0</v>
      </c>
      <c r="BG7" s="61">
        <f>BG9+BG31</f>
        <v>763</v>
      </c>
    </row>
    <row r="8" spans="1:59" ht="15">
      <c r="A8" s="60"/>
      <c r="B8" s="60"/>
      <c r="C8" s="60"/>
      <c r="D8" s="63" t="s">
        <v>58</v>
      </c>
      <c r="E8" s="63">
        <f>E7/2</f>
        <v>12.5</v>
      </c>
      <c r="F8" s="63">
        <f>F7/2</f>
        <v>12.5</v>
      </c>
      <c r="G8" s="63">
        <f>G7/2</f>
        <v>12.5</v>
      </c>
      <c r="H8" s="63">
        <f>H7/2</f>
        <v>12.5</v>
      </c>
      <c r="I8" s="63">
        <f>I7/2</f>
        <v>12.5</v>
      </c>
      <c r="J8" s="63">
        <f>J7/2</f>
        <v>12.5</v>
      </c>
      <c r="K8" s="63">
        <f>K7/2</f>
        <v>12.5</v>
      </c>
      <c r="L8" s="63">
        <f>L7/2</f>
        <v>12.5</v>
      </c>
      <c r="M8" s="63">
        <f>M7/2</f>
        <v>12.5</v>
      </c>
      <c r="N8" s="63">
        <f>N7/2</f>
        <v>12.5</v>
      </c>
      <c r="O8" s="63">
        <f>O7/2</f>
        <v>12.5</v>
      </c>
      <c r="P8" s="63">
        <f>P7/2</f>
        <v>12.5</v>
      </c>
      <c r="Q8" s="63">
        <f>Q7/2</f>
        <v>12.5</v>
      </c>
      <c r="R8" s="63">
        <f>R7/2</f>
        <v>12.5</v>
      </c>
      <c r="S8" s="63">
        <f>S7/2</f>
        <v>12.5</v>
      </c>
      <c r="T8" s="63">
        <f>T7/2</f>
        <v>12.5</v>
      </c>
      <c r="U8" s="63">
        <f>U7/2</f>
        <v>12.5</v>
      </c>
      <c r="V8" s="63">
        <f>V7/2</f>
        <v>212.5</v>
      </c>
      <c r="W8" s="63">
        <f>W7/2</f>
        <v>0</v>
      </c>
      <c r="X8" s="63">
        <f>X7/2</f>
        <v>0</v>
      </c>
      <c r="Y8" s="63">
        <f>Y7/2</f>
        <v>9</v>
      </c>
      <c r="Z8" s="63">
        <f>Z7/2</f>
        <v>9</v>
      </c>
      <c r="AA8" s="63">
        <f>AA7/2</f>
        <v>9</v>
      </c>
      <c r="AB8" s="63">
        <f>AB7/2</f>
        <v>9.5</v>
      </c>
      <c r="AC8" s="63">
        <f>AC7/2</f>
        <v>9.5</v>
      </c>
      <c r="AD8" s="63">
        <f>AD7/2</f>
        <v>9</v>
      </c>
      <c r="AE8" s="63">
        <f>AE7/2</f>
        <v>9</v>
      </c>
      <c r="AF8" s="63">
        <f>AF7/2</f>
        <v>9</v>
      </c>
      <c r="AG8" s="63">
        <f>AG7/2</f>
        <v>9</v>
      </c>
      <c r="AH8" s="63">
        <f>AH7/2</f>
        <v>9</v>
      </c>
      <c r="AI8" s="63">
        <f>AI7/2</f>
        <v>9</v>
      </c>
      <c r="AJ8" s="63">
        <f>AJ7/2</f>
        <v>9</v>
      </c>
      <c r="AK8" s="63">
        <f>AK7/2</f>
        <v>8.5</v>
      </c>
      <c r="AL8" s="63">
        <f>AL7/2</f>
        <v>8.5</v>
      </c>
      <c r="AM8" s="63">
        <f>AM7/2</f>
        <v>8</v>
      </c>
      <c r="AN8" s="63">
        <f>AN7/2</f>
        <v>8</v>
      </c>
      <c r="AO8" s="63">
        <f>AO7/2</f>
        <v>8</v>
      </c>
      <c r="AP8" s="63">
        <f>AP7/2</f>
        <v>7.5</v>
      </c>
      <c r="AQ8" s="63">
        <f>AQ7/2</f>
        <v>6.5</v>
      </c>
      <c r="AR8" s="63">
        <f>AR7/2</f>
        <v>5</v>
      </c>
      <c r="AS8" s="63">
        <f>AS7/2</f>
        <v>0</v>
      </c>
      <c r="AT8" s="63">
        <f>AT7/2</f>
        <v>0</v>
      </c>
      <c r="AU8" s="63">
        <f>AU7/2</f>
        <v>0</v>
      </c>
      <c r="AV8" s="63">
        <f>AV7/2</f>
        <v>0</v>
      </c>
      <c r="AW8" s="63">
        <f>AW7/2</f>
        <v>169</v>
      </c>
      <c r="AX8" s="63">
        <f>AX7/2</f>
        <v>0</v>
      </c>
      <c r="AY8" s="63">
        <f>AY7/2</f>
        <v>0</v>
      </c>
      <c r="AZ8" s="63">
        <f>AZ7/2</f>
        <v>0</v>
      </c>
      <c r="BA8" s="63">
        <f>BA7/2</f>
        <v>0</v>
      </c>
      <c r="BB8" s="63">
        <f>BB7/2</f>
        <v>0</v>
      </c>
      <c r="BC8" s="63">
        <f>BC7/2</f>
        <v>0</v>
      </c>
      <c r="BD8" s="63">
        <f>BD7/2</f>
        <v>0</v>
      </c>
      <c r="BE8" s="63">
        <f>BE7/2</f>
        <v>0</v>
      </c>
      <c r="BF8" s="63">
        <f>BF7/2</f>
        <v>0</v>
      </c>
      <c r="BG8" s="63">
        <f>BG7/2</f>
        <v>381.5</v>
      </c>
    </row>
    <row r="9" spans="1:59" s="23" customFormat="1" ht="16.5" customHeight="1">
      <c r="A9" s="60"/>
      <c r="B9" s="18" t="s">
        <v>59</v>
      </c>
      <c r="C9" s="64" t="s">
        <v>60</v>
      </c>
      <c r="D9" s="18" t="s">
        <v>57</v>
      </c>
      <c r="E9" s="18">
        <f>E11+E13+E17+E19+E21+E23+E25+E27+E29</f>
        <v>17</v>
      </c>
      <c r="F9" s="18">
        <f>F11+F13+F17+F19+F21+F23+F25+F27+F29</f>
        <v>17</v>
      </c>
      <c r="G9" s="18">
        <f>G11+G13+G17+G19+G21+G23+G25+G27+G29</f>
        <v>17</v>
      </c>
      <c r="H9" s="18">
        <f>H11+H13+H17+H19+H21+H23+H25+H27+H29</f>
        <v>17</v>
      </c>
      <c r="I9" s="18">
        <f>I11+I13+I17+I19+I21+I23+I25+I27+I29</f>
        <v>17</v>
      </c>
      <c r="J9" s="18">
        <f>J11+J13+J17+J19+J21+J23+J25+J27+J29</f>
        <v>17</v>
      </c>
      <c r="K9" s="18">
        <f>K11+K13+K17+K19+K21+K23+K25+K27+K29</f>
        <v>17</v>
      </c>
      <c r="L9" s="18">
        <f>L11+L13+L17+L19+L21+L23+L25+L27+L29</f>
        <v>17</v>
      </c>
      <c r="M9" s="18">
        <f>M11+M13+M17+M19+M21+M23+M25+M27+M29</f>
        <v>17</v>
      </c>
      <c r="N9" s="18">
        <f>N11+N13+N17+N19+N21+N23+N25+N27+N29</f>
        <v>17</v>
      </c>
      <c r="O9" s="18">
        <f>O11+O13+O17+O19+O21+O23+O25+O27+O29</f>
        <v>17</v>
      </c>
      <c r="P9" s="18">
        <f>P11+P13+P17+P19+P21+P23+P25+P27+P29</f>
        <v>17</v>
      </c>
      <c r="Q9" s="18">
        <f>Q11+Q13+Q17+Q19+Q21+Q23+Q25+Q27+Q29</f>
        <v>17</v>
      </c>
      <c r="R9" s="18">
        <f>R11+R13+R17+R19+R21+R23+R25+R27+R29</f>
        <v>17</v>
      </c>
      <c r="S9" s="18">
        <f>S11+S13+S17+S19+S21+S23+S25+S27+S29</f>
        <v>17</v>
      </c>
      <c r="T9" s="18">
        <f>T11+T13+T17+T19+T21+T23+T25+T27+T29</f>
        <v>17</v>
      </c>
      <c r="U9" s="18">
        <f>U11+U13+U17+U19+U21+U23+U25+U27+U29</f>
        <v>17</v>
      </c>
      <c r="V9" s="18">
        <f>V11+V13+V17+V19+V21+V23+V25+V27+V29</f>
        <v>289</v>
      </c>
      <c r="W9" s="18">
        <f>W11+W13+W17+W19+W21+W23+W25+W27+W29</f>
        <v>0</v>
      </c>
      <c r="X9" s="18">
        <f>X11+X13+X17+X19+X21+X23+X25+X27+X29</f>
        <v>0</v>
      </c>
      <c r="Y9" s="18">
        <f>Y11+Y13+Y15+Y17+Y19+Y21+Y23+Y25+Y27+Y29</f>
        <v>11</v>
      </c>
      <c r="Z9" s="18">
        <f>Z11+Z13+Z15+Z17+Z19+Z21+Z23+Z25+Z27+Z29</f>
        <v>11</v>
      </c>
      <c r="AA9" s="18">
        <f>AA11+AA13+AA15+AA17+AA19+AA21+AA23+AA25+AA27+AA29</f>
        <v>11</v>
      </c>
      <c r="AB9" s="18">
        <f>AB11+AB13+AB15+AB17+AB19+AB21+AB23+AB25+AB27+AB29</f>
        <v>12</v>
      </c>
      <c r="AC9" s="18">
        <f>AC11+AC13+AC15+AC17+AC19+AC21+AC23+AC25+AC27+AC29</f>
        <v>12</v>
      </c>
      <c r="AD9" s="18">
        <f>AD11+AD13+AD15+AD17+AD19+AD21+AD23+AD25+AD27+AD29</f>
        <v>12</v>
      </c>
      <c r="AE9" s="18">
        <f>AE11+AE13+AE15+AE17+AE19+AE21+AE23+AE25+AE27+AE29</f>
        <v>12</v>
      </c>
      <c r="AF9" s="18">
        <f>AF11+AF13+AF15+AF17+AF19+AF21+AF23+AF25+AF27+AF29</f>
        <v>12</v>
      </c>
      <c r="AG9" s="18">
        <f>AG11+AG13+AG15+AG17+AG19+AG21+AG23+AG25+AG27+AG29</f>
        <v>12</v>
      </c>
      <c r="AH9" s="18">
        <f>AH11+AH13+AH15+AH17+AH19+AH21+AH23+AH25+AH27+AH29</f>
        <v>12</v>
      </c>
      <c r="AI9" s="18">
        <f>AI11+AI13+AI15+AI17+AI19+AI21+AI23+AI25+AI27+AI29</f>
        <v>12</v>
      </c>
      <c r="AJ9" s="18">
        <f>AJ11+AJ13+AJ15+AJ17+AJ19+AJ21+AJ23+AJ25+AJ27+AJ29</f>
        <v>12</v>
      </c>
      <c r="AK9" s="18">
        <f>AK11+AK13+AK15+AK17+AK19+AK21+AK23+AK25+AK27+AK29</f>
        <v>11</v>
      </c>
      <c r="AL9" s="18">
        <f>AL11+AL13+AL15+AL17+AL19+AL21+AL23+AL25+AL27+AL29</f>
        <v>11</v>
      </c>
      <c r="AM9" s="18">
        <f>AM11+AM13+AM15+AM17+AM19+AM21+AM23+AM25+AM27+AM29</f>
        <v>10</v>
      </c>
      <c r="AN9" s="18">
        <f>AN11+AN13+AN15+AN17+AN19+AN21+AN23+AN25+AN27+AN29</f>
        <v>10</v>
      </c>
      <c r="AO9" s="18">
        <f>AO11+AO13+AO15+AO17+AO19+AO21+AO23+AO25+AO27+AO29</f>
        <v>10</v>
      </c>
      <c r="AP9" s="18">
        <f>AP11+AP13+AP15+AP17+AP19+AP21+AP23+AP25+AP27+AP29</f>
        <v>8</v>
      </c>
      <c r="AQ9" s="18">
        <f>AQ11+AQ13+AQ15+AQ17+AQ19+AQ21+AQ23+AQ25+AQ27+AQ29</f>
        <v>6</v>
      </c>
      <c r="AR9" s="18">
        <f>AR11+AR13+AR15+AR17+AR19+AR21+AR23+AR25+AR27+AR29</f>
        <v>3</v>
      </c>
      <c r="AS9" s="18">
        <f>AS11+AS13+AS15+AS17+AS19+AS21+AS23+AS25+AS27+AS29</f>
        <v>0</v>
      </c>
      <c r="AT9" s="18">
        <f>AT11+AT13+AT15+AT17+AT19+AT21+AT23+AT25+AT27+AT29</f>
        <v>0</v>
      </c>
      <c r="AU9" s="18">
        <f>AU11+AU13+AU15+AU17+AU19+AU21+AU23+AU25+AU27+AU29</f>
        <v>0</v>
      </c>
      <c r="AV9" s="18">
        <f>AV11+AV13+AV15+AV17+AV19+AV21+AV23+AV25+AV27+AV29</f>
        <v>0</v>
      </c>
      <c r="AW9" s="18">
        <f>AW11+AW13+AW15+AW17+AW19+AW21+AW23+AW25+AW27+AW29</f>
        <v>210</v>
      </c>
      <c r="AX9" s="18">
        <f>AX11+AX13+AX15+AX17+AX19+AX21+AX23+AX25+AX27+AX29</f>
        <v>0</v>
      </c>
      <c r="AY9" s="18">
        <f>AY11+AY13+AY15+AY17+AY19+AY21+AY23+AY25+AY27+AY29</f>
        <v>0</v>
      </c>
      <c r="AZ9" s="18">
        <f>AZ11+AZ13+AZ15+AZ17+AZ19+AZ21+AZ23+AZ25+AZ27+AZ29</f>
        <v>0</v>
      </c>
      <c r="BA9" s="18">
        <f>BA11+BA13+BA15+BA17+BA19+BA21+BA23+BA25+BA27+BA29</f>
        <v>0</v>
      </c>
      <c r="BB9" s="18">
        <f>BB11+BB13+BB15+BB17+BB19+BB21+BB23+BB25+BB27+BB29</f>
        <v>0</v>
      </c>
      <c r="BC9" s="18">
        <f>BC11+BC13+BC15+BC17+BC19+BC21+BC23+BC25+BC27+BC29</f>
        <v>0</v>
      </c>
      <c r="BD9" s="18">
        <f>BD11+BD13+BD15+BD17+BD19+BD21+BD23+BD25+BD27+BD29</f>
        <v>0</v>
      </c>
      <c r="BE9" s="18">
        <f>BE11+BE13+BE15+BE17+BE19+BE21+BE23+BE25+BE27+BE29</f>
        <v>0</v>
      </c>
      <c r="BF9" s="18">
        <f>BF11+BF13+BF15+BF17+BF19+BF21+BF23+BF25+BF27+BF29</f>
        <v>0</v>
      </c>
      <c r="BG9" s="18">
        <f>BG11+BG13+BG15+BG17+BG19+BG21+BG23+BG25+BG27+BG29</f>
        <v>499</v>
      </c>
    </row>
    <row r="10" spans="1:59" ht="15">
      <c r="A10" s="60"/>
      <c r="B10" s="60"/>
      <c r="C10" s="60"/>
      <c r="D10" s="38" t="s">
        <v>58</v>
      </c>
      <c r="E10" s="38">
        <f>E12+E14+E18+E20+E22+E24+E26+E28</f>
        <v>8.5</v>
      </c>
      <c r="F10" s="38">
        <f>F12+F14+F18+F20+F22+F24+F26+F28</f>
        <v>8.5</v>
      </c>
      <c r="G10" s="38">
        <f>G12+G14+G18+G20+G22+G24+G26+G28</f>
        <v>8.5</v>
      </c>
      <c r="H10" s="38">
        <f>H12+H14+H18+H20+H22+H24+H26+H28</f>
        <v>8.5</v>
      </c>
      <c r="I10" s="38">
        <f>I12+I14+I18+I20+I22+I24+I26+I28</f>
        <v>8.5</v>
      </c>
      <c r="J10" s="38">
        <f>J12+J14+J18+J20+J22+J24+J26+J28</f>
        <v>8.5</v>
      </c>
      <c r="K10" s="38">
        <f>K12+K14+K18+K20+K22+K24+K26+K28</f>
        <v>8.5</v>
      </c>
      <c r="L10" s="38">
        <f>L12+L14+L18+L20+L22+L24+L26+L28</f>
        <v>8.5</v>
      </c>
      <c r="M10" s="38">
        <f>M12+M14+M18+M20+M22+M24+M26+M28</f>
        <v>8.5</v>
      </c>
      <c r="N10" s="38">
        <f>N12+N14+N18+N20+N22+N24+N26+N28</f>
        <v>8.5</v>
      </c>
      <c r="O10" s="38">
        <f>O12+O14+O18+O20+O22+O24+O26+O28</f>
        <v>8.5</v>
      </c>
      <c r="P10" s="38">
        <f>P12+P14+P18+P20+P22+P24+P26+P28</f>
        <v>8.5</v>
      </c>
      <c r="Q10" s="38">
        <f>Q12+Q14+Q18+Q20+Q22+Q24+Q26+Q28</f>
        <v>8.5</v>
      </c>
      <c r="R10" s="38">
        <f>R12+R14+R18+R20+R22+R24+R26+R28</f>
        <v>8.5</v>
      </c>
      <c r="S10" s="38">
        <f>S12+S14+S18+S20+S22+S24+S26+S28</f>
        <v>8.5</v>
      </c>
      <c r="T10" s="38">
        <f>T12+T14+T18+T20+T22+T24+T26+T28</f>
        <v>8.5</v>
      </c>
      <c r="U10" s="38">
        <f>U12+U14+U18+U20+U22+U24+U26+U28</f>
        <v>8</v>
      </c>
      <c r="V10" s="38">
        <f>V12+V14+V18+V20+V22+V24+V26+V28</f>
        <v>144</v>
      </c>
      <c r="W10" s="38">
        <f>W12+W14+W18+W20+W22+W24+W26+W28</f>
        <v>0</v>
      </c>
      <c r="X10" s="38">
        <f>X12+X14+X18+X20+X22+X24+X26+X28</f>
        <v>0</v>
      </c>
      <c r="Y10" s="38">
        <f>Y12+Y14+Y18+Y20+Y22+Y24+Y26+Y28</f>
        <v>4</v>
      </c>
      <c r="Z10" s="38">
        <f>Z12+Z14+Z18+Z20+Z22+Z24+Z26+Z28</f>
        <v>4</v>
      </c>
      <c r="AA10" s="38">
        <f>AA12+AA14+AA18+AA20+AA22+AA24+AA26+AA28</f>
        <v>4</v>
      </c>
      <c r="AB10" s="38">
        <f>AB12+AB14+AB18+AB20+AB22+AB24+AB26+AB28</f>
        <v>4.5</v>
      </c>
      <c r="AC10" s="38">
        <f>AC12+AC14+AC18+AC20+AC22+AC24+AC26+AC28</f>
        <v>4.5</v>
      </c>
      <c r="AD10" s="38">
        <f>AD12+AD14+AD18+AD20+AD22+AD24+AD26+AD28</f>
        <v>4.5</v>
      </c>
      <c r="AE10" s="38">
        <f>AE12+AE14+AE18+AE20+AE22+AE24+AE26+AE28</f>
        <v>4.5</v>
      </c>
      <c r="AF10" s="38">
        <f>AF12+AF14+AF18+AF20+AF22+AF24+AF26+AF28</f>
        <v>4.5</v>
      </c>
      <c r="AG10" s="38">
        <f>AG12+AG14+AG18+AG20+AG22+AG24+AG26+AG28</f>
        <v>4.5</v>
      </c>
      <c r="AH10" s="38">
        <f>AH12+AH14+AH18+AH20+AH22+AH24+AH26+AH28</f>
        <v>4.5</v>
      </c>
      <c r="AI10" s="38">
        <f>AI12+AI14+AI18+AI20+AI22+AI24+AI26+AI28</f>
        <v>4.5</v>
      </c>
      <c r="AJ10" s="38">
        <f>AJ12+AJ14+AJ18+AJ20+AJ22+AJ24+AJ26+AJ28</f>
        <v>4.5</v>
      </c>
      <c r="AK10" s="38">
        <f>AK12+AK14+AK18+AK20+AK22+AK24+AK26+AK28</f>
        <v>4</v>
      </c>
      <c r="AL10" s="38">
        <f>AL12+AL14+AL18+AL20+AL22+AL24+AL26+AL28</f>
        <v>4</v>
      </c>
      <c r="AM10" s="38">
        <f>AM12+AM14+AM18+AM20+AM22+AM24+AM26+AM28</f>
        <v>3.5</v>
      </c>
      <c r="AN10" s="38">
        <f>AN12+AN14+AN18+AN20+AN22+AN24+AN26+AN28</f>
        <v>3.5</v>
      </c>
      <c r="AO10" s="38">
        <f>AO12+AO14+AO18+AO20+AO22+AO24+AO26+AO28</f>
        <v>3.5</v>
      </c>
      <c r="AP10" s="38">
        <f>AP12+AP14+AP18+AP20+AP22+AP24+AP26+AP28</f>
        <v>2.5</v>
      </c>
      <c r="AQ10" s="38">
        <f>AQ12+AQ14+AQ18+AQ20+AQ22+AQ24+AQ26+AQ28</f>
        <v>2.5</v>
      </c>
      <c r="AR10" s="38">
        <f>AR12+AR14+AR18+AR20+AR22+AR24+AR26+AR28</f>
        <v>1.5</v>
      </c>
      <c r="AS10" s="38">
        <f>AS12+AS14+AS18+AS20+AS22+AS24+AS26+AS28</f>
        <v>0</v>
      </c>
      <c r="AT10" s="38">
        <f>AT12+AT14+AT18+AT20+AT22+AT24+AT26+AT28</f>
        <v>0</v>
      </c>
      <c r="AU10" s="38">
        <f>AU12+AU14+AU18+AU20+AU22+AU24+AU26+AU28</f>
        <v>0</v>
      </c>
      <c r="AV10" s="38">
        <f>AV12+AV14+AV18+AV20+AV22+AV24+AV26+AV28</f>
        <v>0</v>
      </c>
      <c r="AW10" s="38">
        <f>AW12+AW14+AW18+AW20+AW22+AW24+AW26+AW28</f>
        <v>77.5</v>
      </c>
      <c r="AX10" s="38">
        <f>AX12+AX14+AX18+AX20+AX22+AX24+AX26+AX28</f>
        <v>0</v>
      </c>
      <c r="AY10" s="38">
        <f>AY12+AY14+AY18+AY20+AY22+AY24+AY26+AY28</f>
        <v>0</v>
      </c>
      <c r="AZ10" s="38">
        <f>AZ12+AZ14+AZ18+AZ20+AZ22+AZ24+AZ26+AZ28</f>
        <v>0</v>
      </c>
      <c r="BA10" s="38">
        <f>BA12+BA14+BA18+BA20+BA22+BA24+BA26+BA28</f>
        <v>0</v>
      </c>
      <c r="BB10" s="38">
        <f>BB12+BB14+BB18+BB20+BB22+BB24+BB26+BB28</f>
        <v>0</v>
      </c>
      <c r="BC10" s="38">
        <f>BC12+BC14+BC18+BC20+BC22+BC24+BC26+BC28</f>
        <v>0</v>
      </c>
      <c r="BD10" s="38">
        <f>BD12+BD14+BD18+BD20+BD22+BD24+BD26+BD28</f>
        <v>0</v>
      </c>
      <c r="BE10" s="38">
        <f>BE12+BE14+BE18+BE20+BE22+BE24+BE26+BE28</f>
        <v>0</v>
      </c>
      <c r="BF10" s="38">
        <f>BF12+BF14+BF18+BF20+BF22+BF24+BF26+BF28</f>
        <v>0</v>
      </c>
      <c r="BG10" s="38">
        <f>BG12+BG14+BG18+BG20+BG22+BG24+BG26+BG28</f>
        <v>221.5</v>
      </c>
    </row>
    <row r="11" spans="1:59" s="23" customFormat="1" ht="15">
      <c r="A11" s="60"/>
      <c r="B11" s="32" t="s">
        <v>61</v>
      </c>
      <c r="C11" s="29" t="s">
        <v>62</v>
      </c>
      <c r="D11" s="9" t="s">
        <v>57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25">
        <f aca="true" t="shared" si="0" ref="V11:V13">SUM(E11:U11)</f>
        <v>17</v>
      </c>
      <c r="W11" s="30">
        <v>0</v>
      </c>
      <c r="X11" s="30">
        <v>0</v>
      </c>
      <c r="Y11" s="10">
        <v>0</v>
      </c>
      <c r="Z11" s="10">
        <v>0</v>
      </c>
      <c r="AA11" s="10">
        <v>0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10">
        <v>1</v>
      </c>
      <c r="AM11" s="10">
        <v>1</v>
      </c>
      <c r="AN11" s="10">
        <v>1</v>
      </c>
      <c r="AO11" s="10">
        <v>1</v>
      </c>
      <c r="AP11" s="10">
        <v>1</v>
      </c>
      <c r="AQ11" s="10">
        <v>1</v>
      </c>
      <c r="AR11" s="10">
        <v>1</v>
      </c>
      <c r="AS11" s="65">
        <v>0</v>
      </c>
      <c r="AT11" s="65">
        <v>0</v>
      </c>
      <c r="AU11" s="31">
        <v>0</v>
      </c>
      <c r="AV11" s="31">
        <v>0</v>
      </c>
      <c r="AW11" s="18">
        <f aca="true" t="shared" si="1" ref="AW11:AW12">SUM(W11:AV11)</f>
        <v>17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18">
        <f aca="true" t="shared" si="2" ref="BG11:BG13">V11+AW11</f>
        <v>34</v>
      </c>
    </row>
    <row r="12" spans="1:59" ht="15">
      <c r="A12" s="60"/>
      <c r="B12" s="60"/>
      <c r="C12" s="60"/>
      <c r="D12" s="28" t="s">
        <v>58</v>
      </c>
      <c r="E12" s="28">
        <f>E11/2</f>
        <v>0.5</v>
      </c>
      <c r="F12" s="28">
        <f>F11/2</f>
        <v>0.5</v>
      </c>
      <c r="G12" s="28">
        <f>G11/2</f>
        <v>0.5</v>
      </c>
      <c r="H12" s="28">
        <f>H11/2</f>
        <v>0.5</v>
      </c>
      <c r="I12" s="28">
        <f>I11/2</f>
        <v>0.5</v>
      </c>
      <c r="J12" s="28">
        <f>J11/2</f>
        <v>0.5</v>
      </c>
      <c r="K12" s="28">
        <f>K11/2</f>
        <v>0.5</v>
      </c>
      <c r="L12" s="28">
        <f>L11/2</f>
        <v>0.5</v>
      </c>
      <c r="M12" s="28">
        <f>M11/2</f>
        <v>0.5</v>
      </c>
      <c r="N12" s="28">
        <f>N11/2</f>
        <v>0.5</v>
      </c>
      <c r="O12" s="28">
        <f>O11/2</f>
        <v>0.5</v>
      </c>
      <c r="P12" s="28">
        <f>P11/2</f>
        <v>0.5</v>
      </c>
      <c r="Q12" s="28">
        <f>Q11/2</f>
        <v>0.5</v>
      </c>
      <c r="R12" s="28">
        <f>R11/2</f>
        <v>0.5</v>
      </c>
      <c r="S12" s="28">
        <f>S11/2</f>
        <v>0.5</v>
      </c>
      <c r="T12" s="28">
        <f>T11/2</f>
        <v>0.5</v>
      </c>
      <c r="U12" s="28">
        <f>U11/2</f>
        <v>0.5</v>
      </c>
      <c r="V12" s="25">
        <f t="shared" si="0"/>
        <v>8.5</v>
      </c>
      <c r="W12" s="30">
        <v>0</v>
      </c>
      <c r="X12" s="30">
        <v>0</v>
      </c>
      <c r="Y12" s="32">
        <f>Y11/2</f>
        <v>0</v>
      </c>
      <c r="Z12" s="32">
        <f>Z11/2</f>
        <v>0</v>
      </c>
      <c r="AA12" s="32">
        <f>AA11/2</f>
        <v>0</v>
      </c>
      <c r="AB12" s="32">
        <f>AB11/2</f>
        <v>0.5</v>
      </c>
      <c r="AC12" s="32">
        <f>AC11/2</f>
        <v>0.5</v>
      </c>
      <c r="AD12" s="32">
        <f>AD11/2</f>
        <v>0.5</v>
      </c>
      <c r="AE12" s="32">
        <f>AE11/2</f>
        <v>0.5</v>
      </c>
      <c r="AF12" s="32">
        <f>AF11/2</f>
        <v>0.5</v>
      </c>
      <c r="AG12" s="32">
        <f>AG11/2</f>
        <v>0.5</v>
      </c>
      <c r="AH12" s="32">
        <f>AH11/2</f>
        <v>0.5</v>
      </c>
      <c r="AI12" s="32">
        <f>AI11/2</f>
        <v>0.5</v>
      </c>
      <c r="AJ12" s="32">
        <f>AJ11/2</f>
        <v>0.5</v>
      </c>
      <c r="AK12" s="32">
        <f>AK11/2</f>
        <v>0.5</v>
      </c>
      <c r="AL12" s="32">
        <f>AL11/2</f>
        <v>0.5</v>
      </c>
      <c r="AM12" s="32">
        <f>AM11/2</f>
        <v>0.5</v>
      </c>
      <c r="AN12" s="32">
        <f>AN11/2</f>
        <v>0.5</v>
      </c>
      <c r="AO12" s="32">
        <f>AO11/2</f>
        <v>0.5</v>
      </c>
      <c r="AP12" s="32">
        <f>AP11/2</f>
        <v>0.5</v>
      </c>
      <c r="AQ12" s="32">
        <f>AQ11/2</f>
        <v>0.5</v>
      </c>
      <c r="AR12" s="32">
        <f>AR11/2</f>
        <v>0.5</v>
      </c>
      <c r="AS12" s="65">
        <v>0</v>
      </c>
      <c r="AT12" s="65">
        <v>0</v>
      </c>
      <c r="AU12" s="31">
        <v>0</v>
      </c>
      <c r="AV12" s="31">
        <v>0</v>
      </c>
      <c r="AW12" s="18">
        <f t="shared" si="1"/>
        <v>8.5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18">
        <f t="shared" si="2"/>
        <v>17</v>
      </c>
    </row>
    <row r="13" spans="1:59" ht="15">
      <c r="A13" s="60"/>
      <c r="B13" s="32" t="s">
        <v>63</v>
      </c>
      <c r="C13" s="29" t="s">
        <v>64</v>
      </c>
      <c r="D13" s="9" t="s">
        <v>57</v>
      </c>
      <c r="E13" s="9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2</v>
      </c>
      <c r="Q13" s="9">
        <v>2</v>
      </c>
      <c r="R13" s="9">
        <v>2</v>
      </c>
      <c r="S13" s="9">
        <v>2</v>
      </c>
      <c r="T13" s="9">
        <v>2</v>
      </c>
      <c r="U13" s="9">
        <v>2</v>
      </c>
      <c r="V13" s="25">
        <f t="shared" si="0"/>
        <v>34</v>
      </c>
      <c r="W13" s="30">
        <v>0</v>
      </c>
      <c r="X13" s="30">
        <v>0</v>
      </c>
      <c r="Y13" s="32">
        <v>2</v>
      </c>
      <c r="Z13" s="32">
        <v>2</v>
      </c>
      <c r="AA13" s="32">
        <v>2</v>
      </c>
      <c r="AB13" s="32">
        <v>2</v>
      </c>
      <c r="AC13" s="32">
        <v>2</v>
      </c>
      <c r="AD13" s="32">
        <v>2</v>
      </c>
      <c r="AE13" s="32">
        <v>2</v>
      </c>
      <c r="AF13" s="32">
        <v>2</v>
      </c>
      <c r="AG13" s="32">
        <v>2</v>
      </c>
      <c r="AH13" s="32">
        <v>2</v>
      </c>
      <c r="AI13" s="32">
        <v>2</v>
      </c>
      <c r="AJ13" s="32">
        <v>2</v>
      </c>
      <c r="AK13" s="32">
        <v>2</v>
      </c>
      <c r="AL13" s="32">
        <v>2</v>
      </c>
      <c r="AM13" s="32">
        <v>1</v>
      </c>
      <c r="AN13" s="32">
        <v>1</v>
      </c>
      <c r="AO13" s="32">
        <v>1</v>
      </c>
      <c r="AP13" s="32">
        <v>1</v>
      </c>
      <c r="AQ13" s="32">
        <v>1</v>
      </c>
      <c r="AR13" s="32">
        <v>1</v>
      </c>
      <c r="AS13" s="65">
        <v>0</v>
      </c>
      <c r="AT13" s="65">
        <v>0</v>
      </c>
      <c r="AU13" s="31">
        <v>0</v>
      </c>
      <c r="AV13" s="31">
        <v>0</v>
      </c>
      <c r="AW13" s="18">
        <f>SUM(Y13:AV13)</f>
        <v>34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18">
        <f t="shared" si="2"/>
        <v>68</v>
      </c>
    </row>
    <row r="14" spans="1:59" ht="15">
      <c r="A14" s="60"/>
      <c r="B14" s="60"/>
      <c r="C14" s="60"/>
      <c r="D14" s="28" t="s">
        <v>58</v>
      </c>
      <c r="E14" s="28">
        <f>E13/2</f>
        <v>1</v>
      </c>
      <c r="F14" s="28">
        <f>F13/2</f>
        <v>1</v>
      </c>
      <c r="G14" s="28">
        <f>G13/2</f>
        <v>1</v>
      </c>
      <c r="H14" s="28">
        <f>H13/2</f>
        <v>1</v>
      </c>
      <c r="I14" s="28">
        <f>I13/2</f>
        <v>1</v>
      </c>
      <c r="J14" s="28">
        <f>J13/2</f>
        <v>1</v>
      </c>
      <c r="K14" s="28">
        <f>K13/2</f>
        <v>1</v>
      </c>
      <c r="L14" s="28">
        <f>L13/2</f>
        <v>1</v>
      </c>
      <c r="M14" s="28">
        <f>M13/2</f>
        <v>1</v>
      </c>
      <c r="N14" s="28">
        <f>N13/2</f>
        <v>1</v>
      </c>
      <c r="O14" s="28">
        <f>O13/2</f>
        <v>1</v>
      </c>
      <c r="P14" s="28">
        <f>P13/2</f>
        <v>1</v>
      </c>
      <c r="Q14" s="28">
        <f>Q13/2</f>
        <v>1</v>
      </c>
      <c r="R14" s="28">
        <f>R13/2</f>
        <v>1</v>
      </c>
      <c r="S14" s="28">
        <f>S13/2</f>
        <v>1</v>
      </c>
      <c r="T14" s="28">
        <f>T13/2</f>
        <v>1</v>
      </c>
      <c r="U14" s="28">
        <f>U13/2</f>
        <v>1</v>
      </c>
      <c r="V14" s="38">
        <f>V13/2</f>
        <v>17</v>
      </c>
      <c r="W14" s="33">
        <f aca="true" t="shared" si="3" ref="W14:W16">W13/2</f>
        <v>0</v>
      </c>
      <c r="X14" s="33">
        <f aca="true" t="shared" si="4" ref="X14:X16">X13/2</f>
        <v>0</v>
      </c>
      <c r="Y14" s="28">
        <f>Y13/2</f>
        <v>1</v>
      </c>
      <c r="Z14" s="28">
        <f>Z13/2</f>
        <v>1</v>
      </c>
      <c r="AA14" s="28">
        <f>AA13/2</f>
        <v>1</v>
      </c>
      <c r="AB14" s="28">
        <f>AB13/2</f>
        <v>1</v>
      </c>
      <c r="AC14" s="28">
        <f>AC13/2</f>
        <v>1</v>
      </c>
      <c r="AD14" s="28">
        <f>AD13/2</f>
        <v>1</v>
      </c>
      <c r="AE14" s="28">
        <f>AE13/2</f>
        <v>1</v>
      </c>
      <c r="AF14" s="28">
        <f>AF13/2</f>
        <v>1</v>
      </c>
      <c r="AG14" s="28">
        <f>AG13/2</f>
        <v>1</v>
      </c>
      <c r="AH14" s="28">
        <f>AH13/2</f>
        <v>1</v>
      </c>
      <c r="AI14" s="28">
        <f>AI13/2</f>
        <v>1</v>
      </c>
      <c r="AJ14" s="28">
        <f>AJ13/2</f>
        <v>1</v>
      </c>
      <c r="AK14" s="28">
        <f>AK13/2</f>
        <v>1</v>
      </c>
      <c r="AL14" s="28">
        <f>AL13/2</f>
        <v>1</v>
      </c>
      <c r="AM14" s="28">
        <f>AM13/2</f>
        <v>0.5</v>
      </c>
      <c r="AN14" s="28">
        <f>AN13/2</f>
        <v>0.5</v>
      </c>
      <c r="AO14" s="28">
        <f>AO13/2</f>
        <v>0.5</v>
      </c>
      <c r="AP14" s="28">
        <f>AP13/2</f>
        <v>0.5</v>
      </c>
      <c r="AQ14" s="28">
        <f>AQ13/2</f>
        <v>0.5</v>
      </c>
      <c r="AR14" s="28">
        <f>AR13/2</f>
        <v>0.5</v>
      </c>
      <c r="AS14" s="65">
        <v>0</v>
      </c>
      <c r="AT14" s="65">
        <v>0</v>
      </c>
      <c r="AU14" s="66">
        <f>AU13/2</f>
        <v>0</v>
      </c>
      <c r="AV14" s="66">
        <f>AV13/2</f>
        <v>0</v>
      </c>
      <c r="AW14" s="38">
        <f>AW13/2</f>
        <v>17</v>
      </c>
      <c r="AX14" s="33">
        <f>AX13/2</f>
        <v>0</v>
      </c>
      <c r="AY14" s="33">
        <f>AY13/2</f>
        <v>0</v>
      </c>
      <c r="AZ14" s="33">
        <f>AZ13/2</f>
        <v>0</v>
      </c>
      <c r="BA14" s="33">
        <f>BA13/2</f>
        <v>0</v>
      </c>
      <c r="BB14" s="33">
        <f>BB13/2</f>
        <v>0</v>
      </c>
      <c r="BC14" s="33">
        <f>BC13/2</f>
        <v>0</v>
      </c>
      <c r="BD14" s="33">
        <f>BD13/2</f>
        <v>0</v>
      </c>
      <c r="BE14" s="33">
        <f>BE13/2</f>
        <v>0</v>
      </c>
      <c r="BF14" s="33">
        <f>BF13/2</f>
        <v>0</v>
      </c>
      <c r="BG14" s="38">
        <f>BG13/2</f>
        <v>34</v>
      </c>
    </row>
    <row r="15" spans="1:59" ht="15">
      <c r="A15" s="60"/>
      <c r="B15" s="32" t="s">
        <v>118</v>
      </c>
      <c r="C15" s="29" t="s">
        <v>119</v>
      </c>
      <c r="D15" s="9" t="s">
        <v>57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25">
        <f>SUM(E15:U15)</f>
        <v>0</v>
      </c>
      <c r="W15" s="33">
        <f t="shared" si="3"/>
        <v>0</v>
      </c>
      <c r="X15" s="33">
        <f t="shared" si="4"/>
        <v>0</v>
      </c>
      <c r="Y15" s="32">
        <v>2</v>
      </c>
      <c r="Z15" s="32">
        <v>2</v>
      </c>
      <c r="AA15" s="32">
        <v>2</v>
      </c>
      <c r="AB15" s="32">
        <v>2</v>
      </c>
      <c r="AC15" s="32">
        <v>2</v>
      </c>
      <c r="AD15" s="32">
        <v>2</v>
      </c>
      <c r="AE15" s="32">
        <v>2</v>
      </c>
      <c r="AF15" s="32">
        <v>2</v>
      </c>
      <c r="AG15" s="32">
        <v>2</v>
      </c>
      <c r="AH15" s="32">
        <v>2</v>
      </c>
      <c r="AI15" s="32">
        <v>2</v>
      </c>
      <c r="AJ15" s="32">
        <v>2</v>
      </c>
      <c r="AK15" s="32">
        <v>2</v>
      </c>
      <c r="AL15" s="32">
        <v>2</v>
      </c>
      <c r="AM15" s="32">
        <v>2</v>
      </c>
      <c r="AN15" s="32">
        <v>2</v>
      </c>
      <c r="AO15" s="32">
        <v>2</v>
      </c>
      <c r="AP15" s="32">
        <v>2</v>
      </c>
      <c r="AQ15" s="32">
        <v>0</v>
      </c>
      <c r="AR15" s="32">
        <v>0</v>
      </c>
      <c r="AS15" s="65">
        <v>0</v>
      </c>
      <c r="AT15" s="65">
        <v>0</v>
      </c>
      <c r="AU15" s="31">
        <v>0</v>
      </c>
      <c r="AV15" s="31">
        <v>0</v>
      </c>
      <c r="AW15" s="18">
        <f>SUM(Y15:AV15)</f>
        <v>36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18">
        <f>V15+AW15</f>
        <v>36</v>
      </c>
    </row>
    <row r="16" spans="1:59" ht="15">
      <c r="A16" s="60"/>
      <c r="B16" s="60"/>
      <c r="C16" s="60"/>
      <c r="D16" s="28" t="s">
        <v>58</v>
      </c>
      <c r="E16" s="28">
        <f>E15/2</f>
        <v>0</v>
      </c>
      <c r="F16" s="28">
        <f>F15/2</f>
        <v>0</v>
      </c>
      <c r="G16" s="28">
        <f>G15/2</f>
        <v>0</v>
      </c>
      <c r="H16" s="28">
        <f>H15/2</f>
        <v>0</v>
      </c>
      <c r="I16" s="28">
        <f>I15/2</f>
        <v>0</v>
      </c>
      <c r="J16" s="28">
        <f>J15/2</f>
        <v>0</v>
      </c>
      <c r="K16" s="28">
        <f>K15/2</f>
        <v>0</v>
      </c>
      <c r="L16" s="28">
        <f>L15/2</f>
        <v>0</v>
      </c>
      <c r="M16" s="28">
        <f>M15/2</f>
        <v>0</v>
      </c>
      <c r="N16" s="28">
        <f>N15/2</f>
        <v>0</v>
      </c>
      <c r="O16" s="28">
        <f>O15/2</f>
        <v>0</v>
      </c>
      <c r="P16" s="28">
        <f>P15/2</f>
        <v>0</v>
      </c>
      <c r="Q16" s="28">
        <f>Q15/2</f>
        <v>0</v>
      </c>
      <c r="R16" s="28">
        <f>R15/2</f>
        <v>0</v>
      </c>
      <c r="S16" s="28">
        <f>S15/2</f>
        <v>0</v>
      </c>
      <c r="T16" s="28">
        <f>T15/2</f>
        <v>0</v>
      </c>
      <c r="U16" s="28">
        <f>U15/2</f>
        <v>0</v>
      </c>
      <c r="V16" s="38">
        <f>V15/2</f>
        <v>0</v>
      </c>
      <c r="W16" s="33">
        <f t="shared" si="3"/>
        <v>0</v>
      </c>
      <c r="X16" s="33">
        <f t="shared" si="4"/>
        <v>0</v>
      </c>
      <c r="Y16" s="28">
        <f>Y15/2</f>
        <v>1</v>
      </c>
      <c r="Z16" s="28">
        <f>Z15/2</f>
        <v>1</v>
      </c>
      <c r="AA16" s="28">
        <f>AA15/2</f>
        <v>1</v>
      </c>
      <c r="AB16" s="28">
        <f>AB15/2</f>
        <v>1</v>
      </c>
      <c r="AC16" s="28">
        <f>AC15/2</f>
        <v>1</v>
      </c>
      <c r="AD16" s="28">
        <f>AD15/2</f>
        <v>1</v>
      </c>
      <c r="AE16" s="28">
        <f>AE15/2</f>
        <v>1</v>
      </c>
      <c r="AF16" s="28">
        <f>AF15/2</f>
        <v>1</v>
      </c>
      <c r="AG16" s="28">
        <f>AG15/2</f>
        <v>1</v>
      </c>
      <c r="AH16" s="28">
        <f>AH15/2</f>
        <v>1</v>
      </c>
      <c r="AI16" s="28">
        <f>AI15/2</f>
        <v>1</v>
      </c>
      <c r="AJ16" s="28">
        <f>AJ15/2</f>
        <v>1</v>
      </c>
      <c r="AK16" s="28">
        <f>AK15/2</f>
        <v>1</v>
      </c>
      <c r="AL16" s="28">
        <f>AL15/2</f>
        <v>1</v>
      </c>
      <c r="AM16" s="28">
        <f>AM15/2</f>
        <v>1</v>
      </c>
      <c r="AN16" s="28">
        <f>AN15/2</f>
        <v>1</v>
      </c>
      <c r="AO16" s="28">
        <f>AO15/2</f>
        <v>1</v>
      </c>
      <c r="AP16" s="28">
        <f>AP15/2</f>
        <v>1</v>
      </c>
      <c r="AQ16" s="28">
        <f>AQ15/2</f>
        <v>0</v>
      </c>
      <c r="AR16" s="28">
        <f>AR15/2</f>
        <v>0</v>
      </c>
      <c r="AS16" s="65">
        <v>0</v>
      </c>
      <c r="AT16" s="65">
        <v>0</v>
      </c>
      <c r="AU16" s="66">
        <f>AU15/2</f>
        <v>0</v>
      </c>
      <c r="AV16" s="66">
        <f>AV15/2</f>
        <v>0</v>
      </c>
      <c r="AW16" s="38">
        <f>AW15/2</f>
        <v>18</v>
      </c>
      <c r="AX16" s="33">
        <f>AX15/2</f>
        <v>0</v>
      </c>
      <c r="AY16" s="33">
        <f>AY15/2</f>
        <v>0</v>
      </c>
      <c r="AZ16" s="33">
        <f>AZ15/2</f>
        <v>0</v>
      </c>
      <c r="BA16" s="33">
        <f>BA15/2</f>
        <v>0</v>
      </c>
      <c r="BB16" s="33">
        <f>BB15/2</f>
        <v>0</v>
      </c>
      <c r="BC16" s="33">
        <f>BC15/2</f>
        <v>0</v>
      </c>
      <c r="BD16" s="33">
        <f>BD15/2</f>
        <v>0</v>
      </c>
      <c r="BE16" s="33">
        <f>BE15/2</f>
        <v>0</v>
      </c>
      <c r="BF16" s="33">
        <f>BF15/2</f>
        <v>0</v>
      </c>
      <c r="BG16" s="38">
        <f>BG15/2</f>
        <v>18</v>
      </c>
    </row>
    <row r="17" spans="1:59" s="23" customFormat="1" ht="15">
      <c r="A17" s="60"/>
      <c r="B17" s="32" t="s">
        <v>65</v>
      </c>
      <c r="C17" s="29" t="s">
        <v>66</v>
      </c>
      <c r="D17" s="9" t="s">
        <v>57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>
        <v>2</v>
      </c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25">
        <f aca="true" t="shared" si="5" ref="V17:V30">SUM(E17:U17)</f>
        <v>34</v>
      </c>
      <c r="W17" s="30">
        <v>0</v>
      </c>
      <c r="X17" s="30">
        <v>0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1</v>
      </c>
      <c r="AH17" s="10">
        <v>1</v>
      </c>
      <c r="AI17" s="10">
        <v>1</v>
      </c>
      <c r="AJ17" s="10">
        <v>1</v>
      </c>
      <c r="AK17" s="10">
        <v>1</v>
      </c>
      <c r="AL17" s="10">
        <v>1</v>
      </c>
      <c r="AM17" s="36">
        <v>1</v>
      </c>
      <c r="AN17" s="36">
        <v>1</v>
      </c>
      <c r="AO17" s="36">
        <v>1</v>
      </c>
      <c r="AP17" s="36">
        <v>0</v>
      </c>
      <c r="AQ17" s="36">
        <v>0</v>
      </c>
      <c r="AR17" s="36">
        <v>0</v>
      </c>
      <c r="AS17" s="65">
        <v>0</v>
      </c>
      <c r="AT17" s="65">
        <v>0</v>
      </c>
      <c r="AU17" s="31">
        <v>0</v>
      </c>
      <c r="AV17" s="31">
        <v>0</v>
      </c>
      <c r="AW17" s="18">
        <f aca="true" t="shared" si="6" ref="AW17:AW30">SUM(W17:AV17)</f>
        <v>17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18">
        <f aca="true" t="shared" si="7" ref="BG17:BG30">V17+AW17</f>
        <v>51</v>
      </c>
    </row>
    <row r="18" spans="1:59" ht="15">
      <c r="A18" s="60"/>
      <c r="B18" s="60"/>
      <c r="C18" s="60"/>
      <c r="D18" s="28" t="s">
        <v>58</v>
      </c>
      <c r="E18" s="28">
        <v>1.5</v>
      </c>
      <c r="F18" s="28">
        <v>1.5</v>
      </c>
      <c r="G18" s="28">
        <v>1.5</v>
      </c>
      <c r="H18" s="28">
        <v>1.5</v>
      </c>
      <c r="I18" s="28">
        <v>1.5</v>
      </c>
      <c r="J18" s="28">
        <v>1.5</v>
      </c>
      <c r="K18" s="28">
        <v>1.5</v>
      </c>
      <c r="L18" s="28">
        <v>1.5</v>
      </c>
      <c r="M18" s="28">
        <v>1.5</v>
      </c>
      <c r="N18" s="28">
        <v>1.5</v>
      </c>
      <c r="O18" s="28">
        <v>1.5</v>
      </c>
      <c r="P18" s="28">
        <v>1.5</v>
      </c>
      <c r="Q18" s="28">
        <v>1.5</v>
      </c>
      <c r="R18" s="28">
        <v>1.5</v>
      </c>
      <c r="S18" s="28">
        <v>1.5</v>
      </c>
      <c r="T18" s="28">
        <v>1.5</v>
      </c>
      <c r="U18" s="28">
        <v>1</v>
      </c>
      <c r="V18" s="25">
        <f t="shared" si="5"/>
        <v>25</v>
      </c>
      <c r="W18" s="30">
        <v>0</v>
      </c>
      <c r="X18" s="30">
        <v>0</v>
      </c>
      <c r="Y18" s="32">
        <f>Y17/2</f>
        <v>0.5</v>
      </c>
      <c r="Z18" s="32">
        <f>Z17/2</f>
        <v>0.5</v>
      </c>
      <c r="AA18" s="32">
        <f>AA17/2</f>
        <v>0.5</v>
      </c>
      <c r="AB18" s="32">
        <f>AB17/2</f>
        <v>0.5</v>
      </c>
      <c r="AC18" s="32">
        <f>AC17/2</f>
        <v>0.5</v>
      </c>
      <c r="AD18" s="32">
        <f>AD17/2</f>
        <v>0.5</v>
      </c>
      <c r="AE18" s="32">
        <f>AE17/2</f>
        <v>0.5</v>
      </c>
      <c r="AF18" s="32">
        <f>AF17/2</f>
        <v>0.5</v>
      </c>
      <c r="AG18" s="32">
        <f>AG17/2</f>
        <v>0.5</v>
      </c>
      <c r="AH18" s="32">
        <f>AH17/2</f>
        <v>0.5</v>
      </c>
      <c r="AI18" s="32">
        <f>AI17/2</f>
        <v>0.5</v>
      </c>
      <c r="AJ18" s="32">
        <f>AJ17/2</f>
        <v>0.5</v>
      </c>
      <c r="AK18" s="32">
        <f>AK17/2</f>
        <v>0.5</v>
      </c>
      <c r="AL18" s="32">
        <f>AL17/2</f>
        <v>0.5</v>
      </c>
      <c r="AM18" s="37">
        <f>AM17/2</f>
        <v>0.5</v>
      </c>
      <c r="AN18" s="37">
        <f>AN17/2</f>
        <v>0.5</v>
      </c>
      <c r="AO18" s="37">
        <f>AO17/2</f>
        <v>0.5</v>
      </c>
      <c r="AP18" s="37">
        <f>AP17/2</f>
        <v>0</v>
      </c>
      <c r="AQ18" s="37">
        <f>AQ17/2</f>
        <v>0</v>
      </c>
      <c r="AR18" s="37">
        <f>AR17/2</f>
        <v>0</v>
      </c>
      <c r="AS18" s="65">
        <v>0</v>
      </c>
      <c r="AT18" s="65">
        <v>0</v>
      </c>
      <c r="AU18" s="31">
        <v>0</v>
      </c>
      <c r="AV18" s="31">
        <v>0</v>
      </c>
      <c r="AW18" s="18">
        <f t="shared" si="6"/>
        <v>8.5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18">
        <f t="shared" si="7"/>
        <v>33.5</v>
      </c>
    </row>
    <row r="19" spans="1:59" s="23" customFormat="1" ht="15">
      <c r="A19" s="60"/>
      <c r="B19" s="32" t="s">
        <v>67</v>
      </c>
      <c r="C19" s="29" t="s">
        <v>68</v>
      </c>
      <c r="D19" s="9" t="s">
        <v>57</v>
      </c>
      <c r="E19" s="10">
        <v>3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  <c r="K19" s="10">
        <v>3</v>
      </c>
      <c r="L19" s="10">
        <v>3</v>
      </c>
      <c r="M19" s="10">
        <v>3</v>
      </c>
      <c r="N19" s="10">
        <v>3</v>
      </c>
      <c r="O19" s="10">
        <v>3</v>
      </c>
      <c r="P19" s="10">
        <v>3</v>
      </c>
      <c r="Q19" s="10">
        <v>3</v>
      </c>
      <c r="R19" s="10">
        <v>3</v>
      </c>
      <c r="S19" s="10">
        <v>3</v>
      </c>
      <c r="T19" s="10">
        <v>3</v>
      </c>
      <c r="U19" s="10">
        <v>3</v>
      </c>
      <c r="V19" s="25">
        <f t="shared" si="5"/>
        <v>51</v>
      </c>
      <c r="W19" s="30">
        <v>0</v>
      </c>
      <c r="X19" s="3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65">
        <v>0</v>
      </c>
      <c r="AT19" s="65">
        <v>0</v>
      </c>
      <c r="AU19" s="31">
        <v>0</v>
      </c>
      <c r="AV19" s="31">
        <v>0</v>
      </c>
      <c r="AW19" s="18">
        <f t="shared" si="6"/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18">
        <f t="shared" si="7"/>
        <v>51</v>
      </c>
    </row>
    <row r="20" spans="1:59" ht="15">
      <c r="A20" s="60"/>
      <c r="B20" s="60"/>
      <c r="C20" s="60"/>
      <c r="D20" s="28" t="s">
        <v>58</v>
      </c>
      <c r="E20" s="32">
        <f>E19/2</f>
        <v>1.5</v>
      </c>
      <c r="F20" s="32">
        <f>F19/2</f>
        <v>1.5</v>
      </c>
      <c r="G20" s="32">
        <f>G19/2</f>
        <v>1.5</v>
      </c>
      <c r="H20" s="32">
        <f>H19/2</f>
        <v>1.5</v>
      </c>
      <c r="I20" s="32">
        <f>I19/2</f>
        <v>1.5</v>
      </c>
      <c r="J20" s="32">
        <f>J19/2</f>
        <v>1.5</v>
      </c>
      <c r="K20" s="32">
        <f>K19/2</f>
        <v>1.5</v>
      </c>
      <c r="L20" s="32">
        <f>L19/2</f>
        <v>1.5</v>
      </c>
      <c r="M20" s="32">
        <f>M19/2</f>
        <v>1.5</v>
      </c>
      <c r="N20" s="32">
        <f>N19/2</f>
        <v>1.5</v>
      </c>
      <c r="O20" s="32">
        <f>O19/2</f>
        <v>1.5</v>
      </c>
      <c r="P20" s="32">
        <f>P19/2</f>
        <v>1.5</v>
      </c>
      <c r="Q20" s="32">
        <f>Q19/2</f>
        <v>1.5</v>
      </c>
      <c r="R20" s="32">
        <f>R19/2</f>
        <v>1.5</v>
      </c>
      <c r="S20" s="32">
        <f>S19/2</f>
        <v>1.5</v>
      </c>
      <c r="T20" s="32">
        <f>T19/2</f>
        <v>1.5</v>
      </c>
      <c r="U20" s="32">
        <f>U19/2</f>
        <v>1.5</v>
      </c>
      <c r="V20" s="25">
        <f t="shared" si="5"/>
        <v>25.5</v>
      </c>
      <c r="W20" s="30">
        <v>0</v>
      </c>
      <c r="X20" s="30">
        <v>0</v>
      </c>
      <c r="Y20" s="32">
        <f>Y19/2</f>
        <v>0</v>
      </c>
      <c r="Z20" s="32">
        <f>Z19/2</f>
        <v>0</v>
      </c>
      <c r="AA20" s="32">
        <f>AA19/2</f>
        <v>0</v>
      </c>
      <c r="AB20" s="32">
        <f>AB19/2</f>
        <v>0</v>
      </c>
      <c r="AC20" s="32">
        <f>AC19/2</f>
        <v>0</v>
      </c>
      <c r="AD20" s="32">
        <f>AD19/2</f>
        <v>0</v>
      </c>
      <c r="AE20" s="32">
        <f>AE19/2</f>
        <v>0</v>
      </c>
      <c r="AF20" s="32">
        <f>AF19/2</f>
        <v>0</v>
      </c>
      <c r="AG20" s="32">
        <f>AG19/2</f>
        <v>0</v>
      </c>
      <c r="AH20" s="32">
        <f>AH19/2</f>
        <v>0</v>
      </c>
      <c r="AI20" s="32">
        <f>AI19/2</f>
        <v>0</v>
      </c>
      <c r="AJ20" s="32">
        <f>AJ19/2</f>
        <v>0</v>
      </c>
      <c r="AK20" s="32">
        <f>AK19/2</f>
        <v>0</v>
      </c>
      <c r="AL20" s="32">
        <f>AL19/2</f>
        <v>0</v>
      </c>
      <c r="AM20" s="37">
        <f>AM19/2</f>
        <v>0</v>
      </c>
      <c r="AN20" s="37">
        <f>AN19/2</f>
        <v>0</v>
      </c>
      <c r="AO20" s="37">
        <f>AO19/2</f>
        <v>0</v>
      </c>
      <c r="AP20" s="37">
        <f>AP19/2</f>
        <v>0</v>
      </c>
      <c r="AQ20" s="37">
        <f>AQ19/2</f>
        <v>0</v>
      </c>
      <c r="AR20" s="37">
        <f>AR19/2</f>
        <v>0</v>
      </c>
      <c r="AS20" s="65">
        <v>0</v>
      </c>
      <c r="AT20" s="65">
        <v>0</v>
      </c>
      <c r="AU20" s="31">
        <v>0</v>
      </c>
      <c r="AV20" s="31">
        <v>0</v>
      </c>
      <c r="AW20" s="18">
        <f t="shared" si="6"/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18">
        <f t="shared" si="7"/>
        <v>25.5</v>
      </c>
    </row>
    <row r="21" spans="1:59" s="23" customFormat="1" ht="15">
      <c r="A21" s="60"/>
      <c r="B21" s="32" t="s">
        <v>69</v>
      </c>
      <c r="C21" s="29" t="s">
        <v>120</v>
      </c>
      <c r="D21" s="9" t="s">
        <v>57</v>
      </c>
      <c r="E21" s="10">
        <v>3</v>
      </c>
      <c r="F21" s="10">
        <v>3</v>
      </c>
      <c r="G21" s="10">
        <v>3</v>
      </c>
      <c r="H21" s="10">
        <v>3</v>
      </c>
      <c r="I21" s="10">
        <v>3</v>
      </c>
      <c r="J21" s="10">
        <v>3</v>
      </c>
      <c r="K21" s="10">
        <v>3</v>
      </c>
      <c r="L21" s="10">
        <v>3</v>
      </c>
      <c r="M21" s="10">
        <v>3</v>
      </c>
      <c r="N21" s="10">
        <v>3</v>
      </c>
      <c r="O21" s="10">
        <v>3</v>
      </c>
      <c r="P21" s="10">
        <v>3</v>
      </c>
      <c r="Q21" s="10">
        <v>3</v>
      </c>
      <c r="R21" s="10">
        <v>3</v>
      </c>
      <c r="S21" s="10">
        <v>3</v>
      </c>
      <c r="T21" s="10">
        <v>3</v>
      </c>
      <c r="U21" s="10">
        <v>3</v>
      </c>
      <c r="V21" s="25">
        <f t="shared" si="5"/>
        <v>51</v>
      </c>
      <c r="W21" s="30">
        <v>0</v>
      </c>
      <c r="X21" s="3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65">
        <v>0</v>
      </c>
      <c r="AT21" s="65">
        <v>0</v>
      </c>
      <c r="AU21" s="31">
        <v>0</v>
      </c>
      <c r="AV21" s="31">
        <v>0</v>
      </c>
      <c r="AW21" s="18">
        <f t="shared" si="6"/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18">
        <f t="shared" si="7"/>
        <v>51</v>
      </c>
    </row>
    <row r="22" spans="1:59" ht="15">
      <c r="A22" s="60"/>
      <c r="B22" s="60"/>
      <c r="C22" s="60"/>
      <c r="D22" s="28" t="s">
        <v>58</v>
      </c>
      <c r="E22" s="32">
        <f>E21/2</f>
        <v>1.5</v>
      </c>
      <c r="F22" s="32">
        <f>F21/2</f>
        <v>1.5</v>
      </c>
      <c r="G22" s="32">
        <f>G21/2</f>
        <v>1.5</v>
      </c>
      <c r="H22" s="32">
        <f>H21/2</f>
        <v>1.5</v>
      </c>
      <c r="I22" s="32">
        <f>I21/2</f>
        <v>1.5</v>
      </c>
      <c r="J22" s="32">
        <f>J21/2</f>
        <v>1.5</v>
      </c>
      <c r="K22" s="32">
        <f>K21/2</f>
        <v>1.5</v>
      </c>
      <c r="L22" s="32">
        <f>L21/2</f>
        <v>1.5</v>
      </c>
      <c r="M22" s="32">
        <f>M21/2</f>
        <v>1.5</v>
      </c>
      <c r="N22" s="32">
        <f>N21/2</f>
        <v>1.5</v>
      </c>
      <c r="O22" s="32">
        <f>O21/2</f>
        <v>1.5</v>
      </c>
      <c r="P22" s="32">
        <f>P21/2</f>
        <v>1.5</v>
      </c>
      <c r="Q22" s="32">
        <f>Q21/2</f>
        <v>1.5</v>
      </c>
      <c r="R22" s="32">
        <f>R21/2</f>
        <v>1.5</v>
      </c>
      <c r="S22" s="32">
        <f>S21/2</f>
        <v>1.5</v>
      </c>
      <c r="T22" s="32">
        <f>T21/2</f>
        <v>1.5</v>
      </c>
      <c r="U22" s="32">
        <f>U21/2</f>
        <v>1.5</v>
      </c>
      <c r="V22" s="25">
        <f t="shared" si="5"/>
        <v>25.5</v>
      </c>
      <c r="W22" s="30">
        <v>0</v>
      </c>
      <c r="X22" s="30">
        <v>0</v>
      </c>
      <c r="Y22" s="32">
        <f>Y21/2</f>
        <v>0</v>
      </c>
      <c r="Z22" s="32">
        <f>Z21/2</f>
        <v>0</v>
      </c>
      <c r="AA22" s="32">
        <f>AA21/2</f>
        <v>0</v>
      </c>
      <c r="AB22" s="32">
        <f>AB21/2</f>
        <v>0</v>
      </c>
      <c r="AC22" s="32">
        <f>AC21/2</f>
        <v>0</v>
      </c>
      <c r="AD22" s="32">
        <f>AD21/2</f>
        <v>0</v>
      </c>
      <c r="AE22" s="32">
        <f>AE21/2</f>
        <v>0</v>
      </c>
      <c r="AF22" s="32">
        <f>AF21/2</f>
        <v>0</v>
      </c>
      <c r="AG22" s="32">
        <f>AG21/2</f>
        <v>0</v>
      </c>
      <c r="AH22" s="32">
        <f>AH21/2</f>
        <v>0</v>
      </c>
      <c r="AI22" s="32">
        <f>AI21/2</f>
        <v>0</v>
      </c>
      <c r="AJ22" s="32">
        <f>AJ21/2</f>
        <v>0</v>
      </c>
      <c r="AK22" s="32">
        <f>AK21/2</f>
        <v>0</v>
      </c>
      <c r="AL22" s="32">
        <f>AL21/2</f>
        <v>0</v>
      </c>
      <c r="AM22" s="37">
        <f>AM21/2</f>
        <v>0</v>
      </c>
      <c r="AN22" s="37">
        <f>AN21/2</f>
        <v>0</v>
      </c>
      <c r="AO22" s="37">
        <f>AO21/2</f>
        <v>0</v>
      </c>
      <c r="AP22" s="37">
        <f>AP21/2</f>
        <v>0</v>
      </c>
      <c r="AQ22" s="37">
        <f>AQ21/2</f>
        <v>0</v>
      </c>
      <c r="AR22" s="37">
        <f>AR21/2</f>
        <v>0</v>
      </c>
      <c r="AS22" s="65">
        <v>0</v>
      </c>
      <c r="AT22" s="65">
        <v>0</v>
      </c>
      <c r="AU22" s="31">
        <v>0</v>
      </c>
      <c r="AV22" s="31">
        <v>0</v>
      </c>
      <c r="AW22" s="18">
        <f t="shared" si="6"/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18">
        <f t="shared" si="7"/>
        <v>25.5</v>
      </c>
    </row>
    <row r="23" spans="1:59" s="23" customFormat="1" ht="15">
      <c r="A23" s="60"/>
      <c r="B23" s="32" t="s">
        <v>73</v>
      </c>
      <c r="C23" s="29" t="s">
        <v>74</v>
      </c>
      <c r="D23" s="9" t="s">
        <v>57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25">
        <f t="shared" si="5"/>
        <v>17</v>
      </c>
      <c r="W23" s="30">
        <v>0</v>
      </c>
      <c r="X23" s="30">
        <v>0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1</v>
      </c>
      <c r="AM23" s="36">
        <v>1</v>
      </c>
      <c r="AN23" s="36">
        <v>1</v>
      </c>
      <c r="AO23" s="36">
        <v>1</v>
      </c>
      <c r="AP23" s="36">
        <v>0</v>
      </c>
      <c r="AQ23" s="36">
        <v>0</v>
      </c>
      <c r="AR23" s="36">
        <v>0</v>
      </c>
      <c r="AS23" s="65">
        <v>0</v>
      </c>
      <c r="AT23" s="65">
        <v>0</v>
      </c>
      <c r="AU23" s="31">
        <v>0</v>
      </c>
      <c r="AV23" s="31">
        <v>0</v>
      </c>
      <c r="AW23" s="18">
        <f t="shared" si="6"/>
        <v>17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18">
        <f t="shared" si="7"/>
        <v>34</v>
      </c>
    </row>
    <row r="24" spans="1:59" ht="15">
      <c r="A24" s="60"/>
      <c r="B24" s="60"/>
      <c r="C24" s="60"/>
      <c r="D24" s="28" t="s">
        <v>58</v>
      </c>
      <c r="E24" s="32">
        <f>E23/2</f>
        <v>0.5</v>
      </c>
      <c r="F24" s="32">
        <f>F23/2</f>
        <v>0.5</v>
      </c>
      <c r="G24" s="32">
        <f>G23/2</f>
        <v>0.5</v>
      </c>
      <c r="H24" s="32">
        <f>H23/2</f>
        <v>0.5</v>
      </c>
      <c r="I24" s="32">
        <f>I23/2</f>
        <v>0.5</v>
      </c>
      <c r="J24" s="32">
        <f>J23/2</f>
        <v>0.5</v>
      </c>
      <c r="K24" s="32">
        <f>K23/2</f>
        <v>0.5</v>
      </c>
      <c r="L24" s="32">
        <f>L23/2</f>
        <v>0.5</v>
      </c>
      <c r="M24" s="32">
        <f>M23/2</f>
        <v>0.5</v>
      </c>
      <c r="N24" s="32">
        <f>N23/2</f>
        <v>0.5</v>
      </c>
      <c r="O24" s="32">
        <f>O23/2</f>
        <v>0.5</v>
      </c>
      <c r="P24" s="32">
        <f>P23/2</f>
        <v>0.5</v>
      </c>
      <c r="Q24" s="32">
        <f>Q23/2</f>
        <v>0.5</v>
      </c>
      <c r="R24" s="32">
        <f>R23/2</f>
        <v>0.5</v>
      </c>
      <c r="S24" s="32">
        <f>S23/2</f>
        <v>0.5</v>
      </c>
      <c r="T24" s="32">
        <f>T23/2</f>
        <v>0.5</v>
      </c>
      <c r="U24" s="32">
        <f>U23/2</f>
        <v>0.5</v>
      </c>
      <c r="V24" s="25">
        <f t="shared" si="5"/>
        <v>8.5</v>
      </c>
      <c r="W24" s="30">
        <v>0</v>
      </c>
      <c r="X24" s="30">
        <v>0</v>
      </c>
      <c r="Y24" s="32">
        <f>Y23/2</f>
        <v>0.5</v>
      </c>
      <c r="Z24" s="32">
        <f>Z23/2</f>
        <v>0.5</v>
      </c>
      <c r="AA24" s="32">
        <f>AA23/2</f>
        <v>0.5</v>
      </c>
      <c r="AB24" s="32">
        <f>AB23/2</f>
        <v>0.5</v>
      </c>
      <c r="AC24" s="32">
        <f>AC23/2</f>
        <v>0.5</v>
      </c>
      <c r="AD24" s="32">
        <f>AD23/2</f>
        <v>0.5</v>
      </c>
      <c r="AE24" s="32">
        <f>AE23/2</f>
        <v>0.5</v>
      </c>
      <c r="AF24" s="32">
        <f>AF23/2</f>
        <v>0.5</v>
      </c>
      <c r="AG24" s="32">
        <f>AG23/2</f>
        <v>0.5</v>
      </c>
      <c r="AH24" s="32">
        <f>AH23/2</f>
        <v>0.5</v>
      </c>
      <c r="AI24" s="32">
        <f>AI23/2</f>
        <v>0.5</v>
      </c>
      <c r="AJ24" s="32">
        <f>AJ23/2</f>
        <v>0.5</v>
      </c>
      <c r="AK24" s="32">
        <f>AK23/2</f>
        <v>0.5</v>
      </c>
      <c r="AL24" s="32">
        <f>AL23/2</f>
        <v>0.5</v>
      </c>
      <c r="AM24" s="37">
        <f>AM23/2</f>
        <v>0.5</v>
      </c>
      <c r="AN24" s="37">
        <f>AN23/2</f>
        <v>0.5</v>
      </c>
      <c r="AO24" s="37">
        <f>AO23/2</f>
        <v>0.5</v>
      </c>
      <c r="AP24" s="37">
        <f>AP23/2</f>
        <v>0</v>
      </c>
      <c r="AQ24" s="37">
        <f>AQ23/2</f>
        <v>0</v>
      </c>
      <c r="AR24" s="37">
        <f>AR23/2</f>
        <v>0</v>
      </c>
      <c r="AS24" s="65">
        <v>0</v>
      </c>
      <c r="AT24" s="65">
        <v>0</v>
      </c>
      <c r="AU24" s="31">
        <v>0</v>
      </c>
      <c r="AV24" s="31">
        <v>0</v>
      </c>
      <c r="AW24" s="18">
        <f t="shared" si="6"/>
        <v>8.5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18">
        <f t="shared" si="7"/>
        <v>17</v>
      </c>
    </row>
    <row r="25" spans="1:59" s="23" customFormat="1" ht="15">
      <c r="A25" s="60"/>
      <c r="B25" s="32" t="s">
        <v>75</v>
      </c>
      <c r="C25" s="29" t="s">
        <v>76</v>
      </c>
      <c r="D25" s="9" t="s">
        <v>57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10">
        <v>3</v>
      </c>
      <c r="K25" s="10">
        <v>3</v>
      </c>
      <c r="L25" s="10">
        <v>3</v>
      </c>
      <c r="M25" s="10">
        <v>3</v>
      </c>
      <c r="N25" s="10">
        <v>3</v>
      </c>
      <c r="O25" s="10">
        <v>3</v>
      </c>
      <c r="P25" s="10">
        <v>3</v>
      </c>
      <c r="Q25" s="10">
        <v>3</v>
      </c>
      <c r="R25" s="10">
        <v>3</v>
      </c>
      <c r="S25" s="10">
        <v>3</v>
      </c>
      <c r="T25" s="10">
        <v>3</v>
      </c>
      <c r="U25" s="10">
        <v>3</v>
      </c>
      <c r="V25" s="25">
        <f t="shared" si="5"/>
        <v>51</v>
      </c>
      <c r="W25" s="30">
        <v>0</v>
      </c>
      <c r="X25" s="30">
        <v>0</v>
      </c>
      <c r="Y25" s="10">
        <v>2</v>
      </c>
      <c r="Z25" s="10">
        <v>2</v>
      </c>
      <c r="AA25" s="10">
        <v>2</v>
      </c>
      <c r="AB25" s="10">
        <v>2</v>
      </c>
      <c r="AC25" s="10">
        <v>2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v>2</v>
      </c>
      <c r="AJ25" s="10">
        <v>2</v>
      </c>
      <c r="AK25" s="10">
        <v>2</v>
      </c>
      <c r="AL25" s="10">
        <v>2</v>
      </c>
      <c r="AM25" s="10">
        <v>2</v>
      </c>
      <c r="AN25" s="10">
        <v>2</v>
      </c>
      <c r="AO25" s="10">
        <v>2</v>
      </c>
      <c r="AP25" s="10">
        <v>2</v>
      </c>
      <c r="AQ25" s="10">
        <v>2</v>
      </c>
      <c r="AR25" s="36">
        <v>0</v>
      </c>
      <c r="AS25" s="65">
        <v>0</v>
      </c>
      <c r="AT25" s="65">
        <v>0</v>
      </c>
      <c r="AU25" s="31">
        <v>0</v>
      </c>
      <c r="AV25" s="31">
        <v>0</v>
      </c>
      <c r="AW25" s="18">
        <f t="shared" si="6"/>
        <v>38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18">
        <f t="shared" si="7"/>
        <v>89</v>
      </c>
    </row>
    <row r="26" spans="1:59" ht="15">
      <c r="A26" s="60"/>
      <c r="B26" s="60"/>
      <c r="C26" s="60"/>
      <c r="D26" s="28" t="s">
        <v>58</v>
      </c>
      <c r="E26" s="32">
        <f>E25/2</f>
        <v>1.5</v>
      </c>
      <c r="F26" s="32">
        <f>F25/2</f>
        <v>1.5</v>
      </c>
      <c r="G26" s="32">
        <f>G25/2</f>
        <v>1.5</v>
      </c>
      <c r="H26" s="32">
        <f>H25/2</f>
        <v>1.5</v>
      </c>
      <c r="I26" s="32">
        <f>I25/2</f>
        <v>1.5</v>
      </c>
      <c r="J26" s="32">
        <f>J25/2</f>
        <v>1.5</v>
      </c>
      <c r="K26" s="32">
        <f>K25/2</f>
        <v>1.5</v>
      </c>
      <c r="L26" s="32">
        <f>L25/2</f>
        <v>1.5</v>
      </c>
      <c r="M26" s="32">
        <f>M25/2</f>
        <v>1.5</v>
      </c>
      <c r="N26" s="32">
        <f>N25/2</f>
        <v>1.5</v>
      </c>
      <c r="O26" s="32">
        <f>O25/2</f>
        <v>1.5</v>
      </c>
      <c r="P26" s="32">
        <f>P25/2</f>
        <v>1.5</v>
      </c>
      <c r="Q26" s="32">
        <f>Q25/2</f>
        <v>1.5</v>
      </c>
      <c r="R26" s="32">
        <f>R25/2</f>
        <v>1.5</v>
      </c>
      <c r="S26" s="32">
        <f>S25/2</f>
        <v>1.5</v>
      </c>
      <c r="T26" s="32">
        <f>T25/2</f>
        <v>1.5</v>
      </c>
      <c r="U26" s="32">
        <f>U25/2</f>
        <v>1.5</v>
      </c>
      <c r="V26" s="25">
        <f t="shared" si="5"/>
        <v>25.5</v>
      </c>
      <c r="W26" s="30">
        <v>0</v>
      </c>
      <c r="X26" s="30">
        <v>0</v>
      </c>
      <c r="Y26" s="32">
        <f>Y25/2</f>
        <v>1</v>
      </c>
      <c r="Z26" s="32">
        <f>Z25/2</f>
        <v>1</v>
      </c>
      <c r="AA26" s="32">
        <f>AA25/2</f>
        <v>1</v>
      </c>
      <c r="AB26" s="32">
        <f>AB25/2</f>
        <v>1</v>
      </c>
      <c r="AC26" s="32">
        <f>AC25/2</f>
        <v>1</v>
      </c>
      <c r="AD26" s="32">
        <f>AD25/2</f>
        <v>1</v>
      </c>
      <c r="AE26" s="32">
        <f>AE25/2</f>
        <v>1</v>
      </c>
      <c r="AF26" s="32">
        <f>AF25/2</f>
        <v>1</v>
      </c>
      <c r="AG26" s="32">
        <f>AG25/2</f>
        <v>1</v>
      </c>
      <c r="AH26" s="32">
        <f>AH25/2</f>
        <v>1</v>
      </c>
      <c r="AI26" s="32">
        <f>AI25/2</f>
        <v>1</v>
      </c>
      <c r="AJ26" s="32">
        <f>AJ25/2</f>
        <v>1</v>
      </c>
      <c r="AK26" s="32">
        <f>AK25/2</f>
        <v>1</v>
      </c>
      <c r="AL26" s="32">
        <f>AL25/2</f>
        <v>1</v>
      </c>
      <c r="AM26" s="37">
        <f>AM25/2</f>
        <v>1</v>
      </c>
      <c r="AN26" s="37">
        <f>AN25/2</f>
        <v>1</v>
      </c>
      <c r="AO26" s="37">
        <f>AO25/2</f>
        <v>1</v>
      </c>
      <c r="AP26" s="37">
        <f>AP25/2</f>
        <v>1</v>
      </c>
      <c r="AQ26" s="37">
        <f>AQ25/2</f>
        <v>1</v>
      </c>
      <c r="AR26" s="37">
        <f>AR25/2</f>
        <v>0</v>
      </c>
      <c r="AS26" s="65">
        <v>0</v>
      </c>
      <c r="AT26" s="65">
        <v>0</v>
      </c>
      <c r="AU26" s="31">
        <v>0</v>
      </c>
      <c r="AV26" s="31">
        <v>0</v>
      </c>
      <c r="AW26" s="18">
        <f t="shared" si="6"/>
        <v>19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18">
        <f t="shared" si="7"/>
        <v>44.5</v>
      </c>
    </row>
    <row r="27" spans="1:59" s="23" customFormat="1" ht="15">
      <c r="A27" s="60"/>
      <c r="B27" s="32" t="s">
        <v>79</v>
      </c>
      <c r="C27" s="29" t="s">
        <v>80</v>
      </c>
      <c r="D27" s="9" t="s">
        <v>57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25">
        <f t="shared" si="5"/>
        <v>17</v>
      </c>
      <c r="W27" s="30">
        <v>0</v>
      </c>
      <c r="X27" s="30">
        <v>0</v>
      </c>
      <c r="Y27" s="10">
        <v>2</v>
      </c>
      <c r="Z27" s="10">
        <v>2</v>
      </c>
      <c r="AA27" s="10">
        <v>2</v>
      </c>
      <c r="AB27" s="10">
        <v>2</v>
      </c>
      <c r="AC27" s="10">
        <v>2</v>
      </c>
      <c r="AD27" s="10">
        <v>2</v>
      </c>
      <c r="AE27" s="10">
        <v>2</v>
      </c>
      <c r="AF27" s="10">
        <v>2</v>
      </c>
      <c r="AG27" s="10">
        <v>2</v>
      </c>
      <c r="AH27" s="10">
        <v>2</v>
      </c>
      <c r="AI27" s="10">
        <v>2</v>
      </c>
      <c r="AJ27" s="10">
        <v>2</v>
      </c>
      <c r="AK27" s="10">
        <v>1</v>
      </c>
      <c r="AL27" s="10">
        <v>1</v>
      </c>
      <c r="AM27" s="10">
        <v>1</v>
      </c>
      <c r="AN27" s="10">
        <v>1</v>
      </c>
      <c r="AO27" s="10">
        <v>1</v>
      </c>
      <c r="AP27" s="10">
        <v>1</v>
      </c>
      <c r="AQ27" s="10">
        <v>1</v>
      </c>
      <c r="AR27" s="10">
        <v>1</v>
      </c>
      <c r="AS27" s="65">
        <v>0</v>
      </c>
      <c r="AT27" s="65">
        <v>0</v>
      </c>
      <c r="AU27" s="31">
        <v>0</v>
      </c>
      <c r="AV27" s="31">
        <v>0</v>
      </c>
      <c r="AW27" s="18">
        <f t="shared" si="6"/>
        <v>32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18">
        <f t="shared" si="7"/>
        <v>49</v>
      </c>
    </row>
    <row r="28" spans="1:59" ht="15">
      <c r="A28" s="60"/>
      <c r="B28" s="60"/>
      <c r="C28" s="60"/>
      <c r="D28" s="28" t="s">
        <v>58</v>
      </c>
      <c r="E28" s="28">
        <f>E27/2</f>
        <v>0.5</v>
      </c>
      <c r="F28" s="28">
        <f>F27/2</f>
        <v>0.5</v>
      </c>
      <c r="G28" s="28">
        <f>G27/2</f>
        <v>0.5</v>
      </c>
      <c r="H28" s="28">
        <f>H27/2</f>
        <v>0.5</v>
      </c>
      <c r="I28" s="28">
        <f>I27/2</f>
        <v>0.5</v>
      </c>
      <c r="J28" s="28">
        <f>J27/2</f>
        <v>0.5</v>
      </c>
      <c r="K28" s="28">
        <f>K27/2</f>
        <v>0.5</v>
      </c>
      <c r="L28" s="28">
        <f>L27/2</f>
        <v>0.5</v>
      </c>
      <c r="M28" s="28">
        <f>M27/2</f>
        <v>0.5</v>
      </c>
      <c r="N28" s="28">
        <f>N27/2</f>
        <v>0.5</v>
      </c>
      <c r="O28" s="28">
        <f>O27/2</f>
        <v>0.5</v>
      </c>
      <c r="P28" s="28">
        <f>P27/2</f>
        <v>0.5</v>
      </c>
      <c r="Q28" s="28">
        <f>Q27/2</f>
        <v>0.5</v>
      </c>
      <c r="R28" s="28">
        <f>R27/2</f>
        <v>0.5</v>
      </c>
      <c r="S28" s="28">
        <f>S27/2</f>
        <v>0.5</v>
      </c>
      <c r="T28" s="28">
        <f>T27/2</f>
        <v>0.5</v>
      </c>
      <c r="U28" s="28">
        <f>U27/2</f>
        <v>0.5</v>
      </c>
      <c r="V28" s="25">
        <f t="shared" si="5"/>
        <v>8.5</v>
      </c>
      <c r="W28" s="30">
        <v>0</v>
      </c>
      <c r="X28" s="30">
        <v>0</v>
      </c>
      <c r="Y28" s="32">
        <f>Y27/2</f>
        <v>1</v>
      </c>
      <c r="Z28" s="32">
        <f>Z27/2</f>
        <v>1</v>
      </c>
      <c r="AA28" s="32">
        <f>AA27/2</f>
        <v>1</v>
      </c>
      <c r="AB28" s="32">
        <f>AB27/2</f>
        <v>1</v>
      </c>
      <c r="AC28" s="32">
        <f>AC27/2</f>
        <v>1</v>
      </c>
      <c r="AD28" s="32">
        <f>AD27/2</f>
        <v>1</v>
      </c>
      <c r="AE28" s="32">
        <f>AE27/2</f>
        <v>1</v>
      </c>
      <c r="AF28" s="32">
        <f>AF27/2</f>
        <v>1</v>
      </c>
      <c r="AG28" s="32">
        <f>AG27/2</f>
        <v>1</v>
      </c>
      <c r="AH28" s="32">
        <f>AH27/2</f>
        <v>1</v>
      </c>
      <c r="AI28" s="32">
        <f>AI27/2</f>
        <v>1</v>
      </c>
      <c r="AJ28" s="32">
        <f>AJ27/2</f>
        <v>1</v>
      </c>
      <c r="AK28" s="32">
        <f>AK27/2</f>
        <v>0.5</v>
      </c>
      <c r="AL28" s="32">
        <f>AL27/2</f>
        <v>0.5</v>
      </c>
      <c r="AM28" s="37">
        <f>AM27/2</f>
        <v>0.5</v>
      </c>
      <c r="AN28" s="37">
        <f>AN27/2</f>
        <v>0.5</v>
      </c>
      <c r="AO28" s="37">
        <f>AO27/2</f>
        <v>0.5</v>
      </c>
      <c r="AP28" s="37">
        <f>AP27/2</f>
        <v>0.5</v>
      </c>
      <c r="AQ28" s="37">
        <f>AQ27/2</f>
        <v>0.5</v>
      </c>
      <c r="AR28" s="37">
        <f>AR27/2</f>
        <v>0.5</v>
      </c>
      <c r="AS28" s="65">
        <v>0</v>
      </c>
      <c r="AT28" s="65">
        <v>0</v>
      </c>
      <c r="AU28" s="31">
        <v>0</v>
      </c>
      <c r="AV28" s="31">
        <v>0</v>
      </c>
      <c r="AW28" s="18">
        <f t="shared" si="6"/>
        <v>16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18">
        <f t="shared" si="7"/>
        <v>24.5</v>
      </c>
    </row>
    <row r="29" spans="1:59" ht="15">
      <c r="A29" s="60"/>
      <c r="B29" s="32" t="s">
        <v>121</v>
      </c>
      <c r="C29" s="29" t="s">
        <v>122</v>
      </c>
      <c r="D29" s="9" t="s">
        <v>57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25">
        <f t="shared" si="5"/>
        <v>17</v>
      </c>
      <c r="W29" s="30">
        <v>0</v>
      </c>
      <c r="X29" s="30">
        <v>0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1</v>
      </c>
      <c r="AQ29" s="10">
        <v>1</v>
      </c>
      <c r="AR29" s="10">
        <v>0</v>
      </c>
      <c r="AS29" s="65">
        <v>0</v>
      </c>
      <c r="AT29" s="65">
        <v>0</v>
      </c>
      <c r="AU29" s="31">
        <v>0</v>
      </c>
      <c r="AV29" s="31">
        <v>0</v>
      </c>
      <c r="AW29" s="18">
        <f t="shared" si="6"/>
        <v>19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18">
        <f t="shared" si="7"/>
        <v>36</v>
      </c>
    </row>
    <row r="30" spans="1:59" ht="15">
      <c r="A30" s="60"/>
      <c r="B30" s="60"/>
      <c r="C30" s="60"/>
      <c r="D30" s="28" t="s">
        <v>58</v>
      </c>
      <c r="E30" s="28">
        <f>E29/2</f>
        <v>0.5</v>
      </c>
      <c r="F30" s="28">
        <f>F29/2</f>
        <v>0.5</v>
      </c>
      <c r="G30" s="28">
        <f>G29/2</f>
        <v>0.5</v>
      </c>
      <c r="H30" s="28">
        <f>H29/2</f>
        <v>0.5</v>
      </c>
      <c r="I30" s="28">
        <f>I29/2</f>
        <v>0.5</v>
      </c>
      <c r="J30" s="28">
        <f>J29/2</f>
        <v>0.5</v>
      </c>
      <c r="K30" s="28">
        <f>K29/2</f>
        <v>0.5</v>
      </c>
      <c r="L30" s="28">
        <f>L29/2</f>
        <v>0.5</v>
      </c>
      <c r="M30" s="28">
        <f>M29/2</f>
        <v>0.5</v>
      </c>
      <c r="N30" s="28">
        <f>N29/2</f>
        <v>0.5</v>
      </c>
      <c r="O30" s="28">
        <f>O29/2</f>
        <v>0.5</v>
      </c>
      <c r="P30" s="28">
        <f>P29/2</f>
        <v>0.5</v>
      </c>
      <c r="Q30" s="28">
        <f>Q29/2</f>
        <v>0.5</v>
      </c>
      <c r="R30" s="28">
        <f>R29/2</f>
        <v>0.5</v>
      </c>
      <c r="S30" s="28">
        <f>S29/2</f>
        <v>0.5</v>
      </c>
      <c r="T30" s="28">
        <f>T29/2</f>
        <v>0.5</v>
      </c>
      <c r="U30" s="28">
        <f>U29/2</f>
        <v>0.5</v>
      </c>
      <c r="V30" s="25">
        <f t="shared" si="5"/>
        <v>8.5</v>
      </c>
      <c r="W30" s="30">
        <v>0</v>
      </c>
      <c r="X30" s="30">
        <v>0</v>
      </c>
      <c r="Y30" s="32">
        <f>Y29/2</f>
        <v>0.5</v>
      </c>
      <c r="Z30" s="32">
        <f>Z29/2</f>
        <v>0.5</v>
      </c>
      <c r="AA30" s="32">
        <f>AA29/2</f>
        <v>0.5</v>
      </c>
      <c r="AB30" s="32">
        <f>AB29/2</f>
        <v>0.5</v>
      </c>
      <c r="AC30" s="32">
        <f>AC29/2</f>
        <v>0.5</v>
      </c>
      <c r="AD30" s="32">
        <f>AD29/2</f>
        <v>0.5</v>
      </c>
      <c r="AE30" s="32">
        <f>AE29/2</f>
        <v>0.5</v>
      </c>
      <c r="AF30" s="32">
        <f>AF29/2</f>
        <v>0.5</v>
      </c>
      <c r="AG30" s="32">
        <f>AG29/2</f>
        <v>0.5</v>
      </c>
      <c r="AH30" s="32">
        <f>AH29/2</f>
        <v>0.5</v>
      </c>
      <c r="AI30" s="32">
        <f>AI29/2</f>
        <v>0.5</v>
      </c>
      <c r="AJ30" s="32">
        <f>AJ29/2</f>
        <v>0.5</v>
      </c>
      <c r="AK30" s="32">
        <f>AK29/2</f>
        <v>0.5</v>
      </c>
      <c r="AL30" s="32">
        <f>AL29/2</f>
        <v>0.5</v>
      </c>
      <c r="AM30" s="37">
        <f>AM29/2</f>
        <v>0.5</v>
      </c>
      <c r="AN30" s="37">
        <f>AN29/2</f>
        <v>0.5</v>
      </c>
      <c r="AO30" s="37">
        <f>AO29/2</f>
        <v>0.5</v>
      </c>
      <c r="AP30" s="37">
        <f>AP29/2</f>
        <v>0.5</v>
      </c>
      <c r="AQ30" s="37">
        <f>AQ29/2</f>
        <v>0.5</v>
      </c>
      <c r="AR30" s="37">
        <f>AR29/2</f>
        <v>0</v>
      </c>
      <c r="AS30" s="65">
        <v>0</v>
      </c>
      <c r="AT30" s="65">
        <v>0</v>
      </c>
      <c r="AU30" s="31">
        <v>0</v>
      </c>
      <c r="AV30" s="31">
        <v>0</v>
      </c>
      <c r="AW30" s="18">
        <f t="shared" si="6"/>
        <v>9.5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18">
        <f t="shared" si="7"/>
        <v>18</v>
      </c>
    </row>
    <row r="31" spans="1:59" ht="15" customHeight="1">
      <c r="A31" s="60"/>
      <c r="B31" s="25" t="s">
        <v>81</v>
      </c>
      <c r="C31" s="26" t="s">
        <v>82</v>
      </c>
      <c r="D31" s="25" t="s">
        <v>57</v>
      </c>
      <c r="E31" s="25">
        <f>E33+E35+E37</f>
        <v>8</v>
      </c>
      <c r="F31" s="25">
        <f>F33+F35+F37</f>
        <v>8</v>
      </c>
      <c r="G31" s="25">
        <f>G33+G35+G37</f>
        <v>8</v>
      </c>
      <c r="H31" s="25">
        <f>H33+H35+H37</f>
        <v>8</v>
      </c>
      <c r="I31" s="25">
        <f>I33+I35+I37</f>
        <v>8</v>
      </c>
      <c r="J31" s="25">
        <f>J33+J35+J37</f>
        <v>8</v>
      </c>
      <c r="K31" s="25">
        <f>K33+K35+K37</f>
        <v>8</v>
      </c>
      <c r="L31" s="25">
        <f>L33+L35+L37</f>
        <v>8</v>
      </c>
      <c r="M31" s="25">
        <f>M33+M35+M37</f>
        <v>8</v>
      </c>
      <c r="N31" s="25">
        <f>N33+N35+N37</f>
        <v>8</v>
      </c>
      <c r="O31" s="25">
        <f>O33+O35+O37</f>
        <v>8</v>
      </c>
      <c r="P31" s="25">
        <f>P33+P35+P37</f>
        <v>8</v>
      </c>
      <c r="Q31" s="25">
        <f>Q33+Q35+Q37</f>
        <v>8</v>
      </c>
      <c r="R31" s="25">
        <f>R33+R35+R37</f>
        <v>8</v>
      </c>
      <c r="S31" s="25">
        <f>S33+S35+S37</f>
        <v>8</v>
      </c>
      <c r="T31" s="25">
        <f>T33+T35+T37</f>
        <v>8</v>
      </c>
      <c r="U31" s="25">
        <f>U33+U35+U37</f>
        <v>8</v>
      </c>
      <c r="V31" s="25">
        <f>V33+V35+V37</f>
        <v>136</v>
      </c>
      <c r="W31" s="25">
        <f>W33+W35+W37</f>
        <v>0</v>
      </c>
      <c r="X31" s="25">
        <f>X33+X35+X37</f>
        <v>0</v>
      </c>
      <c r="Y31" s="25">
        <f>Y33+Y35+Y37</f>
        <v>7</v>
      </c>
      <c r="Z31" s="25">
        <f>Z33+Z35+Z37</f>
        <v>7</v>
      </c>
      <c r="AA31" s="25">
        <f>AA33+AA35+AA37</f>
        <v>7</v>
      </c>
      <c r="AB31" s="25">
        <f>AB33+AB35+AB37</f>
        <v>7</v>
      </c>
      <c r="AC31" s="25">
        <f>AC33+AC35+AC37</f>
        <v>7</v>
      </c>
      <c r="AD31" s="25">
        <f>AD33+AD35+AD37</f>
        <v>6</v>
      </c>
      <c r="AE31" s="25">
        <f>AE33+AE35+AE37</f>
        <v>6</v>
      </c>
      <c r="AF31" s="25">
        <f>AF33+AF35+AF37</f>
        <v>6</v>
      </c>
      <c r="AG31" s="25">
        <f>AG33+AG35+AG37</f>
        <v>6</v>
      </c>
      <c r="AH31" s="25">
        <f>AH33+AH35+AH37</f>
        <v>6</v>
      </c>
      <c r="AI31" s="25">
        <f>AI33+AI35+AI37</f>
        <v>6</v>
      </c>
      <c r="AJ31" s="25">
        <f>AJ33+AJ35+AJ37</f>
        <v>6</v>
      </c>
      <c r="AK31" s="25">
        <f>AK33+AK35+AK37</f>
        <v>6</v>
      </c>
      <c r="AL31" s="25">
        <f>AL33+AL35+AL37</f>
        <v>6</v>
      </c>
      <c r="AM31" s="25">
        <f>AM33+AM35+AM37</f>
        <v>6</v>
      </c>
      <c r="AN31" s="25">
        <f>AN33+AN35+AN37</f>
        <v>6</v>
      </c>
      <c r="AO31" s="25">
        <f>AO33+AO35+AO37</f>
        <v>6</v>
      </c>
      <c r="AP31" s="25">
        <f>AP33+AP35+AP37</f>
        <v>7</v>
      </c>
      <c r="AQ31" s="25">
        <f>AQ33+AQ35+AQ37</f>
        <v>7</v>
      </c>
      <c r="AR31" s="25">
        <f>AR33+AR35+AR37</f>
        <v>7</v>
      </c>
      <c r="AS31" s="25">
        <f>AS33+AS35+AS37</f>
        <v>0</v>
      </c>
      <c r="AT31" s="25">
        <f>AT33+AT35+AT37</f>
        <v>0</v>
      </c>
      <c r="AU31" s="25">
        <f>AU33+AU35+AU37</f>
        <v>0</v>
      </c>
      <c r="AV31" s="25">
        <f>AV33+AV35+AV37</f>
        <v>0</v>
      </c>
      <c r="AW31" s="25">
        <f>AW33+AW35+AW37</f>
        <v>128</v>
      </c>
      <c r="AX31" s="25">
        <f>AX33+AX35+AX37</f>
        <v>0</v>
      </c>
      <c r="AY31" s="25">
        <f>AY33+AY35+AY37</f>
        <v>0</v>
      </c>
      <c r="AZ31" s="25">
        <f>AZ33+AZ35+AZ37</f>
        <v>0</v>
      </c>
      <c r="BA31" s="25">
        <f>BA33+BA35+BA37</f>
        <v>0</v>
      </c>
      <c r="BB31" s="25">
        <f>BB33+BB35+BB37</f>
        <v>0</v>
      </c>
      <c r="BC31" s="25">
        <f>BC33+BC35+BC37</f>
        <v>0</v>
      </c>
      <c r="BD31" s="25">
        <f>BD33+BD35+BD37</f>
        <v>0</v>
      </c>
      <c r="BE31" s="25">
        <f>BE33+BE35+BE37</f>
        <v>0</v>
      </c>
      <c r="BF31" s="25">
        <f>BF33+BF35+BF37</f>
        <v>0</v>
      </c>
      <c r="BG31" s="25">
        <f>BG33+BG35+BG37</f>
        <v>264</v>
      </c>
    </row>
    <row r="32" spans="1:59" ht="15">
      <c r="A32" s="60"/>
      <c r="B32" s="60"/>
      <c r="C32" s="60"/>
      <c r="D32" s="27" t="s">
        <v>58</v>
      </c>
      <c r="E32" s="27">
        <f>E31/2</f>
        <v>4</v>
      </c>
      <c r="F32" s="27">
        <f>F31/2</f>
        <v>4</v>
      </c>
      <c r="G32" s="27">
        <f>G31/2</f>
        <v>4</v>
      </c>
      <c r="H32" s="27">
        <f>H31/2</f>
        <v>4</v>
      </c>
      <c r="I32" s="27">
        <f>I31/2</f>
        <v>4</v>
      </c>
      <c r="J32" s="27">
        <f>J31/2</f>
        <v>4</v>
      </c>
      <c r="K32" s="27">
        <f>K31/2</f>
        <v>4</v>
      </c>
      <c r="L32" s="27">
        <f>L31/2</f>
        <v>4</v>
      </c>
      <c r="M32" s="27">
        <f>M31/2</f>
        <v>4</v>
      </c>
      <c r="N32" s="27">
        <f>N31/2</f>
        <v>4</v>
      </c>
      <c r="O32" s="27">
        <f>O31/2</f>
        <v>4</v>
      </c>
      <c r="P32" s="27">
        <f>P31/2</f>
        <v>4</v>
      </c>
      <c r="Q32" s="27">
        <f>Q31/2</f>
        <v>4</v>
      </c>
      <c r="R32" s="27">
        <f>R31/2</f>
        <v>4</v>
      </c>
      <c r="S32" s="27">
        <f>S31/2</f>
        <v>4</v>
      </c>
      <c r="T32" s="27">
        <f>T31/2</f>
        <v>4</v>
      </c>
      <c r="U32" s="27">
        <f>U31/2</f>
        <v>4</v>
      </c>
      <c r="V32" s="27">
        <f>V31/2</f>
        <v>68</v>
      </c>
      <c r="W32" s="27">
        <f>W31/2</f>
        <v>0</v>
      </c>
      <c r="X32" s="27">
        <f>X31/2</f>
        <v>0</v>
      </c>
      <c r="Y32" s="27">
        <f>Y31/2</f>
        <v>3.5</v>
      </c>
      <c r="Z32" s="27">
        <f>Z31/2</f>
        <v>3.5</v>
      </c>
      <c r="AA32" s="27">
        <f>AA31/2</f>
        <v>3.5</v>
      </c>
      <c r="AB32" s="27">
        <f>AB31/2</f>
        <v>3.5</v>
      </c>
      <c r="AC32" s="27">
        <f>AC31/2</f>
        <v>3.5</v>
      </c>
      <c r="AD32" s="27">
        <f>AD31/2</f>
        <v>3</v>
      </c>
      <c r="AE32" s="27">
        <f>AE31/2</f>
        <v>3</v>
      </c>
      <c r="AF32" s="27">
        <f>AF31/2</f>
        <v>3</v>
      </c>
      <c r="AG32" s="27">
        <f>AG31/2</f>
        <v>3</v>
      </c>
      <c r="AH32" s="27">
        <f>AH31/2</f>
        <v>3</v>
      </c>
      <c r="AI32" s="27">
        <f>AI31/2</f>
        <v>3</v>
      </c>
      <c r="AJ32" s="27">
        <f>AJ31/2</f>
        <v>3</v>
      </c>
      <c r="AK32" s="27">
        <f>AK31/2</f>
        <v>3</v>
      </c>
      <c r="AL32" s="27">
        <f>AL31/2</f>
        <v>3</v>
      </c>
      <c r="AM32" s="27">
        <f>AM31/2</f>
        <v>3</v>
      </c>
      <c r="AN32" s="27">
        <f>AN31/2</f>
        <v>3</v>
      </c>
      <c r="AO32" s="27">
        <f>AO31/2</f>
        <v>3</v>
      </c>
      <c r="AP32" s="27">
        <f>AP31/2</f>
        <v>3.5</v>
      </c>
      <c r="AQ32" s="27">
        <f>AQ31/2</f>
        <v>3.5</v>
      </c>
      <c r="AR32" s="27">
        <f>AR31/2</f>
        <v>3.5</v>
      </c>
      <c r="AS32" s="27">
        <f>AS31/2</f>
        <v>0</v>
      </c>
      <c r="AT32" s="27">
        <f>AT31/2</f>
        <v>0</v>
      </c>
      <c r="AU32" s="27">
        <f>AU31/2</f>
        <v>0</v>
      </c>
      <c r="AV32" s="27">
        <f>AV31/2</f>
        <v>0</v>
      </c>
      <c r="AW32" s="27">
        <f>AW31/2</f>
        <v>64</v>
      </c>
      <c r="AX32" s="27">
        <f>AX31/2</f>
        <v>0</v>
      </c>
      <c r="AY32" s="27">
        <f>AY31/2</f>
        <v>0</v>
      </c>
      <c r="AZ32" s="27">
        <f>AZ31/2</f>
        <v>0</v>
      </c>
      <c r="BA32" s="27">
        <f>BA31/2</f>
        <v>0</v>
      </c>
      <c r="BB32" s="27">
        <f>BB31/2</f>
        <v>0</v>
      </c>
      <c r="BC32" s="27">
        <f>BC31/2</f>
        <v>0</v>
      </c>
      <c r="BD32" s="27">
        <f>BD31/2</f>
        <v>0</v>
      </c>
      <c r="BE32" s="27">
        <f>BE31/2</f>
        <v>0</v>
      </c>
      <c r="BF32" s="27">
        <f>BF31/2</f>
        <v>0</v>
      </c>
      <c r="BG32" s="27">
        <f>BG31/2</f>
        <v>132</v>
      </c>
    </row>
    <row r="33" spans="1:59" s="45" customFormat="1" ht="15" customHeight="1">
      <c r="A33" s="60"/>
      <c r="B33" s="28" t="s">
        <v>83</v>
      </c>
      <c r="C33" s="35" t="s">
        <v>84</v>
      </c>
      <c r="D33" s="9" t="s">
        <v>57</v>
      </c>
      <c r="E33" s="9">
        <v>4</v>
      </c>
      <c r="F33" s="9">
        <v>4</v>
      </c>
      <c r="G33" s="9">
        <v>4</v>
      </c>
      <c r="H33" s="9">
        <v>4</v>
      </c>
      <c r="I33" s="9">
        <v>4</v>
      </c>
      <c r="J33" s="9">
        <v>4</v>
      </c>
      <c r="K33" s="9">
        <v>4</v>
      </c>
      <c r="L33" s="9">
        <v>4</v>
      </c>
      <c r="M33" s="9">
        <v>4</v>
      </c>
      <c r="N33" s="9">
        <v>4</v>
      </c>
      <c r="O33" s="9">
        <v>4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 s="9">
        <v>4</v>
      </c>
      <c r="V33" s="25">
        <f aca="true" t="shared" si="8" ref="V33:V38">SUM(E33:U33)</f>
        <v>68</v>
      </c>
      <c r="W33" s="30">
        <v>0</v>
      </c>
      <c r="X33" s="30">
        <v>0</v>
      </c>
      <c r="Y33" s="36">
        <v>3</v>
      </c>
      <c r="Z33" s="36">
        <v>3</v>
      </c>
      <c r="AA33" s="36">
        <v>3</v>
      </c>
      <c r="AB33" s="36">
        <v>3</v>
      </c>
      <c r="AC33" s="36">
        <v>3</v>
      </c>
      <c r="AD33" s="36">
        <v>3</v>
      </c>
      <c r="AE33" s="36">
        <v>3</v>
      </c>
      <c r="AF33" s="36">
        <v>3</v>
      </c>
      <c r="AG33" s="36">
        <v>3</v>
      </c>
      <c r="AH33" s="36">
        <v>3</v>
      </c>
      <c r="AI33" s="36">
        <v>3</v>
      </c>
      <c r="AJ33" s="36">
        <v>3</v>
      </c>
      <c r="AK33" s="36">
        <v>3</v>
      </c>
      <c r="AL33" s="36">
        <v>3</v>
      </c>
      <c r="AM33" s="36">
        <v>3</v>
      </c>
      <c r="AN33" s="36">
        <v>3</v>
      </c>
      <c r="AO33" s="36">
        <v>3</v>
      </c>
      <c r="AP33" s="36">
        <v>2</v>
      </c>
      <c r="AQ33" s="36">
        <v>2</v>
      </c>
      <c r="AR33" s="36">
        <v>2</v>
      </c>
      <c r="AS33" s="65">
        <v>0</v>
      </c>
      <c r="AT33" s="65">
        <v>0</v>
      </c>
      <c r="AU33" s="31">
        <v>0</v>
      </c>
      <c r="AV33" s="31">
        <v>0</v>
      </c>
      <c r="AW33" s="18">
        <f aca="true" t="shared" si="9" ref="AW33:AW38">SUM(W33:AV33)</f>
        <v>57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18">
        <f aca="true" t="shared" si="10" ref="BG33:BG38">V33+AW33</f>
        <v>125</v>
      </c>
    </row>
    <row r="34" spans="1:59" s="47" customFormat="1" ht="15">
      <c r="A34" s="60"/>
      <c r="B34" s="60"/>
      <c r="C34" s="60"/>
      <c r="D34" s="28" t="s">
        <v>58</v>
      </c>
      <c r="E34" s="28">
        <f>E33/2</f>
        <v>2</v>
      </c>
      <c r="F34" s="28">
        <f>F33/2</f>
        <v>2</v>
      </c>
      <c r="G34" s="28">
        <f>G33/2</f>
        <v>2</v>
      </c>
      <c r="H34" s="28">
        <f>H33/2</f>
        <v>2</v>
      </c>
      <c r="I34" s="28">
        <f>I33/2</f>
        <v>2</v>
      </c>
      <c r="J34" s="28">
        <f>J33/2</f>
        <v>2</v>
      </c>
      <c r="K34" s="28">
        <f>K33/2</f>
        <v>2</v>
      </c>
      <c r="L34" s="28">
        <f>L33/2</f>
        <v>2</v>
      </c>
      <c r="M34" s="28">
        <f>M33/2</f>
        <v>2</v>
      </c>
      <c r="N34" s="28">
        <f>N33/2</f>
        <v>2</v>
      </c>
      <c r="O34" s="28">
        <f>O33/2</f>
        <v>2</v>
      </c>
      <c r="P34" s="28">
        <f>P33/2</f>
        <v>2</v>
      </c>
      <c r="Q34" s="28">
        <f>Q33/2</f>
        <v>2</v>
      </c>
      <c r="R34" s="28">
        <f>R33/2</f>
        <v>2</v>
      </c>
      <c r="S34" s="28">
        <f>S33/2</f>
        <v>2</v>
      </c>
      <c r="T34" s="28">
        <f>T33/2</f>
        <v>2</v>
      </c>
      <c r="U34" s="28">
        <f>U33/2</f>
        <v>2</v>
      </c>
      <c r="V34" s="25">
        <f t="shared" si="8"/>
        <v>34</v>
      </c>
      <c r="W34" s="30">
        <v>0</v>
      </c>
      <c r="X34" s="30">
        <v>0</v>
      </c>
      <c r="Y34" s="37">
        <f>Y33/2</f>
        <v>1.5</v>
      </c>
      <c r="Z34" s="37">
        <f>Z33/2</f>
        <v>1.5</v>
      </c>
      <c r="AA34" s="37">
        <f>AA33/2</f>
        <v>1.5</v>
      </c>
      <c r="AB34" s="37">
        <f>AB33/2</f>
        <v>1.5</v>
      </c>
      <c r="AC34" s="37">
        <f>AC33/2</f>
        <v>1.5</v>
      </c>
      <c r="AD34" s="37">
        <f>AD33/2</f>
        <v>1.5</v>
      </c>
      <c r="AE34" s="37">
        <f>AE33/2</f>
        <v>1.5</v>
      </c>
      <c r="AF34" s="37">
        <f>AF33/2</f>
        <v>1.5</v>
      </c>
      <c r="AG34" s="37">
        <f>AG33/2</f>
        <v>1.5</v>
      </c>
      <c r="AH34" s="37">
        <f>AH33/2</f>
        <v>1.5</v>
      </c>
      <c r="AI34" s="37">
        <f>AI33/2</f>
        <v>1.5</v>
      </c>
      <c r="AJ34" s="37">
        <f>AJ33/2</f>
        <v>1.5</v>
      </c>
      <c r="AK34" s="37">
        <f>AK33/2</f>
        <v>1.5</v>
      </c>
      <c r="AL34" s="37">
        <f>AL33/2</f>
        <v>1.5</v>
      </c>
      <c r="AM34" s="37">
        <f>AM33/2</f>
        <v>1.5</v>
      </c>
      <c r="AN34" s="37">
        <f>AN33/2</f>
        <v>1.5</v>
      </c>
      <c r="AO34" s="37">
        <f>AO33/2</f>
        <v>1.5</v>
      </c>
      <c r="AP34" s="37">
        <f>AP33/2</f>
        <v>1</v>
      </c>
      <c r="AQ34" s="37">
        <f>AQ33/2</f>
        <v>1</v>
      </c>
      <c r="AR34" s="37">
        <f>AR33/2</f>
        <v>1</v>
      </c>
      <c r="AS34" s="65">
        <v>0</v>
      </c>
      <c r="AT34" s="65">
        <v>0</v>
      </c>
      <c r="AU34" s="31">
        <v>0</v>
      </c>
      <c r="AV34" s="31">
        <v>0</v>
      </c>
      <c r="AW34" s="18">
        <f t="shared" si="9"/>
        <v>28.5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18">
        <f t="shared" si="10"/>
        <v>62.5</v>
      </c>
    </row>
    <row r="35" spans="1:59" s="45" customFormat="1" ht="15" customHeight="1">
      <c r="A35" s="60"/>
      <c r="B35" s="28" t="s">
        <v>85</v>
      </c>
      <c r="C35" s="35" t="s">
        <v>86</v>
      </c>
      <c r="D35" s="9" t="s">
        <v>57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0">
        <v>2</v>
      </c>
      <c r="L35" s="10">
        <v>2</v>
      </c>
      <c r="M35" s="10">
        <v>2</v>
      </c>
      <c r="N35" s="10">
        <v>2</v>
      </c>
      <c r="O35" s="10">
        <v>2</v>
      </c>
      <c r="P35" s="10">
        <v>2</v>
      </c>
      <c r="Q35" s="10">
        <v>2</v>
      </c>
      <c r="R35" s="10">
        <v>2</v>
      </c>
      <c r="S35" s="10">
        <v>2</v>
      </c>
      <c r="T35" s="10">
        <v>2</v>
      </c>
      <c r="U35" s="10">
        <v>2</v>
      </c>
      <c r="V35" s="25">
        <f t="shared" si="8"/>
        <v>34</v>
      </c>
      <c r="W35" s="30">
        <v>0</v>
      </c>
      <c r="X35" s="30">
        <v>0</v>
      </c>
      <c r="Y35" s="36">
        <v>3</v>
      </c>
      <c r="Z35" s="36">
        <v>3</v>
      </c>
      <c r="AA35" s="36">
        <v>3</v>
      </c>
      <c r="AB35" s="36">
        <v>3</v>
      </c>
      <c r="AC35" s="36">
        <v>3</v>
      </c>
      <c r="AD35" s="36">
        <v>2</v>
      </c>
      <c r="AE35" s="36">
        <v>2</v>
      </c>
      <c r="AF35" s="36">
        <v>2</v>
      </c>
      <c r="AG35" s="36">
        <v>2</v>
      </c>
      <c r="AH35" s="36">
        <v>2</v>
      </c>
      <c r="AI35" s="36">
        <v>2</v>
      </c>
      <c r="AJ35" s="36">
        <v>2</v>
      </c>
      <c r="AK35" s="36">
        <v>2</v>
      </c>
      <c r="AL35" s="36">
        <v>2</v>
      </c>
      <c r="AM35" s="36">
        <v>2</v>
      </c>
      <c r="AN35" s="36">
        <v>2</v>
      </c>
      <c r="AO35" s="36">
        <v>2</v>
      </c>
      <c r="AP35" s="36">
        <v>2</v>
      </c>
      <c r="AQ35" s="36">
        <v>2</v>
      </c>
      <c r="AR35" s="36">
        <v>2</v>
      </c>
      <c r="AS35" s="65">
        <v>0</v>
      </c>
      <c r="AT35" s="65">
        <v>0</v>
      </c>
      <c r="AU35" s="31">
        <v>0</v>
      </c>
      <c r="AV35" s="31">
        <v>0</v>
      </c>
      <c r="AW35" s="18">
        <f t="shared" si="9"/>
        <v>45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18">
        <f t="shared" si="10"/>
        <v>79</v>
      </c>
    </row>
    <row r="36" spans="1:59" s="47" customFormat="1" ht="15">
      <c r="A36" s="60"/>
      <c r="B36" s="60"/>
      <c r="C36" s="60"/>
      <c r="D36" s="28" t="s">
        <v>58</v>
      </c>
      <c r="E36" s="28">
        <f>E35/2</f>
        <v>1</v>
      </c>
      <c r="F36" s="28">
        <f>F35/2</f>
        <v>1</v>
      </c>
      <c r="G36" s="28">
        <f>G35/2</f>
        <v>1</v>
      </c>
      <c r="H36" s="28">
        <f>H35/2</f>
        <v>1</v>
      </c>
      <c r="I36" s="28">
        <f>I35/2</f>
        <v>1</v>
      </c>
      <c r="J36" s="28">
        <f>J35/2</f>
        <v>1</v>
      </c>
      <c r="K36" s="28">
        <f>K35/2</f>
        <v>1</v>
      </c>
      <c r="L36" s="28">
        <f>L35/2</f>
        <v>1</v>
      </c>
      <c r="M36" s="28">
        <f>M35/2</f>
        <v>1</v>
      </c>
      <c r="N36" s="28">
        <f>N35/2</f>
        <v>1</v>
      </c>
      <c r="O36" s="28">
        <f>O35/2</f>
        <v>1</v>
      </c>
      <c r="P36" s="28">
        <f>P35/2</f>
        <v>1</v>
      </c>
      <c r="Q36" s="28">
        <f>Q35/2</f>
        <v>1</v>
      </c>
      <c r="R36" s="28">
        <f>R35/2</f>
        <v>1</v>
      </c>
      <c r="S36" s="28">
        <f>S35/2</f>
        <v>1</v>
      </c>
      <c r="T36" s="28">
        <f>T35/2</f>
        <v>1</v>
      </c>
      <c r="U36" s="28">
        <v>2</v>
      </c>
      <c r="V36" s="25">
        <f t="shared" si="8"/>
        <v>18</v>
      </c>
      <c r="W36" s="30">
        <v>0</v>
      </c>
      <c r="X36" s="30">
        <v>0</v>
      </c>
      <c r="Y36" s="36">
        <f>Y35/2</f>
        <v>1.5</v>
      </c>
      <c r="Z36" s="36">
        <f>Z35/2</f>
        <v>1.5</v>
      </c>
      <c r="AA36" s="36">
        <f>AA35/2</f>
        <v>1.5</v>
      </c>
      <c r="AB36" s="36">
        <f>AB35/2</f>
        <v>1.5</v>
      </c>
      <c r="AC36" s="36">
        <f>AC35/2</f>
        <v>1.5</v>
      </c>
      <c r="AD36" s="36">
        <f>AD35/2</f>
        <v>1</v>
      </c>
      <c r="AE36" s="36">
        <f>AE35/2</f>
        <v>1</v>
      </c>
      <c r="AF36" s="36">
        <f>AF35/2</f>
        <v>1</v>
      </c>
      <c r="AG36" s="36">
        <f>AG35/2</f>
        <v>1</v>
      </c>
      <c r="AH36" s="36">
        <f>AH35/2</f>
        <v>1</v>
      </c>
      <c r="AI36" s="36">
        <f>AI35/2</f>
        <v>1</v>
      </c>
      <c r="AJ36" s="36">
        <f>AJ35/2</f>
        <v>1</v>
      </c>
      <c r="AK36" s="36">
        <f>AK35/2</f>
        <v>1</v>
      </c>
      <c r="AL36" s="36">
        <f>AL35/2</f>
        <v>1</v>
      </c>
      <c r="AM36" s="36">
        <f>AM35/2</f>
        <v>1</v>
      </c>
      <c r="AN36" s="36">
        <f>AN35/2</f>
        <v>1</v>
      </c>
      <c r="AO36" s="36">
        <f>AO35/2</f>
        <v>1</v>
      </c>
      <c r="AP36" s="36">
        <f>AP35/2</f>
        <v>1</v>
      </c>
      <c r="AQ36" s="36">
        <f>AQ35/2</f>
        <v>1</v>
      </c>
      <c r="AR36" s="36">
        <f>AR35/2</f>
        <v>1</v>
      </c>
      <c r="AS36" s="65">
        <v>0</v>
      </c>
      <c r="AT36" s="65">
        <v>0</v>
      </c>
      <c r="AU36" s="31">
        <v>0</v>
      </c>
      <c r="AV36" s="31">
        <v>0</v>
      </c>
      <c r="AW36" s="18">
        <f t="shared" si="9"/>
        <v>22.5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18">
        <f t="shared" si="10"/>
        <v>40.5</v>
      </c>
    </row>
    <row r="37" spans="1:59" s="23" customFormat="1" ht="15" customHeight="1">
      <c r="A37" s="60"/>
      <c r="B37" s="28" t="s">
        <v>87</v>
      </c>
      <c r="C37" s="35" t="s">
        <v>88</v>
      </c>
      <c r="D37" s="9" t="s">
        <v>57</v>
      </c>
      <c r="E37" s="9">
        <v>2</v>
      </c>
      <c r="F37" s="9">
        <v>2</v>
      </c>
      <c r="G37" s="9">
        <v>2</v>
      </c>
      <c r="H37" s="9">
        <v>2</v>
      </c>
      <c r="I37" s="9">
        <v>2</v>
      </c>
      <c r="J37" s="9">
        <v>2</v>
      </c>
      <c r="K37" s="9">
        <v>2</v>
      </c>
      <c r="L37" s="9">
        <v>2</v>
      </c>
      <c r="M37" s="9">
        <v>2</v>
      </c>
      <c r="N37" s="9">
        <v>2</v>
      </c>
      <c r="O37" s="9">
        <v>2</v>
      </c>
      <c r="P37" s="9">
        <v>2</v>
      </c>
      <c r="Q37" s="9">
        <v>2</v>
      </c>
      <c r="R37" s="9">
        <v>2</v>
      </c>
      <c r="S37" s="9">
        <v>2</v>
      </c>
      <c r="T37" s="9">
        <v>2</v>
      </c>
      <c r="U37" s="9">
        <v>2</v>
      </c>
      <c r="V37" s="25">
        <f t="shared" si="8"/>
        <v>34</v>
      </c>
      <c r="W37" s="30">
        <v>0</v>
      </c>
      <c r="X37" s="30">
        <v>0</v>
      </c>
      <c r="Y37" s="36">
        <v>1</v>
      </c>
      <c r="Z37" s="36">
        <v>1</v>
      </c>
      <c r="AA37" s="36">
        <v>1</v>
      </c>
      <c r="AB37" s="36">
        <v>1</v>
      </c>
      <c r="AC37" s="36">
        <v>1</v>
      </c>
      <c r="AD37" s="36">
        <v>1</v>
      </c>
      <c r="AE37" s="36">
        <v>1</v>
      </c>
      <c r="AF37" s="36">
        <v>1</v>
      </c>
      <c r="AG37" s="36">
        <v>1</v>
      </c>
      <c r="AH37" s="36">
        <v>1</v>
      </c>
      <c r="AI37" s="36">
        <v>1</v>
      </c>
      <c r="AJ37" s="36">
        <v>1</v>
      </c>
      <c r="AK37" s="36">
        <v>1</v>
      </c>
      <c r="AL37" s="36">
        <v>1</v>
      </c>
      <c r="AM37" s="36">
        <v>1</v>
      </c>
      <c r="AN37" s="36">
        <v>1</v>
      </c>
      <c r="AO37" s="36">
        <v>1</v>
      </c>
      <c r="AP37" s="36">
        <v>3</v>
      </c>
      <c r="AQ37" s="36">
        <v>3</v>
      </c>
      <c r="AR37" s="36">
        <v>3</v>
      </c>
      <c r="AS37" s="65">
        <v>0</v>
      </c>
      <c r="AT37" s="65">
        <v>0</v>
      </c>
      <c r="AU37" s="31">
        <v>0</v>
      </c>
      <c r="AV37" s="31">
        <v>0</v>
      </c>
      <c r="AW37" s="18">
        <f t="shared" si="9"/>
        <v>26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18">
        <f t="shared" si="10"/>
        <v>60</v>
      </c>
    </row>
    <row r="38" spans="1:59" ht="15">
      <c r="A38" s="60"/>
      <c r="B38" s="60"/>
      <c r="C38" s="60"/>
      <c r="D38" s="28" t="s">
        <v>58</v>
      </c>
      <c r="E38" s="28">
        <f>E37/2</f>
        <v>1</v>
      </c>
      <c r="F38" s="28">
        <f>F37/2</f>
        <v>1</v>
      </c>
      <c r="G38" s="28">
        <f>G37/2</f>
        <v>1</v>
      </c>
      <c r="H38" s="28">
        <f>H37/2</f>
        <v>1</v>
      </c>
      <c r="I38" s="28">
        <f>I37/2</f>
        <v>1</v>
      </c>
      <c r="J38" s="28">
        <f>J37/2</f>
        <v>1</v>
      </c>
      <c r="K38" s="28">
        <f>K37/2</f>
        <v>1</v>
      </c>
      <c r="L38" s="28">
        <f>L37/2</f>
        <v>1</v>
      </c>
      <c r="M38" s="28">
        <f>M37/2</f>
        <v>1</v>
      </c>
      <c r="N38" s="28">
        <f>N37/2</f>
        <v>1</v>
      </c>
      <c r="O38" s="28">
        <f>O37/2</f>
        <v>1</v>
      </c>
      <c r="P38" s="28">
        <f>P37/2</f>
        <v>1</v>
      </c>
      <c r="Q38" s="28">
        <f>Q37/2</f>
        <v>1</v>
      </c>
      <c r="R38" s="28">
        <f>R37/2</f>
        <v>1</v>
      </c>
      <c r="S38" s="28">
        <f>S37/2</f>
        <v>1</v>
      </c>
      <c r="T38" s="28">
        <v>1</v>
      </c>
      <c r="U38" s="28">
        <f>U37/2</f>
        <v>1</v>
      </c>
      <c r="V38" s="25">
        <f t="shared" si="8"/>
        <v>17</v>
      </c>
      <c r="W38" s="33">
        <v>0</v>
      </c>
      <c r="X38" s="33">
        <v>0</v>
      </c>
      <c r="Y38" s="37">
        <f>Y37/2</f>
        <v>0.5</v>
      </c>
      <c r="Z38" s="37">
        <f>Z37/2</f>
        <v>0.5</v>
      </c>
      <c r="AA38" s="37">
        <f>AA37/2</f>
        <v>0.5</v>
      </c>
      <c r="AB38" s="37">
        <f>AB37/2</f>
        <v>0.5</v>
      </c>
      <c r="AC38" s="37">
        <f>AC37/2</f>
        <v>0.5</v>
      </c>
      <c r="AD38" s="37">
        <f>AD37/2</f>
        <v>0.5</v>
      </c>
      <c r="AE38" s="37">
        <f>AE37/2</f>
        <v>0.5</v>
      </c>
      <c r="AF38" s="37">
        <f>AF37/2</f>
        <v>0.5</v>
      </c>
      <c r="AG38" s="37">
        <f>AG37/2</f>
        <v>0.5</v>
      </c>
      <c r="AH38" s="37">
        <f>AH37/2</f>
        <v>0.5</v>
      </c>
      <c r="AI38" s="37">
        <f>AI37/2</f>
        <v>0.5</v>
      </c>
      <c r="AJ38" s="37">
        <f>AJ37/2</f>
        <v>0.5</v>
      </c>
      <c r="AK38" s="37">
        <f>AK37/2</f>
        <v>0.5</v>
      </c>
      <c r="AL38" s="37">
        <f>AL37/2</f>
        <v>0.5</v>
      </c>
      <c r="AM38" s="37">
        <f>AM37/2</f>
        <v>0.5</v>
      </c>
      <c r="AN38" s="37">
        <f>AN37/2</f>
        <v>0.5</v>
      </c>
      <c r="AO38" s="37">
        <f>AO37/2</f>
        <v>0.5</v>
      </c>
      <c r="AP38" s="37">
        <f>AP37/2</f>
        <v>1.5</v>
      </c>
      <c r="AQ38" s="37">
        <f>AQ37/2</f>
        <v>1.5</v>
      </c>
      <c r="AR38" s="37">
        <f>AR37/2</f>
        <v>1.5</v>
      </c>
      <c r="AS38" s="65">
        <v>0</v>
      </c>
      <c r="AT38" s="65">
        <v>0</v>
      </c>
      <c r="AU38" s="34">
        <v>0</v>
      </c>
      <c r="AV38" s="34">
        <v>0</v>
      </c>
      <c r="AW38" s="18">
        <f t="shared" si="9"/>
        <v>13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8">
        <f t="shared" si="10"/>
        <v>30</v>
      </c>
    </row>
    <row r="39" spans="1:60" ht="15" customHeight="1">
      <c r="A39" s="60"/>
      <c r="B39" s="61" t="s">
        <v>97</v>
      </c>
      <c r="C39" s="62" t="s">
        <v>98</v>
      </c>
      <c r="D39" s="61" t="s">
        <v>57</v>
      </c>
      <c r="E39" s="61">
        <f>E41+E43</f>
        <v>3</v>
      </c>
      <c r="F39" s="61">
        <f>F41+F43</f>
        <v>3</v>
      </c>
      <c r="G39" s="61">
        <f>G41+G43</f>
        <v>3</v>
      </c>
      <c r="H39" s="61">
        <f>H41+H43</f>
        <v>3</v>
      </c>
      <c r="I39" s="61">
        <f>I41+I43</f>
        <v>3</v>
      </c>
      <c r="J39" s="61">
        <f>J41+J43</f>
        <v>3</v>
      </c>
      <c r="K39" s="61">
        <f>K41+K43</f>
        <v>3</v>
      </c>
      <c r="L39" s="61">
        <f>L41+L43</f>
        <v>3</v>
      </c>
      <c r="M39" s="61">
        <f>M41+M43</f>
        <v>3</v>
      </c>
      <c r="N39" s="61">
        <f>N41+N43</f>
        <v>3</v>
      </c>
      <c r="O39" s="61">
        <f>O41+O43</f>
        <v>3</v>
      </c>
      <c r="P39" s="61">
        <f>P41+P43</f>
        <v>3</v>
      </c>
      <c r="Q39" s="61">
        <f>Q41+Q43</f>
        <v>3</v>
      </c>
      <c r="R39" s="61">
        <f>R41+R43</f>
        <v>3</v>
      </c>
      <c r="S39" s="61">
        <f>S41+S43</f>
        <v>3</v>
      </c>
      <c r="T39" s="61">
        <f>T41+T43</f>
        <v>3</v>
      </c>
      <c r="U39" s="61">
        <f>U41+U43</f>
        <v>3</v>
      </c>
      <c r="V39" s="61">
        <f>V41+V43</f>
        <v>51</v>
      </c>
      <c r="W39" s="61">
        <f>W41+W43</f>
        <v>0</v>
      </c>
      <c r="X39" s="61">
        <f>X41+X43</f>
        <v>0</v>
      </c>
      <c r="Y39" s="61">
        <f>Y41+Y43</f>
        <v>4</v>
      </c>
      <c r="Z39" s="61">
        <f>Z41+Z43</f>
        <v>4</v>
      </c>
      <c r="AA39" s="61">
        <f>AA41+AA43</f>
        <v>3</v>
      </c>
      <c r="AB39" s="61">
        <f>AB41+AB43</f>
        <v>2</v>
      </c>
      <c r="AC39" s="61">
        <f>AC41+AC43</f>
        <v>2</v>
      </c>
      <c r="AD39" s="61">
        <f>AD41+AD43</f>
        <v>2</v>
      </c>
      <c r="AE39" s="61">
        <f>AE41+AE43</f>
        <v>2</v>
      </c>
      <c r="AF39" s="61">
        <f>AF41+AF43</f>
        <v>2</v>
      </c>
      <c r="AG39" s="61">
        <f>AG41+AG43</f>
        <v>2</v>
      </c>
      <c r="AH39" s="61">
        <f>AH41+AH43</f>
        <v>2</v>
      </c>
      <c r="AI39" s="61">
        <f>AI41+AI43</f>
        <v>2</v>
      </c>
      <c r="AJ39" s="61">
        <f>AJ41+AJ43</f>
        <v>2</v>
      </c>
      <c r="AK39" s="61">
        <f>AK41+AK43</f>
        <v>2</v>
      </c>
      <c r="AL39" s="61">
        <f>AL41+AL43</f>
        <v>2</v>
      </c>
      <c r="AM39" s="61">
        <f>AM41+AM43</f>
        <v>2</v>
      </c>
      <c r="AN39" s="61">
        <f>AN41+AN43</f>
        <v>2</v>
      </c>
      <c r="AO39" s="61">
        <f>AO41+AO43</f>
        <v>2</v>
      </c>
      <c r="AP39" s="61">
        <f>AP41+AP43</f>
        <v>1</v>
      </c>
      <c r="AQ39" s="61">
        <f>AQ41+AQ43</f>
        <v>2</v>
      </c>
      <c r="AR39" s="61">
        <f>AR41+AR43</f>
        <v>2</v>
      </c>
      <c r="AS39" s="61">
        <f>AS41+AS43</f>
        <v>0</v>
      </c>
      <c r="AT39" s="61">
        <f>AT41+AT43</f>
        <v>0</v>
      </c>
      <c r="AU39" s="61">
        <f>AU41+AU43</f>
        <v>0</v>
      </c>
      <c r="AV39" s="61">
        <f>AV41+AV43</f>
        <v>0</v>
      </c>
      <c r="AW39" s="61">
        <f>AW41+AW43</f>
        <v>44</v>
      </c>
      <c r="AX39" s="61">
        <f>AX41+AX43</f>
        <v>0</v>
      </c>
      <c r="AY39" s="61">
        <f>AY41+AY43</f>
        <v>0</v>
      </c>
      <c r="AZ39" s="61">
        <f>AZ41+AZ43</f>
        <v>0</v>
      </c>
      <c r="BA39" s="61">
        <f>BA41+BA43</f>
        <v>0</v>
      </c>
      <c r="BB39" s="61">
        <f>BB41+BB43</f>
        <v>0</v>
      </c>
      <c r="BC39" s="61">
        <f>BC41+BC43</f>
        <v>0</v>
      </c>
      <c r="BD39" s="61">
        <f>BD41+BD43</f>
        <v>0</v>
      </c>
      <c r="BE39" s="61">
        <f>BE41+BE43</f>
        <v>0</v>
      </c>
      <c r="BF39" s="61">
        <f>BF41+BF43</f>
        <v>0</v>
      </c>
      <c r="BG39" s="61">
        <f>BG41+BG43</f>
        <v>95</v>
      </c>
      <c r="BH39" s="67"/>
    </row>
    <row r="40" spans="1:59" ht="15">
      <c r="A40" s="60"/>
      <c r="B40" s="60"/>
      <c r="C40" s="60"/>
      <c r="D40" s="63" t="s">
        <v>58</v>
      </c>
      <c r="E40" s="63">
        <f>E39/2</f>
        <v>1.5</v>
      </c>
      <c r="F40" s="63">
        <f>F39/2</f>
        <v>1.5</v>
      </c>
      <c r="G40" s="63">
        <f>G39/2</f>
        <v>1.5</v>
      </c>
      <c r="H40" s="63">
        <f>H39/2</f>
        <v>1.5</v>
      </c>
      <c r="I40" s="63">
        <f>I39/2</f>
        <v>1.5</v>
      </c>
      <c r="J40" s="63">
        <f>J39/2</f>
        <v>1.5</v>
      </c>
      <c r="K40" s="63">
        <f>K39/2</f>
        <v>1.5</v>
      </c>
      <c r="L40" s="63">
        <f>L39/2</f>
        <v>1.5</v>
      </c>
      <c r="M40" s="63">
        <f>M39/2</f>
        <v>1.5</v>
      </c>
      <c r="N40" s="63">
        <f>N39/2</f>
        <v>1.5</v>
      </c>
      <c r="O40" s="63">
        <f>O39/2</f>
        <v>1.5</v>
      </c>
      <c r="P40" s="63">
        <f>P39/2</f>
        <v>1.5</v>
      </c>
      <c r="Q40" s="63">
        <f>Q39/2</f>
        <v>1.5</v>
      </c>
      <c r="R40" s="63">
        <f>R39/2</f>
        <v>1.5</v>
      </c>
      <c r="S40" s="63">
        <f>S39/2</f>
        <v>1.5</v>
      </c>
      <c r="T40" s="63">
        <f>T39/2</f>
        <v>1.5</v>
      </c>
      <c r="U40" s="63">
        <f>U39/2</f>
        <v>1.5</v>
      </c>
      <c r="V40" s="63">
        <f>V39/2</f>
        <v>25.5</v>
      </c>
      <c r="W40" s="63">
        <f>W39/2</f>
        <v>0</v>
      </c>
      <c r="X40" s="63">
        <f>X39/2</f>
        <v>0</v>
      </c>
      <c r="Y40" s="63">
        <f>Y39/2</f>
        <v>2</v>
      </c>
      <c r="Z40" s="63">
        <f>Z39/2</f>
        <v>2</v>
      </c>
      <c r="AA40" s="63">
        <f>AA39/2</f>
        <v>1.5</v>
      </c>
      <c r="AB40" s="63">
        <f>AB39/2</f>
        <v>1</v>
      </c>
      <c r="AC40" s="63">
        <f>AC39/2</f>
        <v>1</v>
      </c>
      <c r="AD40" s="63">
        <f>AD39/2</f>
        <v>1</v>
      </c>
      <c r="AE40" s="63">
        <f>AE39/2</f>
        <v>1</v>
      </c>
      <c r="AF40" s="63">
        <f>AF39/2</f>
        <v>1</v>
      </c>
      <c r="AG40" s="63">
        <f>AG39/2</f>
        <v>1</v>
      </c>
      <c r="AH40" s="63">
        <f>AH39/2</f>
        <v>1</v>
      </c>
      <c r="AI40" s="63">
        <f>AI39/2</f>
        <v>1</v>
      </c>
      <c r="AJ40" s="63">
        <f>AJ39/2</f>
        <v>1</v>
      </c>
      <c r="AK40" s="63">
        <f>AK39/2</f>
        <v>1</v>
      </c>
      <c r="AL40" s="63">
        <f>AL39/2</f>
        <v>1</v>
      </c>
      <c r="AM40" s="63">
        <f>AM39/2</f>
        <v>1</v>
      </c>
      <c r="AN40" s="63">
        <f>AN39/2</f>
        <v>1</v>
      </c>
      <c r="AO40" s="63">
        <f>AO39/2</f>
        <v>1</v>
      </c>
      <c r="AP40" s="63">
        <f>AP39/2</f>
        <v>0.5</v>
      </c>
      <c r="AQ40" s="63">
        <f>AQ39/2</f>
        <v>1</v>
      </c>
      <c r="AR40" s="63">
        <f>AR39/2</f>
        <v>1</v>
      </c>
      <c r="AS40" s="63">
        <f>AS39/2</f>
        <v>0</v>
      </c>
      <c r="AT40" s="63">
        <f>AT39/2</f>
        <v>0</v>
      </c>
      <c r="AU40" s="63">
        <f>AU39/2</f>
        <v>0</v>
      </c>
      <c r="AV40" s="63">
        <f>AV39/2</f>
        <v>0</v>
      </c>
      <c r="AW40" s="63">
        <f>AW39/2</f>
        <v>22</v>
      </c>
      <c r="AX40" s="63">
        <f>AX39/2</f>
        <v>0</v>
      </c>
      <c r="AY40" s="63">
        <f>AY39/2</f>
        <v>0</v>
      </c>
      <c r="AZ40" s="63">
        <f>AZ39/2</f>
        <v>0</v>
      </c>
      <c r="BA40" s="63">
        <f>BA39/2</f>
        <v>0</v>
      </c>
      <c r="BB40" s="63">
        <f>BB39/2</f>
        <v>0</v>
      </c>
      <c r="BC40" s="63">
        <f>BC39/2</f>
        <v>0</v>
      </c>
      <c r="BD40" s="63">
        <f>BD39/2</f>
        <v>0</v>
      </c>
      <c r="BE40" s="63">
        <f>BE39/2</f>
        <v>0</v>
      </c>
      <c r="BF40" s="63">
        <f>BF39/2</f>
        <v>0</v>
      </c>
      <c r="BG40" s="63">
        <f>BG39/2</f>
        <v>47.5</v>
      </c>
    </row>
    <row r="41" spans="1:59" s="23" customFormat="1" ht="15">
      <c r="A41" s="60"/>
      <c r="B41" s="32" t="s">
        <v>123</v>
      </c>
      <c r="C41" s="29" t="s">
        <v>124</v>
      </c>
      <c r="D41" s="9" t="s">
        <v>57</v>
      </c>
      <c r="E41" s="9">
        <v>2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9">
        <v>2</v>
      </c>
      <c r="L41" s="9">
        <v>2</v>
      </c>
      <c r="M41" s="9">
        <v>2</v>
      </c>
      <c r="N41" s="9">
        <v>2</v>
      </c>
      <c r="O41" s="9">
        <v>2</v>
      </c>
      <c r="P41" s="9">
        <v>2</v>
      </c>
      <c r="Q41" s="9">
        <v>2</v>
      </c>
      <c r="R41" s="9">
        <v>2</v>
      </c>
      <c r="S41" s="9">
        <v>2</v>
      </c>
      <c r="T41" s="9">
        <v>2</v>
      </c>
      <c r="U41" s="9">
        <v>2</v>
      </c>
      <c r="V41" s="25">
        <f aca="true" t="shared" si="11" ref="V41:V44">SUM(E41:U41)</f>
        <v>34</v>
      </c>
      <c r="W41" s="30">
        <v>0</v>
      </c>
      <c r="X41" s="30">
        <v>0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  <c r="AL41" s="10">
        <v>1</v>
      </c>
      <c r="AM41" s="10">
        <v>1</v>
      </c>
      <c r="AN41" s="10">
        <v>1</v>
      </c>
      <c r="AO41" s="10">
        <v>1</v>
      </c>
      <c r="AP41" s="10">
        <v>0</v>
      </c>
      <c r="AQ41" s="10">
        <v>0</v>
      </c>
      <c r="AR41" s="10">
        <v>0</v>
      </c>
      <c r="AS41" s="65">
        <v>0</v>
      </c>
      <c r="AT41" s="65">
        <v>0</v>
      </c>
      <c r="AU41" s="31">
        <v>0</v>
      </c>
      <c r="AV41" s="31">
        <v>0</v>
      </c>
      <c r="AW41" s="18">
        <f aca="true" t="shared" si="12" ref="AW41:AW44">SUM(W41:AV41)</f>
        <v>17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18">
        <f aca="true" t="shared" si="13" ref="BG41:BG44">V41+AW41</f>
        <v>51</v>
      </c>
    </row>
    <row r="42" spans="1:59" ht="15">
      <c r="A42" s="60"/>
      <c r="B42" s="60"/>
      <c r="C42" s="60"/>
      <c r="D42" s="28" t="s">
        <v>58</v>
      </c>
      <c r="E42" s="28">
        <f>E41/2</f>
        <v>1</v>
      </c>
      <c r="F42" s="28">
        <f>F41/2</f>
        <v>1</v>
      </c>
      <c r="G42" s="28">
        <f>G41/2</f>
        <v>1</v>
      </c>
      <c r="H42" s="28">
        <f>H41/2</f>
        <v>1</v>
      </c>
      <c r="I42" s="28">
        <f>I41/2</f>
        <v>1</v>
      </c>
      <c r="J42" s="28">
        <f>J41/2</f>
        <v>1</v>
      </c>
      <c r="K42" s="28">
        <f>K41/2</f>
        <v>1</v>
      </c>
      <c r="L42" s="28">
        <f>L41/2</f>
        <v>1</v>
      </c>
      <c r="M42" s="28">
        <f>M41/2</f>
        <v>1</v>
      </c>
      <c r="N42" s="28">
        <f>N41/2</f>
        <v>1</v>
      </c>
      <c r="O42" s="28">
        <f>O41/2</f>
        <v>1</v>
      </c>
      <c r="P42" s="28">
        <f>P41/2</f>
        <v>1</v>
      </c>
      <c r="Q42" s="28">
        <f>Q41/2</f>
        <v>1</v>
      </c>
      <c r="R42" s="28">
        <f>R41/2</f>
        <v>1</v>
      </c>
      <c r="S42" s="28">
        <f>S41/2</f>
        <v>1</v>
      </c>
      <c r="T42" s="28">
        <f>T41/2</f>
        <v>1</v>
      </c>
      <c r="U42" s="28">
        <f>U41/2</f>
        <v>1</v>
      </c>
      <c r="V42" s="25">
        <f t="shared" si="11"/>
        <v>17</v>
      </c>
      <c r="W42" s="30">
        <v>0</v>
      </c>
      <c r="X42" s="30">
        <v>0</v>
      </c>
      <c r="Y42" s="32">
        <f>Y41/2</f>
        <v>0.5</v>
      </c>
      <c r="Z42" s="32">
        <f>Z41/2</f>
        <v>0.5</v>
      </c>
      <c r="AA42" s="32">
        <f>AA41/2</f>
        <v>0.5</v>
      </c>
      <c r="AB42" s="32">
        <f>AB41/2</f>
        <v>0.5</v>
      </c>
      <c r="AC42" s="32">
        <f>AC41/2</f>
        <v>0.5</v>
      </c>
      <c r="AD42" s="32">
        <f>AD41/2</f>
        <v>0.5</v>
      </c>
      <c r="AE42" s="32">
        <f>AE41/2</f>
        <v>0.5</v>
      </c>
      <c r="AF42" s="32">
        <f>AF41/2</f>
        <v>0.5</v>
      </c>
      <c r="AG42" s="32">
        <f>AG41/2</f>
        <v>0.5</v>
      </c>
      <c r="AH42" s="32">
        <f>AH41/2</f>
        <v>0.5</v>
      </c>
      <c r="AI42" s="32">
        <f>AI41/2</f>
        <v>0.5</v>
      </c>
      <c r="AJ42" s="32">
        <f>AJ41/2</f>
        <v>0.5</v>
      </c>
      <c r="AK42" s="32">
        <f>AK41/2</f>
        <v>0.5</v>
      </c>
      <c r="AL42" s="32">
        <f>AL41/2</f>
        <v>0.5</v>
      </c>
      <c r="AM42" s="32">
        <f>AM41/2</f>
        <v>0.5</v>
      </c>
      <c r="AN42" s="32">
        <f>AN41/2</f>
        <v>0.5</v>
      </c>
      <c r="AO42" s="32">
        <f>AO41/2</f>
        <v>0.5</v>
      </c>
      <c r="AP42" s="32">
        <f>AP41/2</f>
        <v>0</v>
      </c>
      <c r="AQ42" s="32">
        <f>AQ41/2</f>
        <v>0</v>
      </c>
      <c r="AR42" s="32">
        <f>AR41/2</f>
        <v>0</v>
      </c>
      <c r="AS42" s="68">
        <f aca="true" t="shared" si="14" ref="AS42:AS44">AS41/2</f>
        <v>0</v>
      </c>
      <c r="AT42" s="65">
        <v>0</v>
      </c>
      <c r="AU42" s="31">
        <v>0</v>
      </c>
      <c r="AV42" s="31">
        <v>0</v>
      </c>
      <c r="AW42" s="18">
        <f t="shared" si="12"/>
        <v>8.5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18">
        <f t="shared" si="13"/>
        <v>25.5</v>
      </c>
    </row>
    <row r="43" spans="1:59" s="23" customFormat="1" ht="15">
      <c r="A43" s="60"/>
      <c r="B43" s="32" t="s">
        <v>125</v>
      </c>
      <c r="C43" s="29" t="s">
        <v>126</v>
      </c>
      <c r="D43" s="9" t="s">
        <v>57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>
        <v>1</v>
      </c>
      <c r="U43" s="9">
        <v>1</v>
      </c>
      <c r="V43" s="25">
        <f t="shared" si="11"/>
        <v>17</v>
      </c>
      <c r="W43" s="30">
        <v>0</v>
      </c>
      <c r="X43" s="30">
        <v>0</v>
      </c>
      <c r="Y43" s="10">
        <v>3</v>
      </c>
      <c r="Z43" s="10">
        <v>3</v>
      </c>
      <c r="AA43" s="10">
        <v>2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>
        <v>1</v>
      </c>
      <c r="AJ43" s="10">
        <v>1</v>
      </c>
      <c r="AK43" s="10">
        <v>1</v>
      </c>
      <c r="AL43" s="10">
        <v>1</v>
      </c>
      <c r="AM43" s="10">
        <v>1</v>
      </c>
      <c r="AN43" s="10">
        <v>1</v>
      </c>
      <c r="AO43" s="10">
        <v>1</v>
      </c>
      <c r="AP43" s="10">
        <v>1</v>
      </c>
      <c r="AQ43" s="10">
        <v>2</v>
      </c>
      <c r="AR43" s="10">
        <v>2</v>
      </c>
      <c r="AS43" s="68">
        <f t="shared" si="14"/>
        <v>0</v>
      </c>
      <c r="AT43" s="65">
        <v>0</v>
      </c>
      <c r="AU43" s="31">
        <v>0</v>
      </c>
      <c r="AV43" s="31">
        <v>0</v>
      </c>
      <c r="AW43" s="18">
        <f t="shared" si="12"/>
        <v>27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18">
        <f t="shared" si="13"/>
        <v>44</v>
      </c>
    </row>
    <row r="44" spans="1:59" ht="15">
      <c r="A44" s="60"/>
      <c r="B44" s="60"/>
      <c r="C44" s="60"/>
      <c r="D44" s="28" t="s">
        <v>58</v>
      </c>
      <c r="E44" s="28">
        <f>E43/2</f>
        <v>0.5</v>
      </c>
      <c r="F44" s="28">
        <f>F43/2</f>
        <v>0.5</v>
      </c>
      <c r="G44" s="28">
        <f>G43/2</f>
        <v>0.5</v>
      </c>
      <c r="H44" s="28">
        <f>H43/2</f>
        <v>0.5</v>
      </c>
      <c r="I44" s="28">
        <f>I43/2</f>
        <v>0.5</v>
      </c>
      <c r="J44" s="28">
        <f>J43/2</f>
        <v>0.5</v>
      </c>
      <c r="K44" s="28">
        <f>K43/2</f>
        <v>0.5</v>
      </c>
      <c r="L44" s="28">
        <f>L43/2</f>
        <v>0.5</v>
      </c>
      <c r="M44" s="28">
        <f>M43/2</f>
        <v>0.5</v>
      </c>
      <c r="N44" s="28">
        <f>N43/2</f>
        <v>0.5</v>
      </c>
      <c r="O44" s="28">
        <f>O43/2</f>
        <v>0.5</v>
      </c>
      <c r="P44" s="28">
        <f>P43/2</f>
        <v>0.5</v>
      </c>
      <c r="Q44" s="28">
        <f>Q43/2</f>
        <v>0.5</v>
      </c>
      <c r="R44" s="28">
        <f>R43/2</f>
        <v>0.5</v>
      </c>
      <c r="S44" s="28">
        <f>S43/2</f>
        <v>0.5</v>
      </c>
      <c r="T44" s="28">
        <f>T43/2</f>
        <v>0.5</v>
      </c>
      <c r="U44" s="28">
        <f>U43/2</f>
        <v>0.5</v>
      </c>
      <c r="V44" s="25">
        <f t="shared" si="11"/>
        <v>8.5</v>
      </c>
      <c r="W44" s="30">
        <v>0</v>
      </c>
      <c r="X44" s="30">
        <v>0</v>
      </c>
      <c r="Y44" s="32">
        <f>Y43/2</f>
        <v>1.5</v>
      </c>
      <c r="Z44" s="32">
        <f>Z43/2</f>
        <v>1.5</v>
      </c>
      <c r="AA44" s="32">
        <f>AA43/2</f>
        <v>1</v>
      </c>
      <c r="AB44" s="32">
        <f>AB43/2</f>
        <v>0.5</v>
      </c>
      <c r="AC44" s="32">
        <f>AC43/2</f>
        <v>0.5</v>
      </c>
      <c r="AD44" s="32">
        <f>AD43/2</f>
        <v>0.5</v>
      </c>
      <c r="AE44" s="32">
        <f>AE43/2</f>
        <v>0.5</v>
      </c>
      <c r="AF44" s="32">
        <f>AF43/2</f>
        <v>0.5</v>
      </c>
      <c r="AG44" s="32">
        <f>AG43/2</f>
        <v>0.5</v>
      </c>
      <c r="AH44" s="37">
        <f>AH43/2</f>
        <v>0.5</v>
      </c>
      <c r="AI44" s="37">
        <f>AI43/2</f>
        <v>0.5</v>
      </c>
      <c r="AJ44" s="37">
        <f>AJ43/2</f>
        <v>0.5</v>
      </c>
      <c r="AK44" s="37">
        <f>AK43/2</f>
        <v>0.5</v>
      </c>
      <c r="AL44" s="37">
        <f>AL43/2</f>
        <v>0.5</v>
      </c>
      <c r="AM44" s="37">
        <f>AM43/2</f>
        <v>0.5</v>
      </c>
      <c r="AN44" s="37">
        <f>AN43/2</f>
        <v>0.5</v>
      </c>
      <c r="AO44" s="32">
        <f>AO43/2</f>
        <v>0.5</v>
      </c>
      <c r="AP44" s="32">
        <f>AP43/2</f>
        <v>0.5</v>
      </c>
      <c r="AQ44" s="32">
        <f>AQ43/2</f>
        <v>1</v>
      </c>
      <c r="AR44" s="32">
        <f>AR43/2</f>
        <v>1</v>
      </c>
      <c r="AS44" s="68">
        <f t="shared" si="14"/>
        <v>0</v>
      </c>
      <c r="AT44" s="65">
        <v>0</v>
      </c>
      <c r="AU44" s="31">
        <v>0</v>
      </c>
      <c r="AV44" s="31">
        <v>0</v>
      </c>
      <c r="AW44" s="18">
        <f t="shared" si="12"/>
        <v>13.5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18">
        <f t="shared" si="13"/>
        <v>22</v>
      </c>
    </row>
    <row r="45" spans="1:59" ht="15">
      <c r="A45" s="60"/>
      <c r="B45" s="61" t="s">
        <v>127</v>
      </c>
      <c r="C45" s="69" t="s">
        <v>128</v>
      </c>
      <c r="D45" s="61" t="s">
        <v>57</v>
      </c>
      <c r="E45" s="61">
        <f aca="true" t="shared" si="15" ref="E45:E46">E47+E68</f>
        <v>8</v>
      </c>
      <c r="F45" s="61">
        <f aca="true" t="shared" si="16" ref="F45:F46">F47+F68</f>
        <v>8</v>
      </c>
      <c r="G45" s="61">
        <f aca="true" t="shared" si="17" ref="G45:G46">G47+G68</f>
        <v>8</v>
      </c>
      <c r="H45" s="61">
        <f aca="true" t="shared" si="18" ref="H45:H46">H47+H68</f>
        <v>8</v>
      </c>
      <c r="I45" s="61">
        <f aca="true" t="shared" si="19" ref="I45:I46">I47+I68</f>
        <v>8</v>
      </c>
      <c r="J45" s="61">
        <f aca="true" t="shared" si="20" ref="J45:J46">J47+J68</f>
        <v>8</v>
      </c>
      <c r="K45" s="61">
        <f aca="true" t="shared" si="21" ref="K45:K46">K47+K68</f>
        <v>8</v>
      </c>
      <c r="L45" s="61">
        <f aca="true" t="shared" si="22" ref="L45:L46">L47+L68</f>
        <v>8</v>
      </c>
      <c r="M45" s="61">
        <f aca="true" t="shared" si="23" ref="M45:M46">M47+M68</f>
        <v>8</v>
      </c>
      <c r="N45" s="61">
        <f aca="true" t="shared" si="24" ref="N45:N46">N47+N68</f>
        <v>8</v>
      </c>
      <c r="O45" s="61">
        <f aca="true" t="shared" si="25" ref="O45:O46">O47+O68</f>
        <v>8</v>
      </c>
      <c r="P45" s="61">
        <f aca="true" t="shared" si="26" ref="P45:P46">P47+P68</f>
        <v>8</v>
      </c>
      <c r="Q45" s="61">
        <f aca="true" t="shared" si="27" ref="Q45:Q46">Q47+Q68</f>
        <v>8</v>
      </c>
      <c r="R45" s="61">
        <f aca="true" t="shared" si="28" ref="R45:R46">R47+R68</f>
        <v>8</v>
      </c>
      <c r="S45" s="61">
        <f aca="true" t="shared" si="29" ref="S45:S46">S47+S68</f>
        <v>8</v>
      </c>
      <c r="T45" s="61">
        <f aca="true" t="shared" si="30" ref="T45:T46">T47+T68</f>
        <v>8</v>
      </c>
      <c r="U45" s="61">
        <f aca="true" t="shared" si="31" ref="U45:U46">U47+U68</f>
        <v>8</v>
      </c>
      <c r="V45" s="61">
        <f aca="true" t="shared" si="32" ref="V45:V46">V47+V68</f>
        <v>136</v>
      </c>
      <c r="W45" s="61">
        <f aca="true" t="shared" si="33" ref="W45:W46">W47+W68</f>
        <v>0</v>
      </c>
      <c r="X45" s="61">
        <f aca="true" t="shared" si="34" ref="X45:X46">X47+X68</f>
        <v>0</v>
      </c>
      <c r="Y45" s="61">
        <f aca="true" t="shared" si="35" ref="Y45:Y46">Y47+Y68</f>
        <v>14</v>
      </c>
      <c r="Z45" s="61">
        <f aca="true" t="shared" si="36" ref="Z45:Z46">Z47+Z68</f>
        <v>14</v>
      </c>
      <c r="AA45" s="61">
        <f aca="true" t="shared" si="37" ref="AA45:AA46">AA47+AA68</f>
        <v>15</v>
      </c>
      <c r="AB45" s="61">
        <f aca="true" t="shared" si="38" ref="AB45:AB46">AB47+AB68</f>
        <v>15</v>
      </c>
      <c r="AC45" s="61">
        <f aca="true" t="shared" si="39" ref="AC45:AC46">AC47+AC68</f>
        <v>15</v>
      </c>
      <c r="AD45" s="61">
        <f aca="true" t="shared" si="40" ref="AD45:AD46">AD47+AD68</f>
        <v>16</v>
      </c>
      <c r="AE45" s="61">
        <f aca="true" t="shared" si="41" ref="AE45:AE46">AE47+AE68</f>
        <v>16</v>
      </c>
      <c r="AF45" s="61">
        <f aca="true" t="shared" si="42" ref="AF45:AF46">AF47+AF68</f>
        <v>16</v>
      </c>
      <c r="AG45" s="61">
        <f aca="true" t="shared" si="43" ref="AG45:AG46">AG47+AG68</f>
        <v>16</v>
      </c>
      <c r="AH45" s="61">
        <f aca="true" t="shared" si="44" ref="AH45:AH46">AH47+AH68</f>
        <v>16</v>
      </c>
      <c r="AI45" s="61">
        <f aca="true" t="shared" si="45" ref="AI45:AI46">AI47+AI68</f>
        <v>16</v>
      </c>
      <c r="AJ45" s="61">
        <f aca="true" t="shared" si="46" ref="AJ45:AJ46">AJ47+AJ68</f>
        <v>16</v>
      </c>
      <c r="AK45" s="61">
        <f aca="true" t="shared" si="47" ref="AK45:AK46">AK47+AK68</f>
        <v>17</v>
      </c>
      <c r="AL45" s="61">
        <f aca="true" t="shared" si="48" ref="AL45:AL46">AL47+AL68</f>
        <v>17</v>
      </c>
      <c r="AM45" s="61">
        <f aca="true" t="shared" si="49" ref="AM45:AM46">AM47+AM68</f>
        <v>18</v>
      </c>
      <c r="AN45" s="61">
        <f aca="true" t="shared" si="50" ref="AN45:AN46">AN47+AN68</f>
        <v>18</v>
      </c>
      <c r="AO45" s="61">
        <f aca="true" t="shared" si="51" ref="AO45:AO46">AO47+AO68</f>
        <v>18</v>
      </c>
      <c r="AP45" s="61">
        <f aca="true" t="shared" si="52" ref="AP45:AP46">AP47+AP68</f>
        <v>20</v>
      </c>
      <c r="AQ45" s="61">
        <f aca="true" t="shared" si="53" ref="AQ45:AQ46">AQ47+AQ68</f>
        <v>21</v>
      </c>
      <c r="AR45" s="61">
        <f aca="true" t="shared" si="54" ref="AR45:AR46">AR47+AR68</f>
        <v>24</v>
      </c>
      <c r="AS45" s="61">
        <f aca="true" t="shared" si="55" ref="AS45:AS46">AS47+AS68</f>
        <v>0</v>
      </c>
      <c r="AT45" s="61">
        <f aca="true" t="shared" si="56" ref="AT45:AT46">AT47+AT68</f>
        <v>0</v>
      </c>
      <c r="AU45" s="61">
        <f aca="true" t="shared" si="57" ref="AU45:AU46">AU47+AU68</f>
        <v>0</v>
      </c>
      <c r="AV45" s="61">
        <f aca="true" t="shared" si="58" ref="AV45:AV46">AV47+AV68</f>
        <v>0</v>
      </c>
      <c r="AW45" s="61">
        <f aca="true" t="shared" si="59" ref="AW45:AW46">AW47+AW68</f>
        <v>410</v>
      </c>
      <c r="AX45" s="61">
        <f aca="true" t="shared" si="60" ref="AX45:AX46">AX47+AX68</f>
        <v>0</v>
      </c>
      <c r="AY45" s="61">
        <f aca="true" t="shared" si="61" ref="AY45:AY46">AY47+AY68</f>
        <v>0</v>
      </c>
      <c r="AZ45" s="61">
        <f aca="true" t="shared" si="62" ref="AZ45:AZ46">AZ47+AZ68</f>
        <v>0</v>
      </c>
      <c r="BA45" s="61">
        <f aca="true" t="shared" si="63" ref="BA45:BA46">BA47+BA68</f>
        <v>0</v>
      </c>
      <c r="BB45" s="61">
        <f aca="true" t="shared" si="64" ref="BB45:BB46">BB47+BB68</f>
        <v>0</v>
      </c>
      <c r="BC45" s="61">
        <f aca="true" t="shared" si="65" ref="BC45:BC46">BC47+BC68</f>
        <v>0</v>
      </c>
      <c r="BD45" s="61">
        <f aca="true" t="shared" si="66" ref="BD45:BD46">BD47+BD68</f>
        <v>0</v>
      </c>
      <c r="BE45" s="61">
        <f aca="true" t="shared" si="67" ref="BE45:BE46">BE47+BE68</f>
        <v>0</v>
      </c>
      <c r="BF45" s="61">
        <f aca="true" t="shared" si="68" ref="BF45:BF46">BF47+BF68</f>
        <v>0</v>
      </c>
      <c r="BG45" s="61">
        <f aca="true" t="shared" si="69" ref="BG45:BG46">BG47+BG68</f>
        <v>546</v>
      </c>
    </row>
    <row r="46" spans="1:59" ht="15">
      <c r="A46" s="60"/>
      <c r="B46" s="60"/>
      <c r="C46" s="60"/>
      <c r="D46" s="63" t="s">
        <v>58</v>
      </c>
      <c r="E46" s="63">
        <f t="shared" si="15"/>
        <v>3</v>
      </c>
      <c r="F46" s="63">
        <f t="shared" si="16"/>
        <v>3</v>
      </c>
      <c r="G46" s="63">
        <f t="shared" si="17"/>
        <v>3</v>
      </c>
      <c r="H46" s="63">
        <f t="shared" si="18"/>
        <v>3</v>
      </c>
      <c r="I46" s="63">
        <f t="shared" si="19"/>
        <v>3</v>
      </c>
      <c r="J46" s="63">
        <f t="shared" si="20"/>
        <v>3</v>
      </c>
      <c r="K46" s="63">
        <f t="shared" si="21"/>
        <v>3</v>
      </c>
      <c r="L46" s="63">
        <f t="shared" si="22"/>
        <v>3</v>
      </c>
      <c r="M46" s="63">
        <f t="shared" si="23"/>
        <v>3</v>
      </c>
      <c r="N46" s="63">
        <f t="shared" si="24"/>
        <v>3</v>
      </c>
      <c r="O46" s="63">
        <f t="shared" si="25"/>
        <v>3</v>
      </c>
      <c r="P46" s="63">
        <f t="shared" si="26"/>
        <v>3</v>
      </c>
      <c r="Q46" s="63">
        <f t="shared" si="27"/>
        <v>3</v>
      </c>
      <c r="R46" s="63">
        <f t="shared" si="28"/>
        <v>3</v>
      </c>
      <c r="S46" s="63">
        <f t="shared" si="29"/>
        <v>3</v>
      </c>
      <c r="T46" s="63">
        <f t="shared" si="30"/>
        <v>3</v>
      </c>
      <c r="U46" s="63">
        <f t="shared" si="31"/>
        <v>3</v>
      </c>
      <c r="V46" s="63">
        <f t="shared" si="32"/>
        <v>51</v>
      </c>
      <c r="W46" s="63">
        <f t="shared" si="33"/>
        <v>0</v>
      </c>
      <c r="X46" s="63">
        <f t="shared" si="34"/>
        <v>0</v>
      </c>
      <c r="Y46" s="63">
        <f t="shared" si="35"/>
        <v>7</v>
      </c>
      <c r="Z46" s="63">
        <f t="shared" si="36"/>
        <v>7</v>
      </c>
      <c r="AA46" s="63">
        <f t="shared" si="37"/>
        <v>7.5</v>
      </c>
      <c r="AB46" s="63">
        <f t="shared" si="38"/>
        <v>7.5</v>
      </c>
      <c r="AC46" s="63">
        <f t="shared" si="39"/>
        <v>7.5</v>
      </c>
      <c r="AD46" s="63">
        <f t="shared" si="40"/>
        <v>8</v>
      </c>
      <c r="AE46" s="63">
        <f t="shared" si="41"/>
        <v>8</v>
      </c>
      <c r="AF46" s="63">
        <f t="shared" si="42"/>
        <v>8</v>
      </c>
      <c r="AG46" s="63">
        <f t="shared" si="43"/>
        <v>8</v>
      </c>
      <c r="AH46" s="63">
        <f t="shared" si="44"/>
        <v>8</v>
      </c>
      <c r="AI46" s="63">
        <f t="shared" si="45"/>
        <v>8</v>
      </c>
      <c r="AJ46" s="63">
        <f t="shared" si="46"/>
        <v>8</v>
      </c>
      <c r="AK46" s="63">
        <f t="shared" si="47"/>
        <v>8.5</v>
      </c>
      <c r="AL46" s="63">
        <f t="shared" si="48"/>
        <v>8.5</v>
      </c>
      <c r="AM46" s="63">
        <f t="shared" si="49"/>
        <v>9</v>
      </c>
      <c r="AN46" s="63">
        <f t="shared" si="50"/>
        <v>9</v>
      </c>
      <c r="AO46" s="63">
        <f t="shared" si="51"/>
        <v>9</v>
      </c>
      <c r="AP46" s="63">
        <f t="shared" si="52"/>
        <v>10</v>
      </c>
      <c r="AQ46" s="63">
        <f t="shared" si="53"/>
        <v>10.5</v>
      </c>
      <c r="AR46" s="63">
        <f t="shared" si="54"/>
        <v>12</v>
      </c>
      <c r="AS46" s="63">
        <f t="shared" si="55"/>
        <v>0</v>
      </c>
      <c r="AT46" s="63">
        <f t="shared" si="56"/>
        <v>0</v>
      </c>
      <c r="AU46" s="63">
        <f t="shared" si="57"/>
        <v>0</v>
      </c>
      <c r="AV46" s="63">
        <f t="shared" si="58"/>
        <v>0</v>
      </c>
      <c r="AW46" s="63">
        <f t="shared" si="59"/>
        <v>205</v>
      </c>
      <c r="AX46" s="63">
        <f t="shared" si="60"/>
        <v>0</v>
      </c>
      <c r="AY46" s="63">
        <f t="shared" si="61"/>
        <v>0</v>
      </c>
      <c r="AZ46" s="63">
        <f t="shared" si="62"/>
        <v>0</v>
      </c>
      <c r="BA46" s="63">
        <f t="shared" si="63"/>
        <v>0</v>
      </c>
      <c r="BB46" s="63">
        <f t="shared" si="64"/>
        <v>0</v>
      </c>
      <c r="BC46" s="63">
        <f t="shared" si="65"/>
        <v>0</v>
      </c>
      <c r="BD46" s="63">
        <f t="shared" si="66"/>
        <v>0</v>
      </c>
      <c r="BE46" s="63">
        <f t="shared" si="67"/>
        <v>0</v>
      </c>
      <c r="BF46" s="63">
        <f t="shared" si="68"/>
        <v>0</v>
      </c>
      <c r="BG46" s="63">
        <f t="shared" si="69"/>
        <v>274.5</v>
      </c>
    </row>
    <row r="47" spans="1:59" s="47" customFormat="1" ht="15" customHeight="1">
      <c r="A47" s="60"/>
      <c r="B47" s="21" t="s">
        <v>129</v>
      </c>
      <c r="C47" s="44" t="s">
        <v>130</v>
      </c>
      <c r="D47" s="21" t="s">
        <v>57</v>
      </c>
      <c r="E47" s="21">
        <f>E49+E53+E59+E64</f>
        <v>8</v>
      </c>
      <c r="F47" s="21">
        <f>F49+F53+F59+F64</f>
        <v>8</v>
      </c>
      <c r="G47" s="21">
        <f>G49+G53+G59+G64</f>
        <v>8</v>
      </c>
      <c r="H47" s="21">
        <f>H49+H53+H59+H64</f>
        <v>8</v>
      </c>
      <c r="I47" s="21">
        <f>I49+I53+I59+I64</f>
        <v>8</v>
      </c>
      <c r="J47" s="21">
        <f>J49+J53+J59+J64</f>
        <v>8</v>
      </c>
      <c r="K47" s="21">
        <f>K49+K53+K59+K64</f>
        <v>8</v>
      </c>
      <c r="L47" s="21">
        <f>L49+L53+L59+L64</f>
        <v>8</v>
      </c>
      <c r="M47" s="21">
        <f>M49+M53+M59+M64</f>
        <v>8</v>
      </c>
      <c r="N47" s="21">
        <f>N49+N53+N59+N64</f>
        <v>8</v>
      </c>
      <c r="O47" s="21">
        <f>O49+O53+O59+O64</f>
        <v>8</v>
      </c>
      <c r="P47" s="21">
        <f>P49+P53+P59+P64</f>
        <v>8</v>
      </c>
      <c r="Q47" s="21">
        <f>Q49+Q53+Q59+Q64</f>
        <v>8</v>
      </c>
      <c r="R47" s="21">
        <f>R49+R53+R59+R64</f>
        <v>8</v>
      </c>
      <c r="S47" s="21">
        <f>S49+S53+S59+S64</f>
        <v>8</v>
      </c>
      <c r="T47" s="21">
        <f>T49+T53+T59+T64</f>
        <v>8</v>
      </c>
      <c r="U47" s="21">
        <f>U49+U53+U59+U64</f>
        <v>8</v>
      </c>
      <c r="V47" s="21">
        <f>V49+V53+V59+V64</f>
        <v>136</v>
      </c>
      <c r="W47" s="21">
        <f>W49+W53+W59+W64</f>
        <v>0</v>
      </c>
      <c r="X47" s="21">
        <f>X49+X53+X59+X64</f>
        <v>0</v>
      </c>
      <c r="Y47" s="21">
        <f>Y49+Y53+Y59+Y64</f>
        <v>12</v>
      </c>
      <c r="Z47" s="21">
        <f>Z49+Z53+Z59+Z64</f>
        <v>12</v>
      </c>
      <c r="AA47" s="21">
        <f>AA49+AA53+AA59+AA64</f>
        <v>13</v>
      </c>
      <c r="AB47" s="21">
        <f>AB49+AB53+AB59+AB64</f>
        <v>13</v>
      </c>
      <c r="AC47" s="21">
        <f>AC49+AC53+AC59+AC64</f>
        <v>13</v>
      </c>
      <c r="AD47" s="21">
        <f>AD49+AD53+AD59+AD64</f>
        <v>14</v>
      </c>
      <c r="AE47" s="21">
        <f>AE49+AE53+AE59+AE64</f>
        <v>14</v>
      </c>
      <c r="AF47" s="21">
        <f>AF49+AF53+AF59+AF64</f>
        <v>14</v>
      </c>
      <c r="AG47" s="21">
        <f>AG49+AG53+AG59+AG64</f>
        <v>14</v>
      </c>
      <c r="AH47" s="21">
        <f>AH49+AH53+AH59+AH64</f>
        <v>14</v>
      </c>
      <c r="AI47" s="21">
        <f>AI49+AI53+AI59+AI64</f>
        <v>14</v>
      </c>
      <c r="AJ47" s="21">
        <f>AJ49+AJ53+AJ59+AJ64</f>
        <v>14</v>
      </c>
      <c r="AK47" s="21">
        <f>AK49+AK53+AK59+AK64</f>
        <v>15</v>
      </c>
      <c r="AL47" s="21">
        <f>AL49+AL53+AL59+AL64</f>
        <v>15</v>
      </c>
      <c r="AM47" s="21">
        <f>AM49+AM53+AM59+AM64</f>
        <v>17</v>
      </c>
      <c r="AN47" s="21">
        <f>AN49+AN53+AN59+AN64</f>
        <v>17</v>
      </c>
      <c r="AO47" s="21">
        <f>AO49+AO53+AO59+AO64</f>
        <v>17</v>
      </c>
      <c r="AP47" s="21">
        <f>AP49+AP53+AP59+AP64</f>
        <v>19</v>
      </c>
      <c r="AQ47" s="21">
        <f>AQ49+AQ53+AQ59+AQ64</f>
        <v>20</v>
      </c>
      <c r="AR47" s="21">
        <f>AR49+AR53+AR59+AR64</f>
        <v>23</v>
      </c>
      <c r="AS47" s="21">
        <f>AS49+AS53+AS59+AS64</f>
        <v>0</v>
      </c>
      <c r="AT47" s="21">
        <f>AT49+AT53+AT59+AT64</f>
        <v>0</v>
      </c>
      <c r="AU47" s="21">
        <f>AU49+AU53+AU59+AU64</f>
        <v>0</v>
      </c>
      <c r="AV47" s="21">
        <f>AV49+AV53+AV59+AV64</f>
        <v>0</v>
      </c>
      <c r="AW47" s="21">
        <f>AW49+AW53+AW59+AW64</f>
        <v>376</v>
      </c>
      <c r="AX47" s="21">
        <f>AX49+AX53+AX59+AX64</f>
        <v>0</v>
      </c>
      <c r="AY47" s="21">
        <f>AY49+AY53+AY59+AY64</f>
        <v>0</v>
      </c>
      <c r="AZ47" s="21">
        <f>AZ49+AZ53+AZ59+AZ64</f>
        <v>0</v>
      </c>
      <c r="BA47" s="21">
        <f>BA49+BA53+BA59+BA64</f>
        <v>0</v>
      </c>
      <c r="BB47" s="21">
        <f>BB49+BB53+BB59+BB64</f>
        <v>0</v>
      </c>
      <c r="BC47" s="21">
        <f>BC49+BC53+BC59+BC64</f>
        <v>0</v>
      </c>
      <c r="BD47" s="21">
        <f>BD49+BD53+BD59+BD64</f>
        <v>0</v>
      </c>
      <c r="BE47" s="21">
        <f>BE49+BE53+BE59+BE64</f>
        <v>0</v>
      </c>
      <c r="BF47" s="21">
        <f>BF49+BF53+BF59+BF64</f>
        <v>0</v>
      </c>
      <c r="BG47" s="21">
        <f>BG49+BG53+BG59+BG64</f>
        <v>512</v>
      </c>
    </row>
    <row r="48" spans="1:59" s="47" customFormat="1" ht="15">
      <c r="A48" s="60"/>
      <c r="B48" s="60"/>
      <c r="C48" s="60"/>
      <c r="D48" s="24" t="s">
        <v>58</v>
      </c>
      <c r="E48" s="24">
        <f>E50+E54</f>
        <v>3</v>
      </c>
      <c r="F48" s="24">
        <f>F50+F54</f>
        <v>3</v>
      </c>
      <c r="G48" s="24">
        <f>G50+G54</f>
        <v>3</v>
      </c>
      <c r="H48" s="24">
        <f>H50+H54</f>
        <v>3</v>
      </c>
      <c r="I48" s="24">
        <f>I50+I54</f>
        <v>3</v>
      </c>
      <c r="J48" s="24">
        <f>J50+J54</f>
        <v>3</v>
      </c>
      <c r="K48" s="24">
        <f>K50+K54</f>
        <v>3</v>
      </c>
      <c r="L48" s="24">
        <f>L50+L54</f>
        <v>3</v>
      </c>
      <c r="M48" s="24">
        <f>M50+M54</f>
        <v>3</v>
      </c>
      <c r="N48" s="24">
        <f>N50+N54</f>
        <v>3</v>
      </c>
      <c r="O48" s="24">
        <f>O50+O54</f>
        <v>3</v>
      </c>
      <c r="P48" s="24">
        <f>P50+P54</f>
        <v>3</v>
      </c>
      <c r="Q48" s="24">
        <f>Q50+Q54</f>
        <v>3</v>
      </c>
      <c r="R48" s="24">
        <f>R50+R54</f>
        <v>3</v>
      </c>
      <c r="S48" s="24">
        <f>S50+S54</f>
        <v>3</v>
      </c>
      <c r="T48" s="24">
        <f>T50+T54</f>
        <v>3</v>
      </c>
      <c r="U48" s="24">
        <f>U50+U54</f>
        <v>3</v>
      </c>
      <c r="V48" s="24">
        <f>V50+V54</f>
        <v>51</v>
      </c>
      <c r="W48" s="24">
        <f>W50+W54</f>
        <v>0</v>
      </c>
      <c r="X48" s="24">
        <f>X50+X54</f>
        <v>0</v>
      </c>
      <c r="Y48" s="24">
        <f>Y47/2</f>
        <v>6</v>
      </c>
      <c r="Z48" s="24">
        <f>Z47/2</f>
        <v>6</v>
      </c>
      <c r="AA48" s="24">
        <f>AA47/2</f>
        <v>6.5</v>
      </c>
      <c r="AB48" s="24">
        <f>AB47/2</f>
        <v>6.5</v>
      </c>
      <c r="AC48" s="24">
        <f>AC47/2</f>
        <v>6.5</v>
      </c>
      <c r="AD48" s="24">
        <f>AD47/2</f>
        <v>7</v>
      </c>
      <c r="AE48" s="24">
        <f>AE47/2</f>
        <v>7</v>
      </c>
      <c r="AF48" s="24">
        <f>AF47/2</f>
        <v>7</v>
      </c>
      <c r="AG48" s="24">
        <f>AG47/2</f>
        <v>7</v>
      </c>
      <c r="AH48" s="24">
        <f>AH47/2</f>
        <v>7</v>
      </c>
      <c r="AI48" s="24">
        <f>AI47/2</f>
        <v>7</v>
      </c>
      <c r="AJ48" s="24">
        <f>AJ47/2</f>
        <v>7</v>
      </c>
      <c r="AK48" s="24">
        <f>AK47/2</f>
        <v>7.5</v>
      </c>
      <c r="AL48" s="24">
        <f>AL47/2</f>
        <v>7.5</v>
      </c>
      <c r="AM48" s="24">
        <f>AM47/2</f>
        <v>8.5</v>
      </c>
      <c r="AN48" s="24">
        <f>AN47/2</f>
        <v>8.5</v>
      </c>
      <c r="AO48" s="24">
        <f>AO47/2</f>
        <v>8.5</v>
      </c>
      <c r="AP48" s="24">
        <f>AP47/2</f>
        <v>9.5</v>
      </c>
      <c r="AQ48" s="24">
        <f>AQ47/2</f>
        <v>10</v>
      </c>
      <c r="AR48" s="24">
        <f>AR47/2</f>
        <v>11.5</v>
      </c>
      <c r="AS48" s="24">
        <f>AS47/2</f>
        <v>0</v>
      </c>
      <c r="AT48" s="24">
        <f>AT47/2</f>
        <v>0</v>
      </c>
      <c r="AU48" s="24">
        <f>AU47/2</f>
        <v>0</v>
      </c>
      <c r="AV48" s="24">
        <f>AV47/2</f>
        <v>0</v>
      </c>
      <c r="AW48" s="24">
        <f>AW47/2</f>
        <v>188</v>
      </c>
      <c r="AX48" s="24">
        <f>AX47/2</f>
        <v>0</v>
      </c>
      <c r="AY48" s="24">
        <f>AY47/2</f>
        <v>0</v>
      </c>
      <c r="AZ48" s="24">
        <f>AZ47/2</f>
        <v>0</v>
      </c>
      <c r="BA48" s="24">
        <f>BA47/2</f>
        <v>0</v>
      </c>
      <c r="BB48" s="24">
        <f>BB47/2</f>
        <v>0</v>
      </c>
      <c r="BC48" s="24">
        <f>BC47/2</f>
        <v>0</v>
      </c>
      <c r="BD48" s="24">
        <f>BD47/2</f>
        <v>0</v>
      </c>
      <c r="BE48" s="24">
        <f>BE47/2</f>
        <v>0</v>
      </c>
      <c r="BF48" s="24">
        <f>BF47/2</f>
        <v>0</v>
      </c>
      <c r="BG48" s="24">
        <f>BG47/2</f>
        <v>256</v>
      </c>
    </row>
    <row r="49" spans="1:59" s="23" customFormat="1" ht="15" customHeight="1">
      <c r="A49" s="60"/>
      <c r="B49" s="18" t="s">
        <v>131</v>
      </c>
      <c r="C49" s="50" t="s">
        <v>132</v>
      </c>
      <c r="D49" s="18" t="s">
        <v>57</v>
      </c>
      <c r="E49" s="18">
        <f>E51</f>
        <v>3</v>
      </c>
      <c r="F49" s="18">
        <f>F51</f>
        <v>3</v>
      </c>
      <c r="G49" s="18">
        <f>G51</f>
        <v>3</v>
      </c>
      <c r="H49" s="18">
        <f>H51</f>
        <v>3</v>
      </c>
      <c r="I49" s="18">
        <f>I51</f>
        <v>3</v>
      </c>
      <c r="J49" s="18">
        <f>J51</f>
        <v>3</v>
      </c>
      <c r="K49" s="18">
        <f>K51</f>
        <v>3</v>
      </c>
      <c r="L49" s="18">
        <f>L51</f>
        <v>3</v>
      </c>
      <c r="M49" s="18">
        <f>M51</f>
        <v>3</v>
      </c>
      <c r="N49" s="18">
        <f>N51</f>
        <v>3</v>
      </c>
      <c r="O49" s="18">
        <f>O51</f>
        <v>3</v>
      </c>
      <c r="P49" s="18">
        <f>P51</f>
        <v>3</v>
      </c>
      <c r="Q49" s="18">
        <f>Q51</f>
        <v>3</v>
      </c>
      <c r="R49" s="18">
        <f>R51</f>
        <v>3</v>
      </c>
      <c r="S49" s="18">
        <f>S51</f>
        <v>3</v>
      </c>
      <c r="T49" s="18">
        <f>T51</f>
        <v>3</v>
      </c>
      <c r="U49" s="18">
        <f>U51</f>
        <v>3</v>
      </c>
      <c r="V49" s="18">
        <f>V51</f>
        <v>51</v>
      </c>
      <c r="W49" s="18">
        <f>W51</f>
        <v>0</v>
      </c>
      <c r="X49" s="18">
        <f>X51</f>
        <v>0</v>
      </c>
      <c r="Y49" s="18">
        <f>Y51</f>
        <v>4</v>
      </c>
      <c r="Z49" s="18">
        <f>Z51</f>
        <v>4</v>
      </c>
      <c r="AA49" s="18">
        <f>AA51</f>
        <v>2</v>
      </c>
      <c r="AB49" s="18">
        <f>AB51</f>
        <v>2</v>
      </c>
      <c r="AC49" s="18">
        <f>AC51</f>
        <v>2</v>
      </c>
      <c r="AD49" s="18">
        <f>AD51</f>
        <v>3</v>
      </c>
      <c r="AE49" s="18">
        <f>AE51</f>
        <v>3</v>
      </c>
      <c r="AF49" s="18">
        <f>AF51</f>
        <v>3</v>
      </c>
      <c r="AG49" s="18">
        <f>AG51</f>
        <v>3</v>
      </c>
      <c r="AH49" s="18">
        <f>AH51</f>
        <v>3</v>
      </c>
      <c r="AI49" s="18">
        <f>AI51</f>
        <v>3</v>
      </c>
      <c r="AJ49" s="18">
        <f>AJ51</f>
        <v>3</v>
      </c>
      <c r="AK49" s="18">
        <f>AK51</f>
        <v>3</v>
      </c>
      <c r="AL49" s="18">
        <f>AL51</f>
        <v>3</v>
      </c>
      <c r="AM49" s="18">
        <f>AM51</f>
        <v>3</v>
      </c>
      <c r="AN49" s="18">
        <f>AN51</f>
        <v>3</v>
      </c>
      <c r="AO49" s="18">
        <f>AO51</f>
        <v>3</v>
      </c>
      <c r="AP49" s="18">
        <f>AP51</f>
        <v>3</v>
      </c>
      <c r="AQ49" s="18">
        <f>AQ51</f>
        <v>3</v>
      </c>
      <c r="AR49" s="18">
        <f>AR51</f>
        <v>6</v>
      </c>
      <c r="AS49" s="18">
        <f>AS51</f>
        <v>0</v>
      </c>
      <c r="AT49" s="18">
        <f>AT51</f>
        <v>0</v>
      </c>
      <c r="AU49" s="18">
        <f>AU51</f>
        <v>0</v>
      </c>
      <c r="AV49" s="18">
        <f>AV51</f>
        <v>0</v>
      </c>
      <c r="AW49" s="18">
        <f>AW51</f>
        <v>62</v>
      </c>
      <c r="AX49" s="18">
        <f>AX51</f>
        <v>0</v>
      </c>
      <c r="AY49" s="18">
        <f>AY51</f>
        <v>0</v>
      </c>
      <c r="AZ49" s="18">
        <f>AZ51</f>
        <v>0</v>
      </c>
      <c r="BA49" s="18">
        <f>BA51</f>
        <v>0</v>
      </c>
      <c r="BB49" s="18">
        <f>BB51</f>
        <v>0</v>
      </c>
      <c r="BC49" s="18">
        <f>BC51</f>
        <v>0</v>
      </c>
      <c r="BD49" s="18">
        <f>BD51</f>
        <v>0</v>
      </c>
      <c r="BE49" s="18">
        <f>BE51</f>
        <v>0</v>
      </c>
      <c r="BF49" s="18">
        <f>BF51</f>
        <v>0</v>
      </c>
      <c r="BG49" s="18">
        <f>BG51</f>
        <v>113</v>
      </c>
    </row>
    <row r="50" spans="1:59" ht="15">
      <c r="A50" s="60"/>
      <c r="B50" s="60"/>
      <c r="C50" s="60"/>
      <c r="D50" s="38" t="s">
        <v>58</v>
      </c>
      <c r="E50" s="38">
        <f>E49/2</f>
        <v>1.5</v>
      </c>
      <c r="F50" s="38">
        <f>F49/2</f>
        <v>1.5</v>
      </c>
      <c r="G50" s="38">
        <f>G49/2</f>
        <v>1.5</v>
      </c>
      <c r="H50" s="38">
        <f>H49/2</f>
        <v>1.5</v>
      </c>
      <c r="I50" s="38">
        <f>I49/2</f>
        <v>1.5</v>
      </c>
      <c r="J50" s="38">
        <f>J49/2</f>
        <v>1.5</v>
      </c>
      <c r="K50" s="38">
        <f>K49/2</f>
        <v>1.5</v>
      </c>
      <c r="L50" s="38">
        <f>L49/2</f>
        <v>1.5</v>
      </c>
      <c r="M50" s="38">
        <f>M49/2</f>
        <v>1.5</v>
      </c>
      <c r="N50" s="38">
        <f>N49/2</f>
        <v>1.5</v>
      </c>
      <c r="O50" s="38">
        <f>O49/2</f>
        <v>1.5</v>
      </c>
      <c r="P50" s="38">
        <f>P49/2</f>
        <v>1.5</v>
      </c>
      <c r="Q50" s="38">
        <f>Q49/2</f>
        <v>1.5</v>
      </c>
      <c r="R50" s="38">
        <f>R49/2</f>
        <v>1.5</v>
      </c>
      <c r="S50" s="38">
        <f>S49/2</f>
        <v>1.5</v>
      </c>
      <c r="T50" s="38">
        <f>T49/2</f>
        <v>1.5</v>
      </c>
      <c r="U50" s="38">
        <f>U49/2</f>
        <v>1.5</v>
      </c>
      <c r="V50" s="38">
        <f>V49/2</f>
        <v>25.5</v>
      </c>
      <c r="W50" s="38">
        <f>W49/2</f>
        <v>0</v>
      </c>
      <c r="X50" s="38">
        <f>X49/2</f>
        <v>0</v>
      </c>
      <c r="Y50" s="38">
        <f>Y49/2</f>
        <v>2</v>
      </c>
      <c r="Z50" s="38">
        <f>Z49/2</f>
        <v>2</v>
      </c>
      <c r="AA50" s="38">
        <f>AA49/2</f>
        <v>1</v>
      </c>
      <c r="AB50" s="38">
        <f>AB49/2</f>
        <v>1</v>
      </c>
      <c r="AC50" s="38">
        <f>AC49/2</f>
        <v>1</v>
      </c>
      <c r="AD50" s="38">
        <f>AD49/2</f>
        <v>1.5</v>
      </c>
      <c r="AE50" s="38">
        <f>AE49/2</f>
        <v>1.5</v>
      </c>
      <c r="AF50" s="38">
        <f>AF49/2</f>
        <v>1.5</v>
      </c>
      <c r="AG50" s="38">
        <f>AG49/2</f>
        <v>1.5</v>
      </c>
      <c r="AH50" s="38">
        <f>AH49/2</f>
        <v>1.5</v>
      </c>
      <c r="AI50" s="38">
        <f>AI49/2</f>
        <v>1.5</v>
      </c>
      <c r="AJ50" s="38">
        <f>AJ49/2</f>
        <v>1.5</v>
      </c>
      <c r="AK50" s="38">
        <f>AK49/2</f>
        <v>1.5</v>
      </c>
      <c r="AL50" s="38">
        <f>AL49/2</f>
        <v>1.5</v>
      </c>
      <c r="AM50" s="38">
        <f>AM49/2</f>
        <v>1.5</v>
      </c>
      <c r="AN50" s="38">
        <f>AN49/2</f>
        <v>1.5</v>
      </c>
      <c r="AO50" s="38">
        <f>AO49/2</f>
        <v>1.5</v>
      </c>
      <c r="AP50" s="38">
        <f>AP49/2</f>
        <v>1.5</v>
      </c>
      <c r="AQ50" s="38">
        <f>AQ49/2</f>
        <v>1.5</v>
      </c>
      <c r="AR50" s="38">
        <f>AR49/2</f>
        <v>3</v>
      </c>
      <c r="AS50" s="38">
        <f>AS49/2</f>
        <v>0</v>
      </c>
      <c r="AT50" s="38">
        <f>AT49/2</f>
        <v>0</v>
      </c>
      <c r="AU50" s="38">
        <f>AU49/2</f>
        <v>0</v>
      </c>
      <c r="AV50" s="38">
        <f>AV49/2</f>
        <v>0</v>
      </c>
      <c r="AW50" s="38">
        <f>AW49/2</f>
        <v>31</v>
      </c>
      <c r="AX50" s="38">
        <f>AX49/2</f>
        <v>0</v>
      </c>
      <c r="AY50" s="38">
        <f>AY49/2</f>
        <v>0</v>
      </c>
      <c r="AZ50" s="38">
        <f>AZ49/2</f>
        <v>0</v>
      </c>
      <c r="BA50" s="38">
        <f>BA49/2</f>
        <v>0</v>
      </c>
      <c r="BB50" s="38">
        <f>BB49/2</f>
        <v>0</v>
      </c>
      <c r="BC50" s="38">
        <f>BC49/2</f>
        <v>0</v>
      </c>
      <c r="BD50" s="38">
        <f>BD49/2</f>
        <v>0</v>
      </c>
      <c r="BE50" s="38">
        <f>BE49/2</f>
        <v>0</v>
      </c>
      <c r="BF50" s="38">
        <f>BF49/2</f>
        <v>0</v>
      </c>
      <c r="BG50" s="38">
        <f>BG49/2</f>
        <v>56.5</v>
      </c>
    </row>
    <row r="51" spans="1:59" s="23" customFormat="1" ht="15" customHeight="1">
      <c r="A51" s="60"/>
      <c r="B51" s="32" t="s">
        <v>133</v>
      </c>
      <c r="C51" s="35" t="s">
        <v>134</v>
      </c>
      <c r="D51" s="9" t="s">
        <v>57</v>
      </c>
      <c r="E51" s="9">
        <v>3</v>
      </c>
      <c r="F51" s="9">
        <v>3</v>
      </c>
      <c r="G51" s="9">
        <v>3</v>
      </c>
      <c r="H51" s="9">
        <v>3</v>
      </c>
      <c r="I51" s="9">
        <v>3</v>
      </c>
      <c r="J51" s="9">
        <v>3</v>
      </c>
      <c r="K51" s="9">
        <v>3</v>
      </c>
      <c r="L51" s="9">
        <v>3</v>
      </c>
      <c r="M51" s="9">
        <v>3</v>
      </c>
      <c r="N51" s="9">
        <v>3</v>
      </c>
      <c r="O51" s="9">
        <v>3</v>
      </c>
      <c r="P51" s="9">
        <v>3</v>
      </c>
      <c r="Q51" s="9">
        <v>3</v>
      </c>
      <c r="R51" s="9">
        <v>3</v>
      </c>
      <c r="S51" s="9">
        <v>3</v>
      </c>
      <c r="T51" s="9">
        <v>3</v>
      </c>
      <c r="U51" s="9">
        <v>3</v>
      </c>
      <c r="V51" s="25">
        <f aca="true" t="shared" si="70" ref="V51:V52">SUM(E51:U51)</f>
        <v>51</v>
      </c>
      <c r="W51" s="30">
        <v>0</v>
      </c>
      <c r="X51" s="30">
        <v>0</v>
      </c>
      <c r="Y51" s="36">
        <v>4</v>
      </c>
      <c r="Z51" s="36">
        <v>4</v>
      </c>
      <c r="AA51" s="36">
        <v>2</v>
      </c>
      <c r="AB51" s="36">
        <v>2</v>
      </c>
      <c r="AC51" s="36">
        <v>2</v>
      </c>
      <c r="AD51" s="36">
        <v>3</v>
      </c>
      <c r="AE51" s="36">
        <v>3</v>
      </c>
      <c r="AF51" s="36">
        <v>3</v>
      </c>
      <c r="AG51" s="36">
        <v>3</v>
      </c>
      <c r="AH51" s="36">
        <v>3</v>
      </c>
      <c r="AI51" s="36">
        <v>3</v>
      </c>
      <c r="AJ51" s="36">
        <v>3</v>
      </c>
      <c r="AK51" s="36">
        <v>3</v>
      </c>
      <c r="AL51" s="36">
        <v>3</v>
      </c>
      <c r="AM51" s="36">
        <v>3</v>
      </c>
      <c r="AN51" s="36">
        <v>3</v>
      </c>
      <c r="AO51" s="36">
        <v>3</v>
      </c>
      <c r="AP51" s="36">
        <v>3</v>
      </c>
      <c r="AQ51" s="36">
        <v>3</v>
      </c>
      <c r="AR51" s="36">
        <v>6</v>
      </c>
      <c r="AS51" s="65">
        <v>0</v>
      </c>
      <c r="AT51" s="65">
        <v>0</v>
      </c>
      <c r="AU51" s="31">
        <v>0</v>
      </c>
      <c r="AV51" s="31">
        <v>0</v>
      </c>
      <c r="AW51" s="18">
        <f>SUM(Y51:AV51)</f>
        <v>62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18">
        <f aca="true" t="shared" si="71" ref="BG51:BG52">V51+AW51</f>
        <v>113</v>
      </c>
    </row>
    <row r="52" spans="1:59" ht="15">
      <c r="A52" s="60"/>
      <c r="B52" s="60"/>
      <c r="C52" s="60"/>
      <c r="D52" s="28" t="s">
        <v>58</v>
      </c>
      <c r="E52" s="28">
        <f>E51/2</f>
        <v>1.5</v>
      </c>
      <c r="F52" s="28">
        <f>F51/2</f>
        <v>1.5</v>
      </c>
      <c r="G52" s="28">
        <f>G51/2</f>
        <v>1.5</v>
      </c>
      <c r="H52" s="28">
        <f>H51/2</f>
        <v>1.5</v>
      </c>
      <c r="I52" s="28">
        <f>I51/2</f>
        <v>1.5</v>
      </c>
      <c r="J52" s="28">
        <f>J51/2</f>
        <v>1.5</v>
      </c>
      <c r="K52" s="28">
        <f>K51/2</f>
        <v>1.5</v>
      </c>
      <c r="L52" s="28">
        <f>L51/2</f>
        <v>1.5</v>
      </c>
      <c r="M52" s="28">
        <f>M51/2</f>
        <v>1.5</v>
      </c>
      <c r="N52" s="28">
        <f>N51/2</f>
        <v>1.5</v>
      </c>
      <c r="O52" s="28">
        <f>O51/2</f>
        <v>1.5</v>
      </c>
      <c r="P52" s="28">
        <f>P51/2</f>
        <v>1.5</v>
      </c>
      <c r="Q52" s="28">
        <f>Q51/2</f>
        <v>1.5</v>
      </c>
      <c r="R52" s="28">
        <f>R51/2</f>
        <v>1.5</v>
      </c>
      <c r="S52" s="28">
        <f>S51/2</f>
        <v>1.5</v>
      </c>
      <c r="T52" s="28">
        <f>T51/2</f>
        <v>1.5</v>
      </c>
      <c r="U52" s="28">
        <f>U51/2</f>
        <v>1.5</v>
      </c>
      <c r="V52" s="25">
        <f t="shared" si="70"/>
        <v>25.5</v>
      </c>
      <c r="W52" s="30">
        <v>0</v>
      </c>
      <c r="X52" s="30">
        <v>0</v>
      </c>
      <c r="Y52" s="37">
        <f>Y51/2</f>
        <v>2</v>
      </c>
      <c r="Z52" s="37">
        <f>Z51/2</f>
        <v>2</v>
      </c>
      <c r="AA52" s="37">
        <f>AA51/2</f>
        <v>1</v>
      </c>
      <c r="AB52" s="37">
        <f>AB51/2</f>
        <v>1</v>
      </c>
      <c r="AC52" s="37">
        <f>AC51/2</f>
        <v>1</v>
      </c>
      <c r="AD52" s="37">
        <f>AD51/2</f>
        <v>1.5</v>
      </c>
      <c r="AE52" s="37">
        <f>AE51/2</f>
        <v>1.5</v>
      </c>
      <c r="AF52" s="37">
        <f>AF51/2</f>
        <v>1.5</v>
      </c>
      <c r="AG52" s="37">
        <f>AG51/2</f>
        <v>1.5</v>
      </c>
      <c r="AH52" s="37">
        <f>AH51/2</f>
        <v>1.5</v>
      </c>
      <c r="AI52" s="37">
        <f>AI51/2</f>
        <v>1.5</v>
      </c>
      <c r="AJ52" s="37">
        <f>AJ51/2</f>
        <v>1.5</v>
      </c>
      <c r="AK52" s="37">
        <f>AK51/2</f>
        <v>1.5</v>
      </c>
      <c r="AL52" s="37">
        <f>AL51/2</f>
        <v>1.5</v>
      </c>
      <c r="AM52" s="37">
        <f>AM51/2</f>
        <v>1.5</v>
      </c>
      <c r="AN52" s="37">
        <f>AN51/2</f>
        <v>1.5</v>
      </c>
      <c r="AO52" s="37">
        <f>AO51/2</f>
        <v>1.5</v>
      </c>
      <c r="AP52" s="37">
        <f>AP51/2</f>
        <v>1.5</v>
      </c>
      <c r="AQ52" s="32">
        <f>AQ51/2</f>
        <v>1.5</v>
      </c>
      <c r="AR52" s="32">
        <f>AR51/2</f>
        <v>3</v>
      </c>
      <c r="AS52" s="68">
        <f>AS51/2</f>
        <v>0</v>
      </c>
      <c r="AT52" s="68">
        <f>AT51/2</f>
        <v>0</v>
      </c>
      <c r="AU52" s="31">
        <v>0</v>
      </c>
      <c r="AV52" s="31">
        <v>0</v>
      </c>
      <c r="AW52" s="18">
        <f>SUM(W52:AV52)</f>
        <v>31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18">
        <f t="shared" si="71"/>
        <v>56.5</v>
      </c>
    </row>
    <row r="53" spans="1:59" s="23" customFormat="1" ht="18" customHeight="1">
      <c r="A53" s="60"/>
      <c r="B53" s="18" t="s">
        <v>135</v>
      </c>
      <c r="C53" s="50" t="s">
        <v>136</v>
      </c>
      <c r="D53" s="18" t="s">
        <v>57</v>
      </c>
      <c r="E53" s="18">
        <f>E55+E57</f>
        <v>3</v>
      </c>
      <c r="F53" s="18">
        <f>F55+F57</f>
        <v>3</v>
      </c>
      <c r="G53" s="18">
        <f>G55+G57</f>
        <v>3</v>
      </c>
      <c r="H53" s="18">
        <f>H55+H57</f>
        <v>3</v>
      </c>
      <c r="I53" s="18">
        <f>I55+I57</f>
        <v>3</v>
      </c>
      <c r="J53" s="18">
        <f>J55+J57</f>
        <v>3</v>
      </c>
      <c r="K53" s="18">
        <f>K55+K57</f>
        <v>3</v>
      </c>
      <c r="L53" s="18">
        <f>L55+L57</f>
        <v>3</v>
      </c>
      <c r="M53" s="18">
        <f>M55+M57</f>
        <v>3</v>
      </c>
      <c r="N53" s="18">
        <f>N55+N57</f>
        <v>3</v>
      </c>
      <c r="O53" s="18">
        <f>O55+O57</f>
        <v>3</v>
      </c>
      <c r="P53" s="18">
        <f>P55+P57</f>
        <v>3</v>
      </c>
      <c r="Q53" s="18">
        <f>Q55+Q57</f>
        <v>3</v>
      </c>
      <c r="R53" s="18">
        <f>R55+R57</f>
        <v>3</v>
      </c>
      <c r="S53" s="18">
        <f>S55+S57</f>
        <v>3</v>
      </c>
      <c r="T53" s="18">
        <f>T55+T57</f>
        <v>3</v>
      </c>
      <c r="U53" s="18">
        <f>U55+U57</f>
        <v>3</v>
      </c>
      <c r="V53" s="18">
        <f>V55+V57</f>
        <v>51</v>
      </c>
      <c r="W53" s="18">
        <f>W55+W57</f>
        <v>0</v>
      </c>
      <c r="X53" s="18">
        <f>X55+X57</f>
        <v>0</v>
      </c>
      <c r="Y53" s="18">
        <f>Y55+Y57</f>
        <v>2</v>
      </c>
      <c r="Z53" s="18">
        <f>Z55+Z57</f>
        <v>2</v>
      </c>
      <c r="AA53" s="18">
        <f>AA55+AA57</f>
        <v>8</v>
      </c>
      <c r="AB53" s="18">
        <f>AB55+AB57</f>
        <v>8</v>
      </c>
      <c r="AC53" s="18">
        <f>AC55+AC57</f>
        <v>8</v>
      </c>
      <c r="AD53" s="18">
        <f>AD55+AD57</f>
        <v>8</v>
      </c>
      <c r="AE53" s="18">
        <f>AE55+AE57</f>
        <v>8</v>
      </c>
      <c r="AF53" s="18">
        <f>AF55+AF57</f>
        <v>8</v>
      </c>
      <c r="AG53" s="18">
        <f>AG55+AG57</f>
        <v>8</v>
      </c>
      <c r="AH53" s="18">
        <f>AH55+AH57</f>
        <v>8</v>
      </c>
      <c r="AI53" s="18">
        <f>AI55+AI57</f>
        <v>8</v>
      </c>
      <c r="AJ53" s="18">
        <f>AJ55+AJ57</f>
        <v>8</v>
      </c>
      <c r="AK53" s="18">
        <f>AK55+AK57</f>
        <v>8</v>
      </c>
      <c r="AL53" s="18">
        <f>AL55+AL57</f>
        <v>8</v>
      </c>
      <c r="AM53" s="18">
        <f>AM55+AM57</f>
        <v>2</v>
      </c>
      <c r="AN53" s="18">
        <f>AN55+AN57</f>
        <v>2</v>
      </c>
      <c r="AO53" s="18">
        <f>AO55+AO57</f>
        <v>2</v>
      </c>
      <c r="AP53" s="18">
        <f>AP55+AP57</f>
        <v>2</v>
      </c>
      <c r="AQ53" s="18">
        <f>AQ55+AQ57</f>
        <v>2</v>
      </c>
      <c r="AR53" s="18">
        <f>AR55+AR57</f>
        <v>2</v>
      </c>
      <c r="AS53" s="18">
        <f>AS55+AS57</f>
        <v>0</v>
      </c>
      <c r="AT53" s="18">
        <f>AT55+AT57</f>
        <v>0</v>
      </c>
      <c r="AU53" s="18">
        <f>AU55+AU57</f>
        <v>0</v>
      </c>
      <c r="AV53" s="18">
        <f>AV55+AV57</f>
        <v>0</v>
      </c>
      <c r="AW53" s="18">
        <f>AW55+AW57+AW58</f>
        <v>184</v>
      </c>
      <c r="AX53" s="18">
        <f>AX55+AX57+AX58</f>
        <v>0</v>
      </c>
      <c r="AY53" s="18">
        <f>AY55+AY57+AY58</f>
        <v>0</v>
      </c>
      <c r="AZ53" s="18">
        <f>AZ55+AZ57+AZ58</f>
        <v>0</v>
      </c>
      <c r="BA53" s="18">
        <f>BA55+BA57+BA58</f>
        <v>0</v>
      </c>
      <c r="BB53" s="18">
        <f>BB55+BB57+BB58</f>
        <v>0</v>
      </c>
      <c r="BC53" s="18">
        <f>BC55+BC57+BC58</f>
        <v>0</v>
      </c>
      <c r="BD53" s="18">
        <f>BD55+BD57+BD58</f>
        <v>0</v>
      </c>
      <c r="BE53" s="18">
        <f>BE55+BE57+BE58</f>
        <v>0</v>
      </c>
      <c r="BF53" s="18">
        <f>BF55+BF57+BF58</f>
        <v>0</v>
      </c>
      <c r="BG53" s="18">
        <f>BG55+BG57+BG58</f>
        <v>235</v>
      </c>
    </row>
    <row r="54" spans="1:59" ht="15">
      <c r="A54" s="60"/>
      <c r="B54" s="60"/>
      <c r="C54" s="60"/>
      <c r="D54" s="38" t="s">
        <v>58</v>
      </c>
      <c r="E54" s="38">
        <f>E53/2</f>
        <v>1.5</v>
      </c>
      <c r="F54" s="38">
        <f>F53/2</f>
        <v>1.5</v>
      </c>
      <c r="G54" s="38">
        <f>G53/2</f>
        <v>1.5</v>
      </c>
      <c r="H54" s="38">
        <f>H53/2</f>
        <v>1.5</v>
      </c>
      <c r="I54" s="38">
        <f>I53/2</f>
        <v>1.5</v>
      </c>
      <c r="J54" s="38">
        <f>J53/2</f>
        <v>1.5</v>
      </c>
      <c r="K54" s="38">
        <f>K53/2</f>
        <v>1.5</v>
      </c>
      <c r="L54" s="38">
        <f>L53/2</f>
        <v>1.5</v>
      </c>
      <c r="M54" s="38">
        <f>M53/2</f>
        <v>1.5</v>
      </c>
      <c r="N54" s="38">
        <f>N53/2</f>
        <v>1.5</v>
      </c>
      <c r="O54" s="38">
        <f>O53/2</f>
        <v>1.5</v>
      </c>
      <c r="P54" s="38">
        <f>P53/2</f>
        <v>1.5</v>
      </c>
      <c r="Q54" s="38">
        <f>Q53/2</f>
        <v>1.5</v>
      </c>
      <c r="R54" s="38">
        <f>R53/2</f>
        <v>1.5</v>
      </c>
      <c r="S54" s="38">
        <f>S53/2</f>
        <v>1.5</v>
      </c>
      <c r="T54" s="38">
        <f>T53/2</f>
        <v>1.5</v>
      </c>
      <c r="U54" s="38">
        <f>U53/2</f>
        <v>1.5</v>
      </c>
      <c r="V54" s="38">
        <f>V53/2</f>
        <v>25.5</v>
      </c>
      <c r="W54" s="38">
        <f>W53/2</f>
        <v>0</v>
      </c>
      <c r="X54" s="38">
        <f>X53/2</f>
        <v>0</v>
      </c>
      <c r="Y54" s="38">
        <f>Y53/2</f>
        <v>1</v>
      </c>
      <c r="Z54" s="38">
        <f>Z53/2</f>
        <v>1</v>
      </c>
      <c r="AA54" s="38">
        <f>AA53/2</f>
        <v>4</v>
      </c>
      <c r="AB54" s="38">
        <f>AB53/2</f>
        <v>4</v>
      </c>
      <c r="AC54" s="38">
        <f>AC53/2</f>
        <v>4</v>
      </c>
      <c r="AD54" s="38">
        <f>AD53/2</f>
        <v>4</v>
      </c>
      <c r="AE54" s="38">
        <f>AE53/2</f>
        <v>4</v>
      </c>
      <c r="AF54" s="38">
        <f>AF53/2</f>
        <v>4</v>
      </c>
      <c r="AG54" s="38">
        <f>AG53/2</f>
        <v>4</v>
      </c>
      <c r="AH54" s="38">
        <f>AH53/2</f>
        <v>4</v>
      </c>
      <c r="AI54" s="38">
        <f>AI53/2</f>
        <v>4</v>
      </c>
      <c r="AJ54" s="38">
        <f>AJ53/2</f>
        <v>4</v>
      </c>
      <c r="AK54" s="38">
        <f>AK53/2</f>
        <v>4</v>
      </c>
      <c r="AL54" s="38">
        <f>AL53/2</f>
        <v>4</v>
      </c>
      <c r="AM54" s="38">
        <f>AM53/2</f>
        <v>1</v>
      </c>
      <c r="AN54" s="38">
        <f>AN53/2</f>
        <v>1</v>
      </c>
      <c r="AO54" s="38">
        <f>AO53/2</f>
        <v>1</v>
      </c>
      <c r="AP54" s="38">
        <f>AP53/2</f>
        <v>1</v>
      </c>
      <c r="AQ54" s="38">
        <f>AQ53/2</f>
        <v>1</v>
      </c>
      <c r="AR54" s="38">
        <f>AR53/2</f>
        <v>1</v>
      </c>
      <c r="AS54" s="38">
        <f>AS53/2</f>
        <v>0</v>
      </c>
      <c r="AT54" s="38">
        <f>AT53/2</f>
        <v>0</v>
      </c>
      <c r="AU54" s="38">
        <f>AU53/2</f>
        <v>0</v>
      </c>
      <c r="AV54" s="38">
        <f>AV53/2</f>
        <v>0</v>
      </c>
      <c r="AW54" s="38">
        <f>AW53/2</f>
        <v>92</v>
      </c>
      <c r="AX54" s="38">
        <f>AX53/2</f>
        <v>0</v>
      </c>
      <c r="AY54" s="38">
        <f>AY53/2</f>
        <v>0</v>
      </c>
      <c r="AZ54" s="38">
        <f>AZ53/2</f>
        <v>0</v>
      </c>
      <c r="BA54" s="38">
        <f>BA53/2</f>
        <v>0</v>
      </c>
      <c r="BB54" s="38">
        <f>BB53/2</f>
        <v>0</v>
      </c>
      <c r="BC54" s="38">
        <f>BC53/2</f>
        <v>0</v>
      </c>
      <c r="BD54" s="38">
        <f>BD53/2</f>
        <v>0</v>
      </c>
      <c r="BE54" s="38">
        <f>BE53/2</f>
        <v>0</v>
      </c>
      <c r="BF54" s="38">
        <f>BF53/2</f>
        <v>0</v>
      </c>
      <c r="BG54" s="38">
        <f>BG53/2</f>
        <v>117.5</v>
      </c>
    </row>
    <row r="55" spans="1:59" s="23" customFormat="1" ht="15" customHeight="1">
      <c r="A55" s="60"/>
      <c r="B55" s="32" t="s">
        <v>137</v>
      </c>
      <c r="C55" s="42" t="s">
        <v>138</v>
      </c>
      <c r="D55" s="9" t="s">
        <v>57</v>
      </c>
      <c r="E55" s="9">
        <v>3</v>
      </c>
      <c r="F55" s="9">
        <v>3</v>
      </c>
      <c r="G55" s="9">
        <v>3</v>
      </c>
      <c r="H55" s="9">
        <v>3</v>
      </c>
      <c r="I55" s="9">
        <v>3</v>
      </c>
      <c r="J55" s="9">
        <v>3</v>
      </c>
      <c r="K55" s="9">
        <v>3</v>
      </c>
      <c r="L55" s="9">
        <v>3</v>
      </c>
      <c r="M55" s="9">
        <v>3</v>
      </c>
      <c r="N55" s="9">
        <v>3</v>
      </c>
      <c r="O55" s="9">
        <v>3</v>
      </c>
      <c r="P55" s="9">
        <v>3</v>
      </c>
      <c r="Q55" s="9">
        <v>3</v>
      </c>
      <c r="R55" s="9">
        <v>3</v>
      </c>
      <c r="S55" s="9">
        <v>3</v>
      </c>
      <c r="T55" s="9">
        <v>3</v>
      </c>
      <c r="U55" s="9">
        <v>3</v>
      </c>
      <c r="V55" s="25">
        <f aca="true" t="shared" si="72" ref="V55:V58">SUM(E55:U55)</f>
        <v>51</v>
      </c>
      <c r="W55" s="30">
        <v>0</v>
      </c>
      <c r="X55" s="30">
        <v>0</v>
      </c>
      <c r="Y55" s="10">
        <v>2</v>
      </c>
      <c r="Z55" s="10">
        <v>2</v>
      </c>
      <c r="AA55" s="10">
        <v>2</v>
      </c>
      <c r="AB55" s="10">
        <v>2</v>
      </c>
      <c r="AC55" s="10">
        <v>2</v>
      </c>
      <c r="AD55" s="10">
        <v>2</v>
      </c>
      <c r="AE55" s="10">
        <v>2</v>
      </c>
      <c r="AF55" s="10">
        <v>2</v>
      </c>
      <c r="AG55" s="10">
        <v>2</v>
      </c>
      <c r="AH55" s="10">
        <v>2</v>
      </c>
      <c r="AI55" s="10">
        <v>2</v>
      </c>
      <c r="AJ55" s="10">
        <v>2</v>
      </c>
      <c r="AK55" s="10">
        <v>2</v>
      </c>
      <c r="AL55" s="10">
        <v>2</v>
      </c>
      <c r="AM55" s="10">
        <v>2</v>
      </c>
      <c r="AN55" s="10">
        <v>2</v>
      </c>
      <c r="AO55" s="10">
        <v>2</v>
      </c>
      <c r="AP55" s="10">
        <v>2</v>
      </c>
      <c r="AQ55" s="10">
        <v>2</v>
      </c>
      <c r="AR55" s="10">
        <v>2</v>
      </c>
      <c r="AS55" s="65">
        <v>0</v>
      </c>
      <c r="AT55" s="65">
        <v>0</v>
      </c>
      <c r="AU55" s="31">
        <v>0</v>
      </c>
      <c r="AV55" s="31">
        <v>0</v>
      </c>
      <c r="AW55" s="18">
        <f aca="true" t="shared" si="73" ref="AW55:AW57">SUM(W55:AV55)</f>
        <v>40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18">
        <f aca="true" t="shared" si="74" ref="BG55:BG58">V55+AW55</f>
        <v>91</v>
      </c>
    </row>
    <row r="56" spans="1:59" ht="15">
      <c r="A56" s="60"/>
      <c r="B56" s="60"/>
      <c r="C56" s="60"/>
      <c r="D56" s="28" t="s">
        <v>58</v>
      </c>
      <c r="E56" s="28">
        <f>E55/2</f>
        <v>1.5</v>
      </c>
      <c r="F56" s="28">
        <f>F55/2</f>
        <v>1.5</v>
      </c>
      <c r="G56" s="28">
        <f>G55/2</f>
        <v>1.5</v>
      </c>
      <c r="H56" s="28">
        <f>H55/2</f>
        <v>1.5</v>
      </c>
      <c r="I56" s="28">
        <f>I55/2</f>
        <v>1.5</v>
      </c>
      <c r="J56" s="28">
        <f>J55/2</f>
        <v>1.5</v>
      </c>
      <c r="K56" s="28">
        <f>K55/2</f>
        <v>1.5</v>
      </c>
      <c r="L56" s="28">
        <f>L55/2</f>
        <v>1.5</v>
      </c>
      <c r="M56" s="28">
        <f>M55/2</f>
        <v>1.5</v>
      </c>
      <c r="N56" s="28">
        <f>N55/2</f>
        <v>1.5</v>
      </c>
      <c r="O56" s="28">
        <f>O55/2</f>
        <v>1.5</v>
      </c>
      <c r="P56" s="28">
        <f>P55/2</f>
        <v>1.5</v>
      </c>
      <c r="Q56" s="28">
        <f>Q55/2</f>
        <v>1.5</v>
      </c>
      <c r="R56" s="28">
        <f>R55/2</f>
        <v>1.5</v>
      </c>
      <c r="S56" s="28">
        <f>S55/2</f>
        <v>1.5</v>
      </c>
      <c r="T56" s="28">
        <f>T55/2</f>
        <v>1.5</v>
      </c>
      <c r="U56" s="28">
        <f>U55/2</f>
        <v>1.5</v>
      </c>
      <c r="V56" s="25">
        <f t="shared" si="72"/>
        <v>25.5</v>
      </c>
      <c r="W56" s="30">
        <v>0</v>
      </c>
      <c r="X56" s="30">
        <v>0</v>
      </c>
      <c r="Y56" s="32">
        <f>Y55/2</f>
        <v>1</v>
      </c>
      <c r="Z56" s="32">
        <f>Z55/2</f>
        <v>1</v>
      </c>
      <c r="AA56" s="32">
        <f>AA55/2</f>
        <v>1</v>
      </c>
      <c r="AB56" s="32">
        <f>AB55/2</f>
        <v>1</v>
      </c>
      <c r="AC56" s="32">
        <f>AC55/2</f>
        <v>1</v>
      </c>
      <c r="AD56" s="32">
        <f>AD55/2</f>
        <v>1</v>
      </c>
      <c r="AE56" s="32">
        <f>AE55/2</f>
        <v>1</v>
      </c>
      <c r="AF56" s="32">
        <f>AF55/2</f>
        <v>1</v>
      </c>
      <c r="AG56" s="32">
        <f>AG55/2</f>
        <v>1</v>
      </c>
      <c r="AH56" s="32">
        <f>AH55/2</f>
        <v>1</v>
      </c>
      <c r="AI56" s="32">
        <f>AI55/2</f>
        <v>1</v>
      </c>
      <c r="AJ56" s="32">
        <f>AJ55/2</f>
        <v>1</v>
      </c>
      <c r="AK56" s="32">
        <f>AK55/2</f>
        <v>1</v>
      </c>
      <c r="AL56" s="32">
        <f>AL55/2</f>
        <v>1</v>
      </c>
      <c r="AM56" s="32">
        <f>AM55/2</f>
        <v>1</v>
      </c>
      <c r="AN56" s="32">
        <f>AN55/2</f>
        <v>1</v>
      </c>
      <c r="AO56" s="32">
        <f>AO55/2</f>
        <v>1</v>
      </c>
      <c r="AP56" s="32">
        <f>AP55/2</f>
        <v>1</v>
      </c>
      <c r="AQ56" s="32">
        <f>AQ55/2</f>
        <v>1</v>
      </c>
      <c r="AR56" s="32">
        <f>AR55/2</f>
        <v>1</v>
      </c>
      <c r="AS56" s="65">
        <v>0</v>
      </c>
      <c r="AT56" s="68">
        <v>0</v>
      </c>
      <c r="AU56" s="31">
        <v>0</v>
      </c>
      <c r="AV56" s="31">
        <v>0</v>
      </c>
      <c r="AW56" s="18">
        <f t="shared" si="73"/>
        <v>20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18">
        <f t="shared" si="74"/>
        <v>45.5</v>
      </c>
    </row>
    <row r="57" spans="1:59" ht="15">
      <c r="A57" s="60"/>
      <c r="B57" s="70" t="s">
        <v>139</v>
      </c>
      <c r="C57" s="71" t="s">
        <v>140</v>
      </c>
      <c r="D57" s="9" t="s">
        <v>57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25">
        <f t="shared" si="72"/>
        <v>0</v>
      </c>
      <c r="W57" s="30">
        <v>0</v>
      </c>
      <c r="X57" s="30">
        <v>0</v>
      </c>
      <c r="Y57" s="36">
        <v>0</v>
      </c>
      <c r="Z57" s="36">
        <v>0</v>
      </c>
      <c r="AA57" s="72">
        <v>6</v>
      </c>
      <c r="AB57" s="72">
        <v>6</v>
      </c>
      <c r="AC57" s="72">
        <v>6</v>
      </c>
      <c r="AD57" s="72">
        <v>6</v>
      </c>
      <c r="AE57" s="72">
        <v>6</v>
      </c>
      <c r="AF57" s="72">
        <v>6</v>
      </c>
      <c r="AG57" s="72">
        <v>6</v>
      </c>
      <c r="AH57" s="72">
        <v>6</v>
      </c>
      <c r="AI57" s="72">
        <v>6</v>
      </c>
      <c r="AJ57" s="72">
        <v>6</v>
      </c>
      <c r="AK57" s="72">
        <v>6</v>
      </c>
      <c r="AL57" s="72">
        <v>6</v>
      </c>
      <c r="AM57" s="36">
        <v>0</v>
      </c>
      <c r="AN57" s="36">
        <v>0</v>
      </c>
      <c r="AO57" s="10">
        <v>0</v>
      </c>
      <c r="AP57" s="10">
        <v>0</v>
      </c>
      <c r="AQ57" s="10">
        <v>0</v>
      </c>
      <c r="AR57" s="10">
        <v>0</v>
      </c>
      <c r="AS57" s="65">
        <v>0</v>
      </c>
      <c r="AT57" s="65">
        <v>0</v>
      </c>
      <c r="AU57" s="31">
        <v>0</v>
      </c>
      <c r="AV57" s="31">
        <v>0</v>
      </c>
      <c r="AW57" s="18">
        <f t="shared" si="73"/>
        <v>72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18">
        <f t="shared" si="74"/>
        <v>72</v>
      </c>
    </row>
    <row r="58" spans="1:59" ht="15">
      <c r="A58" s="60"/>
      <c r="B58" s="70" t="s">
        <v>141</v>
      </c>
      <c r="C58" s="71" t="s">
        <v>142</v>
      </c>
      <c r="D58" s="9" t="s">
        <v>57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25">
        <f t="shared" si="72"/>
        <v>0</v>
      </c>
      <c r="W58" s="30">
        <v>0</v>
      </c>
      <c r="X58" s="3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65">
        <v>36</v>
      </c>
      <c r="AT58" s="65">
        <v>36</v>
      </c>
      <c r="AU58" s="31">
        <v>0</v>
      </c>
      <c r="AV58" s="31">
        <v>0</v>
      </c>
      <c r="AW58" s="18">
        <f>SUM(Y58:AV58)</f>
        <v>72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18">
        <f t="shared" si="74"/>
        <v>72</v>
      </c>
    </row>
    <row r="59" spans="1:59" s="23" customFormat="1" ht="15" customHeight="1">
      <c r="A59" s="60"/>
      <c r="B59" s="18" t="s">
        <v>143</v>
      </c>
      <c r="C59" s="50" t="s">
        <v>144</v>
      </c>
      <c r="D59" s="18" t="s">
        <v>57</v>
      </c>
      <c r="E59" s="18">
        <f>E61+E63</f>
        <v>0</v>
      </c>
      <c r="F59" s="18">
        <f>F61+F63</f>
        <v>0</v>
      </c>
      <c r="G59" s="18">
        <f>G61+G63</f>
        <v>0</v>
      </c>
      <c r="H59" s="18">
        <f>H61+H63</f>
        <v>0</v>
      </c>
      <c r="I59" s="18">
        <f>I61+I63</f>
        <v>0</v>
      </c>
      <c r="J59" s="18">
        <f>J61+J63</f>
        <v>0</v>
      </c>
      <c r="K59" s="18">
        <f>K61+K63</f>
        <v>0</v>
      </c>
      <c r="L59" s="18">
        <f>L61+L63</f>
        <v>0</v>
      </c>
      <c r="M59" s="18">
        <f>M61+M63</f>
        <v>0</v>
      </c>
      <c r="N59" s="18">
        <f>N61+N63</f>
        <v>0</v>
      </c>
      <c r="O59" s="18">
        <f>O61+O63</f>
        <v>0</v>
      </c>
      <c r="P59" s="18">
        <f>P61+P63</f>
        <v>0</v>
      </c>
      <c r="Q59" s="18">
        <f>Q61+Q63</f>
        <v>0</v>
      </c>
      <c r="R59" s="18">
        <f>R61+R63</f>
        <v>0</v>
      </c>
      <c r="S59" s="18">
        <f>S61+S63</f>
        <v>0</v>
      </c>
      <c r="T59" s="18">
        <f>T61+T63</f>
        <v>0</v>
      </c>
      <c r="U59" s="18">
        <f>U61+U63</f>
        <v>0</v>
      </c>
      <c r="V59" s="18">
        <f>V61+V63</f>
        <v>0</v>
      </c>
      <c r="W59" s="18">
        <f>W61+W63</f>
        <v>0</v>
      </c>
      <c r="X59" s="18">
        <f>X61+X63</f>
        <v>0</v>
      </c>
      <c r="Y59" s="18">
        <f>Y61+Y63</f>
        <v>1</v>
      </c>
      <c r="Z59" s="18">
        <f>Z61+Z63</f>
        <v>1</v>
      </c>
      <c r="AA59" s="18">
        <f>AA61+AA63</f>
        <v>1</v>
      </c>
      <c r="AB59" s="18">
        <f>AB61+AB63</f>
        <v>1</v>
      </c>
      <c r="AC59" s="18">
        <f>AC61+AC63</f>
        <v>1</v>
      </c>
      <c r="AD59" s="18">
        <f>AD61+AD63</f>
        <v>1</v>
      </c>
      <c r="AE59" s="18">
        <f>AE61+AE63</f>
        <v>1</v>
      </c>
      <c r="AF59" s="18">
        <f>AF61+AF63</f>
        <v>1</v>
      </c>
      <c r="AG59" s="18">
        <f>AG61+AG63</f>
        <v>1</v>
      </c>
      <c r="AH59" s="18">
        <f>AH61+AH63</f>
        <v>1</v>
      </c>
      <c r="AI59" s="18">
        <f>AI61+AI63</f>
        <v>1</v>
      </c>
      <c r="AJ59" s="18">
        <f>AJ61+AJ63</f>
        <v>1</v>
      </c>
      <c r="AK59" s="18">
        <f>AK61+AK63</f>
        <v>1</v>
      </c>
      <c r="AL59" s="18">
        <f>AL61+AL63</f>
        <v>1</v>
      </c>
      <c r="AM59" s="18">
        <f>AM61+AM63</f>
        <v>8</v>
      </c>
      <c r="AN59" s="18">
        <f>AN61+AN63</f>
        <v>8</v>
      </c>
      <c r="AO59" s="18">
        <f>AO61+AO63</f>
        <v>8</v>
      </c>
      <c r="AP59" s="18">
        <f>AP61+AP63</f>
        <v>10</v>
      </c>
      <c r="AQ59" s="18">
        <f>AQ61+AQ63</f>
        <v>11</v>
      </c>
      <c r="AR59" s="18">
        <f>AR61+AR63</f>
        <v>11</v>
      </c>
      <c r="AS59" s="18">
        <f>AS61+AS63</f>
        <v>0</v>
      </c>
      <c r="AT59" s="18">
        <f>AT61+AT63</f>
        <v>0</v>
      </c>
      <c r="AU59" s="18">
        <f>AU61+AU63</f>
        <v>0</v>
      </c>
      <c r="AV59" s="18">
        <f>AV61+AV63</f>
        <v>0</v>
      </c>
      <c r="AW59" s="18">
        <f>AW61+AW63</f>
        <v>70</v>
      </c>
      <c r="AX59" s="18">
        <f>AX61+AX63</f>
        <v>0</v>
      </c>
      <c r="AY59" s="18">
        <f>AY61+AY63</f>
        <v>0</v>
      </c>
      <c r="AZ59" s="18">
        <f>AZ61+AZ63</f>
        <v>0</v>
      </c>
      <c r="BA59" s="18">
        <f>BA61+BA63</f>
        <v>0</v>
      </c>
      <c r="BB59" s="18">
        <f>BB61+BB63</f>
        <v>0</v>
      </c>
      <c r="BC59" s="18">
        <f>BC61+BC63</f>
        <v>0</v>
      </c>
      <c r="BD59" s="18">
        <f>BD61+BD63</f>
        <v>0</v>
      </c>
      <c r="BE59" s="18">
        <f>BE61+BE63</f>
        <v>0</v>
      </c>
      <c r="BF59" s="18">
        <f>BF61+BF63</f>
        <v>0</v>
      </c>
      <c r="BG59" s="18">
        <f>BG61+BG63</f>
        <v>70</v>
      </c>
    </row>
    <row r="60" spans="1:59" ht="15">
      <c r="A60" s="60"/>
      <c r="B60" s="60"/>
      <c r="C60" s="60"/>
      <c r="D60" s="38" t="s">
        <v>58</v>
      </c>
      <c r="E60" s="38">
        <f>E59/2</f>
        <v>0</v>
      </c>
      <c r="F60" s="38">
        <f>F59/2</f>
        <v>0</v>
      </c>
      <c r="G60" s="38">
        <f>G59/2</f>
        <v>0</v>
      </c>
      <c r="H60" s="38">
        <f>H59/2</f>
        <v>0</v>
      </c>
      <c r="I60" s="38">
        <f>I59/2</f>
        <v>0</v>
      </c>
      <c r="J60" s="38">
        <f>J59/2</f>
        <v>0</v>
      </c>
      <c r="K60" s="38">
        <f>K59/2</f>
        <v>0</v>
      </c>
      <c r="L60" s="38">
        <f>L59/2</f>
        <v>0</v>
      </c>
      <c r="M60" s="38">
        <f>M59/2</f>
        <v>0</v>
      </c>
      <c r="N60" s="38">
        <f>N59/2</f>
        <v>0</v>
      </c>
      <c r="O60" s="38">
        <f>O59/2</f>
        <v>0</v>
      </c>
      <c r="P60" s="38">
        <f>P59/2</f>
        <v>0</v>
      </c>
      <c r="Q60" s="38">
        <f>Q59/2</f>
        <v>0</v>
      </c>
      <c r="R60" s="38">
        <f>R59/2</f>
        <v>0</v>
      </c>
      <c r="S60" s="38">
        <f>S59/2</f>
        <v>0</v>
      </c>
      <c r="T60" s="38">
        <f>T59/2</f>
        <v>0</v>
      </c>
      <c r="U60" s="38">
        <f>U59/2</f>
        <v>0</v>
      </c>
      <c r="V60" s="38">
        <f>V59/2</f>
        <v>0</v>
      </c>
      <c r="W60" s="38">
        <f>W59/2</f>
        <v>0</v>
      </c>
      <c r="X60" s="38">
        <f>X59/2</f>
        <v>0</v>
      </c>
      <c r="Y60" s="38">
        <f>Y59/2</f>
        <v>0.5</v>
      </c>
      <c r="Z60" s="38">
        <f>Z59/2</f>
        <v>0.5</v>
      </c>
      <c r="AA60" s="38">
        <f>AA59/2</f>
        <v>0.5</v>
      </c>
      <c r="AB60" s="38">
        <f>AB59/2</f>
        <v>0.5</v>
      </c>
      <c r="AC60" s="38">
        <f>AC59/2</f>
        <v>0.5</v>
      </c>
      <c r="AD60" s="38">
        <f>AD59/2</f>
        <v>0.5</v>
      </c>
      <c r="AE60" s="38">
        <f>AE59/2</f>
        <v>0.5</v>
      </c>
      <c r="AF60" s="38">
        <f>AF59/2</f>
        <v>0.5</v>
      </c>
      <c r="AG60" s="38">
        <f>AG59/2</f>
        <v>0.5</v>
      </c>
      <c r="AH60" s="38">
        <f>AH59/2</f>
        <v>0.5</v>
      </c>
      <c r="AI60" s="38">
        <f>AI59/2</f>
        <v>0.5</v>
      </c>
      <c r="AJ60" s="38">
        <f>AJ59/2</f>
        <v>0.5</v>
      </c>
      <c r="AK60" s="38">
        <f>AK59/2</f>
        <v>0.5</v>
      </c>
      <c r="AL60" s="38">
        <f>AL59/2</f>
        <v>0.5</v>
      </c>
      <c r="AM60" s="38">
        <f>AM59/2</f>
        <v>4</v>
      </c>
      <c r="AN60" s="38">
        <f>AN59/2</f>
        <v>4</v>
      </c>
      <c r="AO60" s="38">
        <f>AO59/2</f>
        <v>4</v>
      </c>
      <c r="AP60" s="38">
        <f>AP59/2</f>
        <v>5</v>
      </c>
      <c r="AQ60" s="38">
        <f>AQ59/2</f>
        <v>5.5</v>
      </c>
      <c r="AR60" s="38">
        <f>AR59/2</f>
        <v>5.5</v>
      </c>
      <c r="AS60" s="38">
        <f>AS59/2</f>
        <v>0</v>
      </c>
      <c r="AT60" s="38">
        <f>AT59/2</f>
        <v>0</v>
      </c>
      <c r="AU60" s="38">
        <f>AU59/2</f>
        <v>0</v>
      </c>
      <c r="AV60" s="38">
        <f>AV59/2</f>
        <v>0</v>
      </c>
      <c r="AW60" s="38">
        <f>AW59/2</f>
        <v>35</v>
      </c>
      <c r="AX60" s="38">
        <f>AX59/2</f>
        <v>0</v>
      </c>
      <c r="AY60" s="38">
        <f>AY59/2</f>
        <v>0</v>
      </c>
      <c r="AZ60" s="38">
        <f>AZ59/2</f>
        <v>0</v>
      </c>
      <c r="BA60" s="38">
        <f>BA59/2</f>
        <v>0</v>
      </c>
      <c r="BB60" s="38">
        <f>BB59/2</f>
        <v>0</v>
      </c>
      <c r="BC60" s="38">
        <f>BC59/2</f>
        <v>0</v>
      </c>
      <c r="BD60" s="38">
        <f>BD59/2</f>
        <v>0</v>
      </c>
      <c r="BE60" s="38">
        <f>BE59/2</f>
        <v>0</v>
      </c>
      <c r="BF60" s="38">
        <f>BF59/2</f>
        <v>0</v>
      </c>
      <c r="BG60" s="38">
        <f>BG59/2</f>
        <v>35</v>
      </c>
    </row>
    <row r="61" spans="1:59" s="47" customFormat="1" ht="15" customHeight="1">
      <c r="A61" s="60"/>
      <c r="B61" s="32" t="s">
        <v>145</v>
      </c>
      <c r="C61" s="42" t="s">
        <v>146</v>
      </c>
      <c r="D61" s="9" t="s">
        <v>57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27">
        <f aca="true" t="shared" si="75" ref="V61:V63">SUM(E61:U61)</f>
        <v>0</v>
      </c>
      <c r="W61" s="33">
        <v>0</v>
      </c>
      <c r="X61" s="33">
        <v>0</v>
      </c>
      <c r="Y61" s="37">
        <v>1</v>
      </c>
      <c r="Z61" s="37">
        <v>1</v>
      </c>
      <c r="AA61" s="37">
        <v>1</v>
      </c>
      <c r="AB61" s="37">
        <v>1</v>
      </c>
      <c r="AC61" s="37">
        <v>1</v>
      </c>
      <c r="AD61" s="37">
        <v>1</v>
      </c>
      <c r="AE61" s="37">
        <v>1</v>
      </c>
      <c r="AF61" s="37">
        <v>1</v>
      </c>
      <c r="AG61" s="37">
        <v>1</v>
      </c>
      <c r="AH61" s="37">
        <v>1</v>
      </c>
      <c r="AI61" s="37">
        <v>1</v>
      </c>
      <c r="AJ61" s="37">
        <v>1</v>
      </c>
      <c r="AK61" s="37">
        <v>1</v>
      </c>
      <c r="AL61" s="37">
        <v>1</v>
      </c>
      <c r="AM61" s="37">
        <v>2</v>
      </c>
      <c r="AN61" s="37">
        <v>2</v>
      </c>
      <c r="AO61" s="37">
        <v>2</v>
      </c>
      <c r="AP61" s="37">
        <v>4</v>
      </c>
      <c r="AQ61" s="37">
        <v>5</v>
      </c>
      <c r="AR61" s="37">
        <v>5</v>
      </c>
      <c r="AS61" s="68">
        <v>0</v>
      </c>
      <c r="AT61" s="68">
        <v>0</v>
      </c>
      <c r="AU61" s="34">
        <v>0</v>
      </c>
      <c r="AV61" s="34">
        <v>0</v>
      </c>
      <c r="AW61" s="25">
        <f aca="true" t="shared" si="76" ref="AW61:AW62">SUM(Y61:AV61)</f>
        <v>34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25">
        <f aca="true" t="shared" si="77" ref="BG61:BG63">V61+AW61</f>
        <v>34</v>
      </c>
    </row>
    <row r="62" spans="1:59" s="47" customFormat="1" ht="15">
      <c r="A62" s="60"/>
      <c r="B62" s="60"/>
      <c r="C62" s="60"/>
      <c r="D62" s="28" t="s">
        <v>58</v>
      </c>
      <c r="E62" s="37">
        <f>E61/2</f>
        <v>0</v>
      </c>
      <c r="F62" s="37">
        <f>F61/2</f>
        <v>0</v>
      </c>
      <c r="G62" s="37">
        <f>G61/2</f>
        <v>0</v>
      </c>
      <c r="H62" s="37">
        <f>H61/2</f>
        <v>0</v>
      </c>
      <c r="I62" s="37">
        <f>I61/2</f>
        <v>0</v>
      </c>
      <c r="J62" s="37">
        <f>J61/2</f>
        <v>0</v>
      </c>
      <c r="K62" s="37">
        <f>K61/2</f>
        <v>0</v>
      </c>
      <c r="L62" s="37">
        <f>L61/2</f>
        <v>0</v>
      </c>
      <c r="M62" s="37">
        <f>M61/2</f>
        <v>0</v>
      </c>
      <c r="N62" s="37">
        <f>N61/2</f>
        <v>0</v>
      </c>
      <c r="O62" s="37">
        <f>O61/2</f>
        <v>0</v>
      </c>
      <c r="P62" s="37">
        <f>P61/2</f>
        <v>0</v>
      </c>
      <c r="Q62" s="37">
        <f>Q61/2</f>
        <v>0</v>
      </c>
      <c r="R62" s="37">
        <f>R61/2</f>
        <v>0</v>
      </c>
      <c r="S62" s="37">
        <f>S61/2</f>
        <v>0</v>
      </c>
      <c r="T62" s="37">
        <f>T61/2</f>
        <v>0</v>
      </c>
      <c r="U62" s="37">
        <f>U61/2</f>
        <v>0</v>
      </c>
      <c r="V62" s="27">
        <f t="shared" si="75"/>
        <v>0</v>
      </c>
      <c r="W62" s="33">
        <v>0</v>
      </c>
      <c r="X62" s="33">
        <v>0</v>
      </c>
      <c r="Y62" s="37">
        <f>Y61/2</f>
        <v>0.5</v>
      </c>
      <c r="Z62" s="37">
        <f>Z61/2</f>
        <v>0.5</v>
      </c>
      <c r="AA62" s="37">
        <f>AA61/2</f>
        <v>0.5</v>
      </c>
      <c r="AB62" s="37">
        <f>AB61/2</f>
        <v>0.5</v>
      </c>
      <c r="AC62" s="37">
        <f>AC61/2</f>
        <v>0.5</v>
      </c>
      <c r="AD62" s="37">
        <f>AD61/2</f>
        <v>0.5</v>
      </c>
      <c r="AE62" s="37">
        <f>AE61/2</f>
        <v>0.5</v>
      </c>
      <c r="AF62" s="37">
        <f>AF61/2</f>
        <v>0.5</v>
      </c>
      <c r="AG62" s="37">
        <f>AG61/2</f>
        <v>0.5</v>
      </c>
      <c r="AH62" s="37">
        <f>AH61/2</f>
        <v>0.5</v>
      </c>
      <c r="AI62" s="37">
        <f>AI61/2</f>
        <v>0.5</v>
      </c>
      <c r="AJ62" s="37">
        <f>AJ61/2</f>
        <v>0.5</v>
      </c>
      <c r="AK62" s="37">
        <f>AK61/2</f>
        <v>0.5</v>
      </c>
      <c r="AL62" s="37">
        <f>AL61/2</f>
        <v>0.5</v>
      </c>
      <c r="AM62" s="37">
        <f>AM61/2</f>
        <v>1</v>
      </c>
      <c r="AN62" s="37">
        <f>AN61/2</f>
        <v>1</v>
      </c>
      <c r="AO62" s="37">
        <f>AO61/2</f>
        <v>1</v>
      </c>
      <c r="AP62" s="37">
        <f>AP61/2</f>
        <v>2</v>
      </c>
      <c r="AQ62" s="37">
        <f>AQ61/2</f>
        <v>2.5</v>
      </c>
      <c r="AR62" s="37">
        <f>AR61/2</f>
        <v>2.5</v>
      </c>
      <c r="AS62" s="68">
        <f>AS61/2</f>
        <v>0</v>
      </c>
      <c r="AT62" s="68">
        <f>AT61/2</f>
        <v>0</v>
      </c>
      <c r="AU62" s="34">
        <v>0</v>
      </c>
      <c r="AV62" s="34">
        <f>AV61/2</f>
        <v>0</v>
      </c>
      <c r="AW62" s="25">
        <f t="shared" si="76"/>
        <v>17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25">
        <f t="shared" si="77"/>
        <v>17</v>
      </c>
    </row>
    <row r="63" spans="1:59" s="23" customFormat="1" ht="15">
      <c r="A63" s="60"/>
      <c r="B63" s="70" t="s">
        <v>147</v>
      </c>
      <c r="C63" s="71" t="s">
        <v>140</v>
      </c>
      <c r="D63" s="9" t="s">
        <v>57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25">
        <f t="shared" si="75"/>
        <v>0</v>
      </c>
      <c r="W63" s="30">
        <v>0</v>
      </c>
      <c r="X63" s="3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36">
        <v>0</v>
      </c>
      <c r="AK63" s="36">
        <v>0</v>
      </c>
      <c r="AL63" s="36">
        <v>0</v>
      </c>
      <c r="AM63" s="72">
        <v>6</v>
      </c>
      <c r="AN63" s="72">
        <v>6</v>
      </c>
      <c r="AO63" s="72">
        <v>6</v>
      </c>
      <c r="AP63" s="72">
        <v>6</v>
      </c>
      <c r="AQ63" s="72">
        <v>6</v>
      </c>
      <c r="AR63" s="72">
        <v>6</v>
      </c>
      <c r="AS63" s="65">
        <v>0</v>
      </c>
      <c r="AT63" s="65">
        <v>0</v>
      </c>
      <c r="AU63" s="31">
        <v>0</v>
      </c>
      <c r="AV63" s="31">
        <v>0</v>
      </c>
      <c r="AW63" s="18">
        <f>SUM(W63:AV63)</f>
        <v>36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18">
        <f t="shared" si="77"/>
        <v>36</v>
      </c>
    </row>
    <row r="64" spans="1:59" s="23" customFormat="1" ht="15" customHeight="1">
      <c r="A64" s="60"/>
      <c r="B64" s="18" t="s">
        <v>148</v>
      </c>
      <c r="C64" s="50" t="s">
        <v>149</v>
      </c>
      <c r="D64" s="18" t="s">
        <v>57</v>
      </c>
      <c r="E64" s="18">
        <f>E66</f>
        <v>2</v>
      </c>
      <c r="F64" s="18">
        <f>F66</f>
        <v>2</v>
      </c>
      <c r="G64" s="18">
        <f>G66</f>
        <v>2</v>
      </c>
      <c r="H64" s="18">
        <f>H66</f>
        <v>2</v>
      </c>
      <c r="I64" s="18">
        <f>I66</f>
        <v>2</v>
      </c>
      <c r="J64" s="18">
        <f>J66</f>
        <v>2</v>
      </c>
      <c r="K64" s="18">
        <f>K66</f>
        <v>2</v>
      </c>
      <c r="L64" s="18">
        <f>L66</f>
        <v>2</v>
      </c>
      <c r="M64" s="18">
        <f>M66</f>
        <v>2</v>
      </c>
      <c r="N64" s="18">
        <f>N66</f>
        <v>2</v>
      </c>
      <c r="O64" s="18">
        <f>O66</f>
        <v>2</v>
      </c>
      <c r="P64" s="18">
        <f>P66</f>
        <v>2</v>
      </c>
      <c r="Q64" s="18">
        <f>Q66</f>
        <v>2</v>
      </c>
      <c r="R64" s="18">
        <f>R66</f>
        <v>2</v>
      </c>
      <c r="S64" s="18">
        <f>S66</f>
        <v>2</v>
      </c>
      <c r="T64" s="18">
        <f>T66</f>
        <v>2</v>
      </c>
      <c r="U64" s="18">
        <f>U66</f>
        <v>2</v>
      </c>
      <c r="V64" s="18">
        <f>V66</f>
        <v>34</v>
      </c>
      <c r="W64" s="18">
        <f>W66</f>
        <v>0</v>
      </c>
      <c r="X64" s="18">
        <f>X66</f>
        <v>0</v>
      </c>
      <c r="Y64" s="18">
        <f>Y66</f>
        <v>5</v>
      </c>
      <c r="Z64" s="18">
        <f>Z66</f>
        <v>5</v>
      </c>
      <c r="AA64" s="18">
        <f>AA66</f>
        <v>2</v>
      </c>
      <c r="AB64" s="18">
        <f>AB66</f>
        <v>2</v>
      </c>
      <c r="AC64" s="18">
        <f>AC66</f>
        <v>2</v>
      </c>
      <c r="AD64" s="18">
        <f>AD66</f>
        <v>2</v>
      </c>
      <c r="AE64" s="18">
        <f>AE66</f>
        <v>2</v>
      </c>
      <c r="AF64" s="18">
        <f>AF66</f>
        <v>2</v>
      </c>
      <c r="AG64" s="18">
        <f>AG66</f>
        <v>2</v>
      </c>
      <c r="AH64" s="18">
        <f>AH66</f>
        <v>2</v>
      </c>
      <c r="AI64" s="18">
        <f>AI66</f>
        <v>2</v>
      </c>
      <c r="AJ64" s="18">
        <f>AJ66</f>
        <v>2</v>
      </c>
      <c r="AK64" s="18">
        <f>AK66</f>
        <v>3</v>
      </c>
      <c r="AL64" s="18">
        <f>AL66</f>
        <v>3</v>
      </c>
      <c r="AM64" s="18">
        <f>AM66</f>
        <v>4</v>
      </c>
      <c r="AN64" s="18">
        <f>AN66</f>
        <v>4</v>
      </c>
      <c r="AO64" s="18">
        <f>AO66</f>
        <v>4</v>
      </c>
      <c r="AP64" s="18">
        <f>AP66</f>
        <v>4</v>
      </c>
      <c r="AQ64" s="18">
        <f>AQ66</f>
        <v>4</v>
      </c>
      <c r="AR64" s="18">
        <f>AR66</f>
        <v>4</v>
      </c>
      <c r="AS64" s="18">
        <f>AS66</f>
        <v>0</v>
      </c>
      <c r="AT64" s="18">
        <f>AT66</f>
        <v>0</v>
      </c>
      <c r="AU64" s="18">
        <f>AU66</f>
        <v>0</v>
      </c>
      <c r="AV64" s="18">
        <f>AV66</f>
        <v>0</v>
      </c>
      <c r="AW64" s="18">
        <f>AW66</f>
        <v>60</v>
      </c>
      <c r="AX64" s="18">
        <f>AX66</f>
        <v>0</v>
      </c>
      <c r="AY64" s="18">
        <f>AY66</f>
        <v>0</v>
      </c>
      <c r="AZ64" s="18">
        <f>AZ66</f>
        <v>0</v>
      </c>
      <c r="BA64" s="18">
        <f>BA66</f>
        <v>0</v>
      </c>
      <c r="BB64" s="18">
        <f>BB66</f>
        <v>0</v>
      </c>
      <c r="BC64" s="18">
        <f>BC66</f>
        <v>0</v>
      </c>
      <c r="BD64" s="18">
        <f>BD66</f>
        <v>0</v>
      </c>
      <c r="BE64" s="18">
        <f>BE66</f>
        <v>0</v>
      </c>
      <c r="BF64" s="18">
        <f>BF66</f>
        <v>0</v>
      </c>
      <c r="BG64" s="18">
        <f>BG66</f>
        <v>94</v>
      </c>
    </row>
    <row r="65" spans="1:59" ht="15">
      <c r="A65" s="60"/>
      <c r="B65" s="60"/>
      <c r="C65" s="60"/>
      <c r="D65" s="38" t="s">
        <v>58</v>
      </c>
      <c r="E65" s="38">
        <f>E64/2</f>
        <v>1</v>
      </c>
      <c r="F65" s="38">
        <f>F64/2</f>
        <v>1</v>
      </c>
      <c r="G65" s="38">
        <f>G64/2</f>
        <v>1</v>
      </c>
      <c r="H65" s="38">
        <f>H64/2</f>
        <v>1</v>
      </c>
      <c r="I65" s="38">
        <f>I64/2</f>
        <v>1</v>
      </c>
      <c r="J65" s="38">
        <f>J64/2</f>
        <v>1</v>
      </c>
      <c r="K65" s="38">
        <f>K64/2</f>
        <v>1</v>
      </c>
      <c r="L65" s="38">
        <f>L64/2</f>
        <v>1</v>
      </c>
      <c r="M65" s="38">
        <f>M64/2</f>
        <v>1</v>
      </c>
      <c r="N65" s="38">
        <f>N64/2</f>
        <v>1</v>
      </c>
      <c r="O65" s="38">
        <f>O64/2</f>
        <v>1</v>
      </c>
      <c r="P65" s="38">
        <f>P64/2</f>
        <v>1</v>
      </c>
      <c r="Q65" s="38">
        <f>Q64/2</f>
        <v>1</v>
      </c>
      <c r="R65" s="38">
        <f>R64/2</f>
        <v>1</v>
      </c>
      <c r="S65" s="38">
        <f>S64/2</f>
        <v>1</v>
      </c>
      <c r="T65" s="38">
        <f>T64/2</f>
        <v>1</v>
      </c>
      <c r="U65" s="38">
        <f>U64/2</f>
        <v>1</v>
      </c>
      <c r="V65" s="38">
        <f>V64/2</f>
        <v>17</v>
      </c>
      <c r="W65" s="38">
        <f>W64/2</f>
        <v>0</v>
      </c>
      <c r="X65" s="38">
        <f>X64/2</f>
        <v>0</v>
      </c>
      <c r="Y65" s="38">
        <f>Y64/2</f>
        <v>2.5</v>
      </c>
      <c r="Z65" s="38">
        <f>Z64/2</f>
        <v>2.5</v>
      </c>
      <c r="AA65" s="38">
        <f>AA64/2</f>
        <v>1</v>
      </c>
      <c r="AB65" s="38">
        <f>AB64/2</f>
        <v>1</v>
      </c>
      <c r="AC65" s="38">
        <f>AC64/2</f>
        <v>1</v>
      </c>
      <c r="AD65" s="38">
        <f>AD64/2</f>
        <v>1</v>
      </c>
      <c r="AE65" s="38">
        <f>AE64/2</f>
        <v>1</v>
      </c>
      <c r="AF65" s="38">
        <f>AF64/2</f>
        <v>1</v>
      </c>
      <c r="AG65" s="38">
        <f>AG64/2</f>
        <v>1</v>
      </c>
      <c r="AH65" s="38">
        <f>AH64/2</f>
        <v>1</v>
      </c>
      <c r="AI65" s="38">
        <f>AI64/2</f>
        <v>1</v>
      </c>
      <c r="AJ65" s="38">
        <f>AJ64/2</f>
        <v>1</v>
      </c>
      <c r="AK65" s="38">
        <f>AK64/2</f>
        <v>1.5</v>
      </c>
      <c r="AL65" s="38">
        <f>AL64/2</f>
        <v>1.5</v>
      </c>
      <c r="AM65" s="38">
        <f>AM64/2</f>
        <v>2</v>
      </c>
      <c r="AN65" s="38">
        <f>AN64/2</f>
        <v>2</v>
      </c>
      <c r="AO65" s="38">
        <f>AO64/2</f>
        <v>2</v>
      </c>
      <c r="AP65" s="38">
        <f>AP64/2</f>
        <v>2</v>
      </c>
      <c r="AQ65" s="38">
        <f>AQ64/2</f>
        <v>2</v>
      </c>
      <c r="AR65" s="38">
        <f>AR64/2</f>
        <v>2</v>
      </c>
      <c r="AS65" s="38">
        <f>AS64/2</f>
        <v>0</v>
      </c>
      <c r="AT65" s="38">
        <f>AT64/2</f>
        <v>0</v>
      </c>
      <c r="AU65" s="38">
        <f>AU64/2</f>
        <v>0</v>
      </c>
      <c r="AV65" s="38">
        <f>AV64/2</f>
        <v>0</v>
      </c>
      <c r="AW65" s="38">
        <f>AW64/2</f>
        <v>30</v>
      </c>
      <c r="AX65" s="38">
        <f>AX64/2</f>
        <v>0</v>
      </c>
      <c r="AY65" s="38">
        <f>AY64/2</f>
        <v>0</v>
      </c>
      <c r="AZ65" s="38">
        <f>AZ64/2</f>
        <v>0</v>
      </c>
      <c r="BA65" s="38">
        <f>BA64/2</f>
        <v>0</v>
      </c>
      <c r="BB65" s="38">
        <f>BB64/2</f>
        <v>0</v>
      </c>
      <c r="BC65" s="38">
        <f>BC64/2</f>
        <v>0</v>
      </c>
      <c r="BD65" s="38">
        <f>BD64/2</f>
        <v>0</v>
      </c>
      <c r="BE65" s="38">
        <f>BE64/2</f>
        <v>0</v>
      </c>
      <c r="BF65" s="38">
        <f>BF64/2</f>
        <v>0</v>
      </c>
      <c r="BG65" s="38">
        <f>BG64/2</f>
        <v>47</v>
      </c>
    </row>
    <row r="66" spans="1:59" s="47" customFormat="1" ht="15" customHeight="1">
      <c r="A66" s="60"/>
      <c r="B66" s="32" t="s">
        <v>150</v>
      </c>
      <c r="C66" s="42" t="s">
        <v>151</v>
      </c>
      <c r="D66" s="9" t="s">
        <v>57</v>
      </c>
      <c r="E66" s="36">
        <v>2</v>
      </c>
      <c r="F66" s="36">
        <v>2</v>
      </c>
      <c r="G66" s="36">
        <v>2</v>
      </c>
      <c r="H66" s="36">
        <v>2</v>
      </c>
      <c r="I66" s="36">
        <v>2</v>
      </c>
      <c r="J66" s="36">
        <v>2</v>
      </c>
      <c r="K66" s="36">
        <v>2</v>
      </c>
      <c r="L66" s="36">
        <v>2</v>
      </c>
      <c r="M66" s="36">
        <v>2</v>
      </c>
      <c r="N66" s="36">
        <v>2</v>
      </c>
      <c r="O66" s="36">
        <v>2</v>
      </c>
      <c r="P66" s="36">
        <v>2</v>
      </c>
      <c r="Q66" s="36">
        <v>2</v>
      </c>
      <c r="R66" s="36">
        <v>2</v>
      </c>
      <c r="S66" s="36">
        <v>2</v>
      </c>
      <c r="T66" s="36">
        <v>2</v>
      </c>
      <c r="U66" s="36">
        <v>2</v>
      </c>
      <c r="V66" s="27">
        <f aca="true" t="shared" si="78" ref="V66:V69">SUM(E66:U66)</f>
        <v>34</v>
      </c>
      <c r="W66" s="33">
        <v>0</v>
      </c>
      <c r="X66" s="33">
        <v>0</v>
      </c>
      <c r="Y66" s="37">
        <v>5</v>
      </c>
      <c r="Z66" s="37">
        <v>5</v>
      </c>
      <c r="AA66" s="37">
        <v>2</v>
      </c>
      <c r="AB66" s="37">
        <v>2</v>
      </c>
      <c r="AC66" s="37">
        <v>2</v>
      </c>
      <c r="AD66" s="37">
        <v>2</v>
      </c>
      <c r="AE66" s="37">
        <v>2</v>
      </c>
      <c r="AF66" s="37">
        <v>2</v>
      </c>
      <c r="AG66" s="37">
        <v>2</v>
      </c>
      <c r="AH66" s="37">
        <v>2</v>
      </c>
      <c r="AI66" s="37">
        <v>2</v>
      </c>
      <c r="AJ66" s="37">
        <v>2</v>
      </c>
      <c r="AK66" s="37">
        <v>3</v>
      </c>
      <c r="AL66" s="37">
        <v>3</v>
      </c>
      <c r="AM66" s="37">
        <v>4</v>
      </c>
      <c r="AN66" s="37">
        <v>4</v>
      </c>
      <c r="AO66" s="37">
        <v>4</v>
      </c>
      <c r="AP66" s="37">
        <v>4</v>
      </c>
      <c r="AQ66" s="37">
        <v>4</v>
      </c>
      <c r="AR66" s="37">
        <v>4</v>
      </c>
      <c r="AS66" s="68">
        <v>0</v>
      </c>
      <c r="AT66" s="68">
        <v>0</v>
      </c>
      <c r="AU66" s="34">
        <v>0</v>
      </c>
      <c r="AV66" s="34">
        <v>0</v>
      </c>
      <c r="AW66" s="25">
        <f aca="true" t="shared" si="79" ref="AW66:AW67">SUM(Y66:AV66)</f>
        <v>60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25">
        <f aca="true" t="shared" si="80" ref="BG66:BG67">V66+AW66</f>
        <v>94</v>
      </c>
    </row>
    <row r="67" spans="1:59" s="47" customFormat="1" ht="15">
      <c r="A67" s="60"/>
      <c r="B67" s="60"/>
      <c r="C67" s="60"/>
      <c r="D67" s="28" t="s">
        <v>58</v>
      </c>
      <c r="E67" s="37">
        <f>E66/2</f>
        <v>1</v>
      </c>
      <c r="F67" s="37">
        <f>F66/2</f>
        <v>1</v>
      </c>
      <c r="G67" s="37">
        <f>G66/2</f>
        <v>1</v>
      </c>
      <c r="H67" s="37">
        <f>H66/2</f>
        <v>1</v>
      </c>
      <c r="I67" s="37">
        <f>I66/2</f>
        <v>1</v>
      </c>
      <c r="J67" s="37">
        <f>J66/2</f>
        <v>1</v>
      </c>
      <c r="K67" s="37">
        <f>K66/2</f>
        <v>1</v>
      </c>
      <c r="L67" s="37">
        <f>L66/2</f>
        <v>1</v>
      </c>
      <c r="M67" s="37">
        <f>M66/2</f>
        <v>1</v>
      </c>
      <c r="N67" s="37">
        <f>N66/2</f>
        <v>1</v>
      </c>
      <c r="O67" s="37">
        <f>O66/2</f>
        <v>1</v>
      </c>
      <c r="P67" s="37">
        <f>P66/2</f>
        <v>1</v>
      </c>
      <c r="Q67" s="37">
        <f>Q66/2</f>
        <v>1</v>
      </c>
      <c r="R67" s="37">
        <f>R66/2</f>
        <v>1</v>
      </c>
      <c r="S67" s="37">
        <f>S66/2</f>
        <v>1</v>
      </c>
      <c r="T67" s="37">
        <f>T66/2</f>
        <v>1</v>
      </c>
      <c r="U67" s="37">
        <f>U66/2</f>
        <v>1</v>
      </c>
      <c r="V67" s="27">
        <f t="shared" si="78"/>
        <v>17</v>
      </c>
      <c r="W67" s="33">
        <v>0</v>
      </c>
      <c r="X67" s="33">
        <v>0</v>
      </c>
      <c r="Y67" s="37">
        <f>Y66/2</f>
        <v>2.5</v>
      </c>
      <c r="Z67" s="37">
        <f>Z66/2</f>
        <v>2.5</v>
      </c>
      <c r="AA67" s="37">
        <f>AA66/2</f>
        <v>1</v>
      </c>
      <c r="AB67" s="37">
        <f>AB66/2</f>
        <v>1</v>
      </c>
      <c r="AC67" s="37">
        <f>AC66/2</f>
        <v>1</v>
      </c>
      <c r="AD67" s="37">
        <f>AD66/2</f>
        <v>1</v>
      </c>
      <c r="AE67" s="37">
        <f>AE66/2</f>
        <v>1</v>
      </c>
      <c r="AF67" s="37">
        <f>AF66/2</f>
        <v>1</v>
      </c>
      <c r="AG67" s="37">
        <f>AG66/2</f>
        <v>1</v>
      </c>
      <c r="AH67" s="37">
        <f>AH66/2</f>
        <v>1</v>
      </c>
      <c r="AI67" s="37">
        <f>AI66/2</f>
        <v>1</v>
      </c>
      <c r="AJ67" s="37">
        <f>AJ66/2</f>
        <v>1</v>
      </c>
      <c r="AK67" s="37">
        <f>AK66/2</f>
        <v>1.5</v>
      </c>
      <c r="AL67" s="37">
        <f>AL66/2</f>
        <v>1.5</v>
      </c>
      <c r="AM67" s="37">
        <f>AM66/2</f>
        <v>2</v>
      </c>
      <c r="AN67" s="37">
        <f>AN66/2</f>
        <v>2</v>
      </c>
      <c r="AO67" s="37">
        <f>AO66/2</f>
        <v>2</v>
      </c>
      <c r="AP67" s="37">
        <f>AP66/2</f>
        <v>2</v>
      </c>
      <c r="AQ67" s="37">
        <f>AQ66/2</f>
        <v>2</v>
      </c>
      <c r="AR67" s="37">
        <f>AR66/2</f>
        <v>2</v>
      </c>
      <c r="AS67" s="68">
        <v>0</v>
      </c>
      <c r="AT67" s="68">
        <v>0</v>
      </c>
      <c r="AU67" s="34">
        <v>0</v>
      </c>
      <c r="AV67" s="34">
        <f>AV66/2</f>
        <v>0</v>
      </c>
      <c r="AW67" s="25">
        <f t="shared" si="79"/>
        <v>30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25">
        <f t="shared" si="80"/>
        <v>47</v>
      </c>
    </row>
    <row r="68" spans="1:59" s="23" customFormat="1" ht="15" customHeight="1">
      <c r="A68" s="60"/>
      <c r="B68" s="73" t="s">
        <v>152</v>
      </c>
      <c r="C68" s="74" t="s">
        <v>120</v>
      </c>
      <c r="D68" s="21" t="s">
        <v>57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f t="shared" si="78"/>
        <v>0</v>
      </c>
      <c r="W68" s="21">
        <f aca="true" t="shared" si="81" ref="W68:W69">SUM(F68:V68)</f>
        <v>0</v>
      </c>
      <c r="X68" s="21">
        <f aca="true" t="shared" si="82" ref="X68:X69">SUM(G68:W68)</f>
        <v>0</v>
      </c>
      <c r="Y68" s="21">
        <v>2</v>
      </c>
      <c r="Z68" s="21">
        <v>2</v>
      </c>
      <c r="AA68" s="21">
        <v>2</v>
      </c>
      <c r="AB68" s="21">
        <v>2</v>
      </c>
      <c r="AC68" s="21">
        <v>2</v>
      </c>
      <c r="AD68" s="21">
        <v>2</v>
      </c>
      <c r="AE68" s="21">
        <v>2</v>
      </c>
      <c r="AF68" s="21">
        <v>2</v>
      </c>
      <c r="AG68" s="21">
        <v>2</v>
      </c>
      <c r="AH68" s="21">
        <v>2</v>
      </c>
      <c r="AI68" s="21">
        <v>2</v>
      </c>
      <c r="AJ68" s="21">
        <v>2</v>
      </c>
      <c r="AK68" s="21">
        <v>2</v>
      </c>
      <c r="AL68" s="21">
        <v>2</v>
      </c>
      <c r="AM68" s="21">
        <v>1</v>
      </c>
      <c r="AN68" s="21">
        <v>1</v>
      </c>
      <c r="AO68" s="21">
        <v>1</v>
      </c>
      <c r="AP68" s="21">
        <v>1</v>
      </c>
      <c r="AQ68" s="21">
        <v>1</v>
      </c>
      <c r="AR68" s="21">
        <v>1</v>
      </c>
      <c r="AS68" s="65">
        <v>0</v>
      </c>
      <c r="AT68" s="65">
        <v>0</v>
      </c>
      <c r="AU68" s="31">
        <v>0</v>
      </c>
      <c r="AV68" s="31">
        <v>0</v>
      </c>
      <c r="AW68" s="18">
        <f aca="true" t="shared" si="83" ref="AW68:AW69">SUM(W68:AV68)</f>
        <v>34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f>SUM(Y68:AR68)</f>
        <v>34</v>
      </c>
    </row>
    <row r="69" spans="1:59" ht="15">
      <c r="A69" s="60"/>
      <c r="B69" s="60"/>
      <c r="C69" s="60"/>
      <c r="D69" s="24" t="s">
        <v>58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f t="shared" si="78"/>
        <v>0</v>
      </c>
      <c r="W69" s="21">
        <f t="shared" si="81"/>
        <v>0</v>
      </c>
      <c r="X69" s="21">
        <f t="shared" si="82"/>
        <v>0</v>
      </c>
      <c r="Y69" s="24">
        <f>Y68/2</f>
        <v>1</v>
      </c>
      <c r="Z69" s="24">
        <f>Z68/2</f>
        <v>1</v>
      </c>
      <c r="AA69" s="24">
        <f>AA68/2</f>
        <v>1</v>
      </c>
      <c r="AB69" s="24">
        <f>AB68/2</f>
        <v>1</v>
      </c>
      <c r="AC69" s="24">
        <f>AC68/2</f>
        <v>1</v>
      </c>
      <c r="AD69" s="24">
        <f>AD68/2</f>
        <v>1</v>
      </c>
      <c r="AE69" s="24">
        <f>AE68/2</f>
        <v>1</v>
      </c>
      <c r="AF69" s="24">
        <f>AF68/2</f>
        <v>1</v>
      </c>
      <c r="AG69" s="24">
        <f>AG68/2</f>
        <v>1</v>
      </c>
      <c r="AH69" s="24">
        <f>AH68/2</f>
        <v>1</v>
      </c>
      <c r="AI69" s="24">
        <f>AI68/2</f>
        <v>1</v>
      </c>
      <c r="AJ69" s="24">
        <f>AJ68/2</f>
        <v>1</v>
      </c>
      <c r="AK69" s="24">
        <f>AK68/2</f>
        <v>1</v>
      </c>
      <c r="AL69" s="24">
        <f>AL68/2</f>
        <v>1</v>
      </c>
      <c r="AM69" s="24">
        <f>AM68/2</f>
        <v>0.5</v>
      </c>
      <c r="AN69" s="24">
        <f>AN68/2</f>
        <v>0.5</v>
      </c>
      <c r="AO69" s="24">
        <f>AO68/2</f>
        <v>0.5</v>
      </c>
      <c r="AP69" s="24">
        <f>AP68/2</f>
        <v>0.5</v>
      </c>
      <c r="AQ69" s="24">
        <f>AQ68/2</f>
        <v>0.5</v>
      </c>
      <c r="AR69" s="24">
        <f>AR68/2</f>
        <v>0.5</v>
      </c>
      <c r="AS69" s="65">
        <f>AS68/2</f>
        <v>0</v>
      </c>
      <c r="AT69" s="65">
        <f>AT68/2</f>
        <v>0</v>
      </c>
      <c r="AU69" s="31">
        <v>0</v>
      </c>
      <c r="AV69" s="31">
        <v>0</v>
      </c>
      <c r="AW69" s="18">
        <f t="shared" si="83"/>
        <v>17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f>SUM(AP69:BF69)</f>
        <v>18.5</v>
      </c>
    </row>
    <row r="70" spans="1:59" ht="15" customHeight="1">
      <c r="A70" s="75"/>
      <c r="B70" s="50" t="s">
        <v>107</v>
      </c>
      <c r="C70" s="50"/>
      <c r="D70" s="50"/>
      <c r="E70" s="25">
        <f>E7+E39+E45</f>
        <v>36</v>
      </c>
      <c r="F70" s="25">
        <f>F7+F39+F45</f>
        <v>36</v>
      </c>
      <c r="G70" s="25">
        <f>G7+G39+G45</f>
        <v>36</v>
      </c>
      <c r="H70" s="25">
        <f>H7+H39+H45</f>
        <v>36</v>
      </c>
      <c r="I70" s="25">
        <f>I7+I39+I45</f>
        <v>36</v>
      </c>
      <c r="J70" s="25">
        <f>J7+J39+J45</f>
        <v>36</v>
      </c>
      <c r="K70" s="25">
        <f>K7+K39+K45</f>
        <v>36</v>
      </c>
      <c r="L70" s="25">
        <f>L7+L39+L45</f>
        <v>36</v>
      </c>
      <c r="M70" s="25">
        <f>M7+M39+M45</f>
        <v>36</v>
      </c>
      <c r="N70" s="25">
        <f>N7+N39+N45</f>
        <v>36</v>
      </c>
      <c r="O70" s="25">
        <f>O7+O39+O45</f>
        <v>36</v>
      </c>
      <c r="P70" s="25">
        <f>P7+P39+P45</f>
        <v>36</v>
      </c>
      <c r="Q70" s="25">
        <f>Q7+Q39+Q45</f>
        <v>36</v>
      </c>
      <c r="R70" s="25">
        <f>R7+R39+R45</f>
        <v>36</v>
      </c>
      <c r="S70" s="25">
        <f>S7+S39+S45</f>
        <v>36</v>
      </c>
      <c r="T70" s="25">
        <f>T7+T39+T45</f>
        <v>36</v>
      </c>
      <c r="U70" s="25">
        <f>U7+U39+U45</f>
        <v>36</v>
      </c>
      <c r="V70" s="25">
        <f>V7+V39+V45+V68</f>
        <v>612</v>
      </c>
      <c r="W70" s="25">
        <v>0</v>
      </c>
      <c r="X70" s="25">
        <v>0</v>
      </c>
      <c r="Y70" s="25">
        <f>Y7+Y39+Y45</f>
        <v>36</v>
      </c>
      <c r="Z70" s="25">
        <f>Z7+Z39+Z45</f>
        <v>36</v>
      </c>
      <c r="AA70" s="25">
        <f>AA7+AA39+AA45</f>
        <v>36</v>
      </c>
      <c r="AB70" s="25">
        <f>AB7+AB39+AB45</f>
        <v>36</v>
      </c>
      <c r="AC70" s="25">
        <f>AC7+AC39+AC45</f>
        <v>36</v>
      </c>
      <c r="AD70" s="25">
        <f>AD7+AD39+AD45</f>
        <v>36</v>
      </c>
      <c r="AE70" s="25">
        <f>AE7+AE39+AE45</f>
        <v>36</v>
      </c>
      <c r="AF70" s="25">
        <f>AF7+AF39+AF45</f>
        <v>36</v>
      </c>
      <c r="AG70" s="25">
        <f>AG7+AG39+AG45</f>
        <v>36</v>
      </c>
      <c r="AH70" s="25">
        <f>AH7+AH39+AH45</f>
        <v>36</v>
      </c>
      <c r="AI70" s="25">
        <f>AI7+AI39+AI45</f>
        <v>36</v>
      </c>
      <c r="AJ70" s="25">
        <f>AJ7+AJ39+AJ45</f>
        <v>36</v>
      </c>
      <c r="AK70" s="25">
        <f>AK7+AK39+AK45</f>
        <v>36</v>
      </c>
      <c r="AL70" s="25">
        <f>AL7+AL39+AL45</f>
        <v>36</v>
      </c>
      <c r="AM70" s="25">
        <f>AM7+AM39+AM45</f>
        <v>36</v>
      </c>
      <c r="AN70" s="25">
        <f>AN7+AN39+AN45</f>
        <v>36</v>
      </c>
      <c r="AO70" s="25">
        <f>AO7+AO39+AO45</f>
        <v>36</v>
      </c>
      <c r="AP70" s="25">
        <f>AP7+AP39+AP45</f>
        <v>36</v>
      </c>
      <c r="AQ70" s="25">
        <f>AQ7+AQ39+AQ45</f>
        <v>36</v>
      </c>
      <c r="AR70" s="25">
        <f>AR7+AR39+AR45</f>
        <v>36</v>
      </c>
      <c r="AS70" s="25">
        <f>AS7+AS39+AS45</f>
        <v>0</v>
      </c>
      <c r="AT70" s="25">
        <f>AT7+AT39+AT45</f>
        <v>0</v>
      </c>
      <c r="AU70" s="25">
        <f>AU7+AU39+AU45</f>
        <v>0</v>
      </c>
      <c r="AV70" s="25">
        <f>AV7+AV39+AV45</f>
        <v>0</v>
      </c>
      <c r="AW70" s="25">
        <f>AW7+AW39+AW45</f>
        <v>792</v>
      </c>
      <c r="AX70" s="25">
        <f>AX7+AX39+AX45</f>
        <v>0</v>
      </c>
      <c r="AY70" s="25">
        <f>AY7+AY39+AY45</f>
        <v>0</v>
      </c>
      <c r="AZ70" s="25">
        <f>AZ7+AZ39+AZ45</f>
        <v>0</v>
      </c>
      <c r="BA70" s="25">
        <f>BA7+BA39+BA45</f>
        <v>0</v>
      </c>
      <c r="BB70" s="25">
        <f>BB7+BB39+BB45</f>
        <v>0</v>
      </c>
      <c r="BC70" s="25">
        <f>BC7+BC39+BC45</f>
        <v>0</v>
      </c>
      <c r="BD70" s="25">
        <f>BD7+BD39+BD45</f>
        <v>0</v>
      </c>
      <c r="BE70" s="25">
        <f>BE7+BE39+BE45</f>
        <v>0</v>
      </c>
      <c r="BF70" s="25">
        <f>BF7+BF39+BF45</f>
        <v>0</v>
      </c>
      <c r="BG70" s="25">
        <f>BG7+BG39+BG45</f>
        <v>1404</v>
      </c>
    </row>
    <row r="71" spans="1:59" ht="15">
      <c r="A71" s="75"/>
      <c r="B71" s="52" t="s">
        <v>108</v>
      </c>
      <c r="C71" s="52"/>
      <c r="D71" s="52"/>
      <c r="E71" s="53">
        <f>E70/2</f>
        <v>18</v>
      </c>
      <c r="F71" s="53">
        <f>F70/2</f>
        <v>18</v>
      </c>
      <c r="G71" s="53">
        <f>G70/2</f>
        <v>18</v>
      </c>
      <c r="H71" s="53">
        <f>H70/2</f>
        <v>18</v>
      </c>
      <c r="I71" s="53">
        <f>I70/2</f>
        <v>18</v>
      </c>
      <c r="J71" s="53">
        <f>J70/2</f>
        <v>18</v>
      </c>
      <c r="K71" s="53">
        <f>K70/2</f>
        <v>18</v>
      </c>
      <c r="L71" s="53">
        <f>L70/2</f>
        <v>18</v>
      </c>
      <c r="M71" s="53">
        <f>M70/2</f>
        <v>18</v>
      </c>
      <c r="N71" s="53">
        <f>N70/2</f>
        <v>18</v>
      </c>
      <c r="O71" s="53">
        <f>O70/2</f>
        <v>18</v>
      </c>
      <c r="P71" s="53">
        <f>P70/2</f>
        <v>18</v>
      </c>
      <c r="Q71" s="53">
        <f>Q70/2</f>
        <v>18</v>
      </c>
      <c r="R71" s="53">
        <f>R70/2</f>
        <v>18</v>
      </c>
      <c r="S71" s="53">
        <f>S70/2</f>
        <v>18</v>
      </c>
      <c r="T71" s="53">
        <f>T70/2</f>
        <v>18</v>
      </c>
      <c r="U71" s="53">
        <f>U70/2</f>
        <v>18</v>
      </c>
      <c r="V71" s="53">
        <f>V70/2</f>
        <v>306</v>
      </c>
      <c r="W71" s="53">
        <f>W70/2</f>
        <v>0</v>
      </c>
      <c r="X71" s="53">
        <f>X70/2</f>
        <v>0</v>
      </c>
      <c r="Y71" s="53">
        <f>Y70/2</f>
        <v>18</v>
      </c>
      <c r="Z71" s="53">
        <f>Z70/2</f>
        <v>18</v>
      </c>
      <c r="AA71" s="53">
        <f>AA70/2</f>
        <v>18</v>
      </c>
      <c r="AB71" s="53">
        <f>AB70/2</f>
        <v>18</v>
      </c>
      <c r="AC71" s="53">
        <f>AC70/2</f>
        <v>18</v>
      </c>
      <c r="AD71" s="53">
        <f>AD70/2</f>
        <v>18</v>
      </c>
      <c r="AE71" s="53">
        <f>AE70/2</f>
        <v>18</v>
      </c>
      <c r="AF71" s="53">
        <f>AF70/2</f>
        <v>18</v>
      </c>
      <c r="AG71" s="53">
        <f>AG70/2</f>
        <v>18</v>
      </c>
      <c r="AH71" s="53">
        <f>AH70/2</f>
        <v>18</v>
      </c>
      <c r="AI71" s="53">
        <f>AI70/2</f>
        <v>18</v>
      </c>
      <c r="AJ71" s="53">
        <f>AJ70/2</f>
        <v>18</v>
      </c>
      <c r="AK71" s="53">
        <f>AK70/2</f>
        <v>18</v>
      </c>
      <c r="AL71" s="53">
        <f>AL70/2</f>
        <v>18</v>
      </c>
      <c r="AM71" s="53">
        <f>AM70/2</f>
        <v>18</v>
      </c>
      <c r="AN71" s="53">
        <f>AN70/2</f>
        <v>18</v>
      </c>
      <c r="AO71" s="53">
        <f>AO70/2</f>
        <v>18</v>
      </c>
      <c r="AP71" s="53">
        <f>AP70/2</f>
        <v>18</v>
      </c>
      <c r="AQ71" s="53">
        <f>AQ70/2</f>
        <v>18</v>
      </c>
      <c r="AR71" s="53">
        <f>AR70/2</f>
        <v>18</v>
      </c>
      <c r="AS71" s="53">
        <f>AS70/2</f>
        <v>0</v>
      </c>
      <c r="AT71" s="53">
        <f>AT70/2</f>
        <v>0</v>
      </c>
      <c r="AU71" s="53">
        <f>AU70/2</f>
        <v>0</v>
      </c>
      <c r="AV71" s="53">
        <f>AV70/2</f>
        <v>0</v>
      </c>
      <c r="AW71" s="53">
        <f>AW70/2</f>
        <v>396</v>
      </c>
      <c r="AX71" s="53">
        <f>AX70/2</f>
        <v>0</v>
      </c>
      <c r="AY71" s="53">
        <f>AY70/2</f>
        <v>0</v>
      </c>
      <c r="AZ71" s="53">
        <f>AZ70/2</f>
        <v>0</v>
      </c>
      <c r="BA71" s="53">
        <f>BA70/2</f>
        <v>0</v>
      </c>
      <c r="BB71" s="53">
        <f>BB70/2</f>
        <v>0</v>
      </c>
      <c r="BC71" s="53">
        <f>BC70/2</f>
        <v>0</v>
      </c>
      <c r="BD71" s="53">
        <f>BD70/2</f>
        <v>0</v>
      </c>
      <c r="BE71" s="53">
        <f>BE70/2</f>
        <v>0</v>
      </c>
      <c r="BF71" s="53">
        <f>BF70/2</f>
        <v>0</v>
      </c>
      <c r="BG71" s="53">
        <f>BG70/2</f>
        <v>702</v>
      </c>
    </row>
    <row r="72" spans="1:59" ht="15">
      <c r="A72" s="75"/>
      <c r="B72" s="52" t="s">
        <v>153</v>
      </c>
      <c r="C72" s="52"/>
      <c r="D72" s="52"/>
      <c r="E72" s="54">
        <f>SUM(E57+E58+E63)</f>
        <v>0</v>
      </c>
      <c r="F72" s="54">
        <f>SUM(F57+F58+F63)</f>
        <v>0</v>
      </c>
      <c r="G72" s="54">
        <f>SUM(G57+G58+G63)</f>
        <v>0</v>
      </c>
      <c r="H72" s="54">
        <f>SUM(H57+H58+H63)</f>
        <v>0</v>
      </c>
      <c r="I72" s="54">
        <f>SUM(I57+I58+I63)</f>
        <v>0</v>
      </c>
      <c r="J72" s="54">
        <f>SUM(J57+J58+J63)</f>
        <v>0</v>
      </c>
      <c r="K72" s="54">
        <f>SUM(K57+K58+K63)</f>
        <v>0</v>
      </c>
      <c r="L72" s="54">
        <f>SUM(L57+L58+L63)</f>
        <v>0</v>
      </c>
      <c r="M72" s="54">
        <f>SUM(M57+M58+M63)</f>
        <v>0</v>
      </c>
      <c r="N72" s="54">
        <f>SUM(N57+N58+N63)</f>
        <v>0</v>
      </c>
      <c r="O72" s="54">
        <f>SUM(O57+O58+O63)</f>
        <v>0</v>
      </c>
      <c r="P72" s="54">
        <f>SUM(P57+P58+P63)</f>
        <v>0</v>
      </c>
      <c r="Q72" s="54">
        <f>SUM(Q57+Q58+Q63)</f>
        <v>0</v>
      </c>
      <c r="R72" s="54">
        <f>SUM(R57+R58+R63)</f>
        <v>0</v>
      </c>
      <c r="S72" s="54">
        <f>SUM(S57+S58+S63)</f>
        <v>0</v>
      </c>
      <c r="T72" s="54">
        <f>SUM(T57+T58+T63)</f>
        <v>0</v>
      </c>
      <c r="U72" s="54">
        <f>SUM(U57+U58+U63)</f>
        <v>0</v>
      </c>
      <c r="V72" s="54">
        <f>SUM(V57+V58+V63)</f>
        <v>0</v>
      </c>
      <c r="W72" s="54">
        <f>SUM(W57+W58+W63)</f>
        <v>0</v>
      </c>
      <c r="X72" s="54">
        <f>SUM(X57+X58+X63)</f>
        <v>0</v>
      </c>
      <c r="Y72" s="54">
        <f>SUM(Y57+Y58+Y63)</f>
        <v>0</v>
      </c>
      <c r="Z72" s="54">
        <f>SUM(Z57+Z58+Z63)</f>
        <v>0</v>
      </c>
      <c r="AA72" s="54">
        <f>SUM(AA57+AA58+AA63)</f>
        <v>6</v>
      </c>
      <c r="AB72" s="54">
        <f>SUM(AB57+AB58+AB63)</f>
        <v>6</v>
      </c>
      <c r="AC72" s="54">
        <f>SUM(AC57+AC58+AC63)</f>
        <v>6</v>
      </c>
      <c r="AD72" s="54">
        <f>SUM(AD57+AD58+AD63)</f>
        <v>6</v>
      </c>
      <c r="AE72" s="54">
        <f>SUM(AE57+AE58+AE63)</f>
        <v>6</v>
      </c>
      <c r="AF72" s="54">
        <f>SUM(AF57+AF58+AF63)</f>
        <v>6</v>
      </c>
      <c r="AG72" s="54">
        <f>SUM(AG57+AG58+AG63)</f>
        <v>6</v>
      </c>
      <c r="AH72" s="54">
        <f>SUM(AH57+AH58+AH63)</f>
        <v>6</v>
      </c>
      <c r="AI72" s="54">
        <f>SUM(AI57+AI58+AI63)</f>
        <v>6</v>
      </c>
      <c r="AJ72" s="54">
        <f>SUM(AJ57+AJ58+AJ63)</f>
        <v>6</v>
      </c>
      <c r="AK72" s="54">
        <f>SUM(AK57+AK58+AK63)</f>
        <v>6</v>
      </c>
      <c r="AL72" s="54">
        <f>SUM(AL57+AL58+AL63)</f>
        <v>6</v>
      </c>
      <c r="AM72" s="54">
        <f>SUM(AM57+AM58+AM63)</f>
        <v>6</v>
      </c>
      <c r="AN72" s="54">
        <f>SUM(AN57+AN58+AN63)</f>
        <v>6</v>
      </c>
      <c r="AO72" s="54">
        <f>SUM(AO57+AO58+AO63)</f>
        <v>6</v>
      </c>
      <c r="AP72" s="54">
        <f>SUM(AP57+AP58+AP63)</f>
        <v>6</v>
      </c>
      <c r="AQ72" s="54">
        <f>SUM(AQ57+AQ58+AQ63)</f>
        <v>6</v>
      </c>
      <c r="AR72" s="54">
        <f>SUM(AR57+AR58+AR63)</f>
        <v>6</v>
      </c>
      <c r="AS72" s="54">
        <f>SUM(AS57+AS58+AS63)</f>
        <v>36</v>
      </c>
      <c r="AT72" s="54">
        <f>SUM(AT57+AT58+AT63)</f>
        <v>36</v>
      </c>
      <c r="AU72" s="54">
        <f>SUM(AU57+AU58+AU63)</f>
        <v>0</v>
      </c>
      <c r="AV72" s="54">
        <f>SUM(AV57+AV58+AV63)</f>
        <v>0</v>
      </c>
      <c r="AW72" s="54">
        <f>SUM(AW57+AW58+AW63)</f>
        <v>180</v>
      </c>
      <c r="AX72" s="54">
        <f>SUM(AX57+AX58+AX63)</f>
        <v>0</v>
      </c>
      <c r="AY72" s="54">
        <f>SUM(AY57+AY58+AY63)</f>
        <v>0</v>
      </c>
      <c r="AZ72" s="54">
        <f>SUM(AZ57+AZ58+AZ63)</f>
        <v>0</v>
      </c>
      <c r="BA72" s="54">
        <f>SUM(BA57+BA58+BA63)</f>
        <v>0</v>
      </c>
      <c r="BB72" s="54">
        <f>SUM(BB57+BB58+BB63)</f>
        <v>0</v>
      </c>
      <c r="BC72" s="54">
        <f>SUM(BC57+BC58+BC63)</f>
        <v>0</v>
      </c>
      <c r="BD72" s="54">
        <f>SUM(BD57+BD58+BD63)</f>
        <v>0</v>
      </c>
      <c r="BE72" s="54">
        <f>SUM(BE57+BE58+BE63)</f>
        <v>0</v>
      </c>
      <c r="BF72" s="54">
        <f>SUM(BF57+BF58+BF63)</f>
        <v>0</v>
      </c>
      <c r="BG72" s="54">
        <f>SUM(BG57+BG58+BG63)</f>
        <v>180</v>
      </c>
    </row>
    <row r="73" spans="1:59" ht="15">
      <c r="A73" s="75"/>
      <c r="B73" s="52" t="s">
        <v>109</v>
      </c>
      <c r="C73" s="52"/>
      <c r="D73" s="52"/>
      <c r="E73" s="54">
        <f>E70+E71+E72</f>
        <v>54</v>
      </c>
      <c r="F73" s="54">
        <f>F70+F71+F72</f>
        <v>54</v>
      </c>
      <c r="G73" s="54">
        <f>G70+G71+G72</f>
        <v>54</v>
      </c>
      <c r="H73" s="54">
        <f>H70+H71+H72</f>
        <v>54</v>
      </c>
      <c r="I73" s="54">
        <f>I70+I71+I72</f>
        <v>54</v>
      </c>
      <c r="J73" s="54">
        <f>J70+J71+J72</f>
        <v>54</v>
      </c>
      <c r="K73" s="54">
        <f>K70+K71+K72</f>
        <v>54</v>
      </c>
      <c r="L73" s="54">
        <f>L70+L71+L72</f>
        <v>54</v>
      </c>
      <c r="M73" s="54">
        <f>M70+M71+M72</f>
        <v>54</v>
      </c>
      <c r="N73" s="54">
        <f>N70+N71+N72</f>
        <v>54</v>
      </c>
      <c r="O73" s="54">
        <f>O70+O71+O72</f>
        <v>54</v>
      </c>
      <c r="P73" s="54">
        <f>P70+P71+P72</f>
        <v>54</v>
      </c>
      <c r="Q73" s="54">
        <f>Q70+Q71+Q72</f>
        <v>54</v>
      </c>
      <c r="R73" s="54">
        <f>R70+R71+R72</f>
        <v>54</v>
      </c>
      <c r="S73" s="54">
        <f>S70+S71+S72</f>
        <v>54</v>
      </c>
      <c r="T73" s="54">
        <f>T70+T71+T72</f>
        <v>54</v>
      </c>
      <c r="U73" s="54">
        <f>U70+U71+U72</f>
        <v>54</v>
      </c>
      <c r="V73" s="54">
        <f>V70+V71+V72</f>
        <v>918</v>
      </c>
      <c r="W73" s="54">
        <f>W70+W71+W72</f>
        <v>0</v>
      </c>
      <c r="X73" s="54">
        <f>X70+X71+X72</f>
        <v>0</v>
      </c>
      <c r="Y73" s="54">
        <f>Y70+Y71</f>
        <v>54</v>
      </c>
      <c r="Z73" s="54">
        <f>Z70+Z71</f>
        <v>54</v>
      </c>
      <c r="AA73" s="54">
        <f>AA70+AA71</f>
        <v>54</v>
      </c>
      <c r="AB73" s="54">
        <f>AB70+AB71</f>
        <v>54</v>
      </c>
      <c r="AC73" s="54">
        <f>AC70+AC71</f>
        <v>54</v>
      </c>
      <c r="AD73" s="54">
        <f>AD70+AD71</f>
        <v>54</v>
      </c>
      <c r="AE73" s="54">
        <f>AE70+AE71</f>
        <v>54</v>
      </c>
      <c r="AF73" s="54">
        <f>AF70+AF71</f>
        <v>54</v>
      </c>
      <c r="AG73" s="54">
        <f>AG70+AG71</f>
        <v>54</v>
      </c>
      <c r="AH73" s="54">
        <f>AH70+AH71</f>
        <v>54</v>
      </c>
      <c r="AI73" s="54">
        <f>AI70+AI71</f>
        <v>54</v>
      </c>
      <c r="AJ73" s="54">
        <f>AJ70+AJ71</f>
        <v>54</v>
      </c>
      <c r="AK73" s="54">
        <f>AK70+AK71</f>
        <v>54</v>
      </c>
      <c r="AL73" s="54">
        <f>AL70+AL71</f>
        <v>54</v>
      </c>
      <c r="AM73" s="54">
        <f>AM70+AM71</f>
        <v>54</v>
      </c>
      <c r="AN73" s="54">
        <f>AN70+AN71</f>
        <v>54</v>
      </c>
      <c r="AO73" s="54">
        <f>AO70+AO71</f>
        <v>54</v>
      </c>
      <c r="AP73" s="54">
        <f>AP70+AP71</f>
        <v>54</v>
      </c>
      <c r="AQ73" s="54">
        <f>AQ70+AQ71</f>
        <v>54</v>
      </c>
      <c r="AR73" s="54">
        <f>AR70+AR71</f>
        <v>54</v>
      </c>
      <c r="AS73" s="54">
        <f>AS70+AS71</f>
        <v>0</v>
      </c>
      <c r="AT73" s="54">
        <f>AT70+AT71</f>
        <v>0</v>
      </c>
      <c r="AU73" s="54">
        <f>AU70+AU71</f>
        <v>0</v>
      </c>
      <c r="AV73" s="54">
        <f>AV70+AV71</f>
        <v>0</v>
      </c>
      <c r="AW73" s="54">
        <f>AW70+AW71</f>
        <v>1188</v>
      </c>
      <c r="AX73" s="54">
        <f>AX70+AX71</f>
        <v>0</v>
      </c>
      <c r="AY73" s="54">
        <f>AY70+AY71</f>
        <v>0</v>
      </c>
      <c r="AZ73" s="54">
        <f>AZ70+AZ71</f>
        <v>0</v>
      </c>
      <c r="BA73" s="54">
        <f>BA70+BA71</f>
        <v>0</v>
      </c>
      <c r="BB73" s="54">
        <f>BB70+BB71</f>
        <v>0</v>
      </c>
      <c r="BC73" s="54">
        <f>BC70+BC71</f>
        <v>0</v>
      </c>
      <c r="BD73" s="54">
        <f>BD70+BD71</f>
        <v>0</v>
      </c>
      <c r="BE73" s="54">
        <f>BE70+BE71</f>
        <v>0</v>
      </c>
      <c r="BF73" s="54">
        <f>BF70+BF71</f>
        <v>0</v>
      </c>
      <c r="BG73" s="54">
        <f>BG70+BG71</f>
        <v>2106</v>
      </c>
    </row>
    <row r="75" spans="2:3" ht="15">
      <c r="B75" s="33"/>
      <c r="C75" s="55" t="s">
        <v>110</v>
      </c>
    </row>
    <row r="76" spans="2:3" ht="15">
      <c r="B76" s="56"/>
      <c r="C76" s="55" t="s">
        <v>111</v>
      </c>
    </row>
    <row r="77" spans="2:3" ht="15">
      <c r="B77" s="57"/>
      <c r="C77" s="55" t="s">
        <v>112</v>
      </c>
    </row>
    <row r="78" spans="2:3" ht="15">
      <c r="B78" s="76"/>
      <c r="C78" s="55" t="s">
        <v>154</v>
      </c>
    </row>
  </sheetData>
  <sheetProtection selectLockedCells="1" selectUnlockedCells="1"/>
  <mergeCells count="99">
    <mergeCell ref="A1:A6"/>
    <mergeCell ref="B1:B6"/>
    <mergeCell ref="C1:C6"/>
    <mergeCell ref="D1:D6"/>
    <mergeCell ref="E1:H1"/>
    <mergeCell ref="I1:I2"/>
    <mergeCell ref="J1:L1"/>
    <mergeCell ref="M1:M2"/>
    <mergeCell ref="N1:Q1"/>
    <mergeCell ref="R1:U1"/>
    <mergeCell ref="V1:V2"/>
    <mergeCell ref="W1:W2"/>
    <mergeCell ref="X1:Z1"/>
    <mergeCell ref="AA1:AA2"/>
    <mergeCell ref="AB1:AD1"/>
    <mergeCell ref="AE1:AE2"/>
    <mergeCell ref="AF1:AI1"/>
    <mergeCell ref="AJ1:AJ2"/>
    <mergeCell ref="AK1:AM1"/>
    <mergeCell ref="AN1:AN2"/>
    <mergeCell ref="AO1:AR1"/>
    <mergeCell ref="AS1:AV1"/>
    <mergeCell ref="AW1:AW2"/>
    <mergeCell ref="AX1:AX2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7:A69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9:B60"/>
    <mergeCell ref="C59:C60"/>
    <mergeCell ref="B61:B62"/>
    <mergeCell ref="C61:C62"/>
    <mergeCell ref="B64:B65"/>
    <mergeCell ref="C64:C65"/>
    <mergeCell ref="B66:B67"/>
    <mergeCell ref="C66:C67"/>
    <mergeCell ref="B68:B69"/>
    <mergeCell ref="C68:C69"/>
    <mergeCell ref="B70:D70"/>
    <mergeCell ref="B71:D71"/>
    <mergeCell ref="B72:C72"/>
    <mergeCell ref="B73:D73"/>
  </mergeCells>
  <printOptions/>
  <pageMargins left="0.7" right="0.27291666666666664" top="0.3" bottom="0.3" header="0.3" footer="0.3"/>
  <pageSetup horizontalDpi="300" verticalDpi="300" orientation="landscape" paperSize="75" scale="72"/>
  <rowBreaks count="1" manualBreakCount="1">
    <brk id="44" max="255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2"/>
  <sheetViews>
    <sheetView workbookViewId="0" topLeftCell="A1">
      <selection activeCell="A1" sqref="A1"/>
    </sheetView>
  </sheetViews>
  <sheetFormatPr defaultColWidth="8.00390625" defaultRowHeight="15"/>
  <cols>
    <col min="1" max="1" width="3.8515625" style="1" customWidth="1"/>
    <col min="2" max="2" width="11.00390625" style="1" customWidth="1"/>
    <col min="3" max="3" width="51.57421875" style="1" customWidth="1"/>
    <col min="4" max="4" width="8.7109375" style="1" customWidth="1"/>
    <col min="5" max="5" width="4.7109375" style="1" customWidth="1"/>
    <col min="6" max="6" width="4.8515625" style="1" customWidth="1"/>
    <col min="7" max="8" width="4.7109375" style="1" customWidth="1"/>
    <col min="9" max="9" width="4.57421875" style="1" customWidth="1"/>
    <col min="10" max="10" width="4.7109375" style="1" customWidth="1"/>
    <col min="11" max="13" width="4.57421875" style="1" customWidth="1"/>
    <col min="14" max="14" width="4.28125" style="1" customWidth="1"/>
    <col min="15" max="15" width="4.421875" style="1" customWidth="1"/>
    <col min="16" max="16" width="4.7109375" style="1" customWidth="1"/>
    <col min="17" max="18" width="4.57421875" style="1" customWidth="1"/>
    <col min="19" max="19" width="4.7109375" style="1" customWidth="1"/>
    <col min="20" max="20" width="4.8515625" style="1" customWidth="1"/>
    <col min="21" max="21" width="5.00390625" style="1" customWidth="1"/>
    <col min="22" max="22" width="5.421875" style="1" customWidth="1"/>
    <col min="23" max="24" width="4.57421875" style="1" customWidth="1"/>
    <col min="25" max="25" width="4.8515625" style="1" customWidth="1"/>
    <col min="26" max="26" width="4.7109375" style="1" customWidth="1"/>
    <col min="27" max="27" width="4.57421875" style="1" customWidth="1"/>
    <col min="28" max="28" width="4.28125" style="1" customWidth="1"/>
    <col min="29" max="29" width="4.421875" style="1" customWidth="1"/>
    <col min="30" max="30" width="5.8515625" style="1" customWidth="1"/>
    <col min="31" max="31" width="4.7109375" style="1" customWidth="1"/>
    <col min="32" max="33" width="4.28125" style="1" customWidth="1"/>
    <col min="34" max="35" width="4.57421875" style="1" customWidth="1"/>
    <col min="36" max="36" width="4.7109375" style="1" customWidth="1"/>
    <col min="37" max="37" width="4.57421875" style="1" customWidth="1"/>
    <col min="38" max="38" width="4.8515625" style="1" customWidth="1"/>
    <col min="39" max="39" width="4.7109375" style="1" customWidth="1"/>
    <col min="40" max="40" width="5.140625" style="1" customWidth="1"/>
    <col min="41" max="41" width="4.7109375" style="1" customWidth="1"/>
    <col min="42" max="43" width="4.8515625" style="1" customWidth="1"/>
    <col min="44" max="44" width="4.7109375" style="1" customWidth="1"/>
    <col min="45" max="46" width="4.8515625" style="1" customWidth="1"/>
    <col min="47" max="48" width="4.7109375" style="1" customWidth="1"/>
    <col min="49" max="49" width="4.8515625" style="1" customWidth="1"/>
    <col min="50" max="50" width="5.421875" style="1" customWidth="1"/>
    <col min="51" max="51" width="5.140625" style="1" customWidth="1"/>
    <col min="52" max="52" width="5.00390625" style="1" customWidth="1"/>
    <col min="53" max="53" width="4.7109375" style="1" customWidth="1"/>
    <col min="54" max="54" width="5.140625" style="1" customWidth="1"/>
    <col min="55" max="55" width="5.00390625" style="1" customWidth="1"/>
    <col min="56" max="56" width="4.57421875" style="1" customWidth="1"/>
    <col min="57" max="57" width="4.7109375" style="1" customWidth="1"/>
    <col min="58" max="58" width="5.140625" style="1" customWidth="1"/>
    <col min="59" max="59" width="8.7109375" style="1" customWidth="1"/>
    <col min="60" max="16384" width="8.7109375" style="1" customWidth="1"/>
  </cols>
  <sheetData>
    <row r="1" spans="1:59" s="14" customFormat="1" ht="15" customHeight="1">
      <c r="A1" s="6" t="s">
        <v>113</v>
      </c>
      <c r="B1" s="6" t="s">
        <v>2</v>
      </c>
      <c r="C1" s="7" t="s">
        <v>3</v>
      </c>
      <c r="D1" s="8" t="s">
        <v>4</v>
      </c>
      <c r="E1" s="9" t="s">
        <v>5</v>
      </c>
      <c r="F1" s="9"/>
      <c r="G1" s="9"/>
      <c r="H1" s="9"/>
      <c r="I1" s="6" t="s">
        <v>6</v>
      </c>
      <c r="J1" s="9" t="s">
        <v>7</v>
      </c>
      <c r="K1" s="9"/>
      <c r="L1" s="9"/>
      <c r="M1" s="6" t="s">
        <v>8</v>
      </c>
      <c r="N1" s="10" t="s">
        <v>9</v>
      </c>
      <c r="O1" s="10"/>
      <c r="P1" s="10"/>
      <c r="Q1" s="10"/>
      <c r="R1" s="9" t="s">
        <v>10</v>
      </c>
      <c r="S1" s="9"/>
      <c r="T1" s="9"/>
      <c r="U1" s="9"/>
      <c r="V1" s="11" t="s">
        <v>155</v>
      </c>
      <c r="W1" s="6" t="s">
        <v>12</v>
      </c>
      <c r="X1" s="9" t="s">
        <v>13</v>
      </c>
      <c r="Y1" s="9"/>
      <c r="Z1" s="9"/>
      <c r="AA1" s="6" t="s">
        <v>14</v>
      </c>
      <c r="AB1" s="9" t="s">
        <v>15</v>
      </c>
      <c r="AC1" s="9"/>
      <c r="AD1" s="9"/>
      <c r="AE1" s="6" t="s">
        <v>16</v>
      </c>
      <c r="AF1" s="9" t="s">
        <v>17</v>
      </c>
      <c r="AG1" s="9"/>
      <c r="AH1" s="9"/>
      <c r="AI1" s="9"/>
      <c r="AJ1" s="6" t="s">
        <v>18</v>
      </c>
      <c r="AK1" s="9" t="s">
        <v>19</v>
      </c>
      <c r="AL1" s="9"/>
      <c r="AM1" s="9"/>
      <c r="AN1" s="6" t="s">
        <v>20</v>
      </c>
      <c r="AO1" s="9" t="s">
        <v>21</v>
      </c>
      <c r="AP1" s="9"/>
      <c r="AQ1" s="9"/>
      <c r="AR1" s="9"/>
      <c r="AS1" s="9" t="s">
        <v>22</v>
      </c>
      <c r="AT1" s="9"/>
      <c r="AU1" s="9"/>
      <c r="AV1" s="9"/>
      <c r="AW1" s="11" t="s">
        <v>156</v>
      </c>
      <c r="AX1" s="6" t="s">
        <v>116</v>
      </c>
      <c r="AY1" s="9" t="s">
        <v>25</v>
      </c>
      <c r="AZ1" s="9"/>
      <c r="BA1" s="9"/>
      <c r="BB1" s="12" t="s">
        <v>26</v>
      </c>
      <c r="BC1" s="9" t="s">
        <v>27</v>
      </c>
      <c r="BD1" s="9"/>
      <c r="BE1" s="9"/>
      <c r="BF1" s="9"/>
      <c r="BG1" s="13" t="s">
        <v>28</v>
      </c>
    </row>
    <row r="2" spans="1:59" s="14" customFormat="1" ht="74.25" customHeight="1">
      <c r="A2" s="6"/>
      <c r="B2" s="6"/>
      <c r="C2" s="6"/>
      <c r="D2" s="6"/>
      <c r="E2" s="15" t="s">
        <v>29</v>
      </c>
      <c r="F2" s="15" t="s">
        <v>30</v>
      </c>
      <c r="G2" s="15" t="s">
        <v>31</v>
      </c>
      <c r="H2" s="15" t="s">
        <v>32</v>
      </c>
      <c r="I2" s="6"/>
      <c r="J2" s="15" t="s">
        <v>33</v>
      </c>
      <c r="K2" s="15" t="s">
        <v>34</v>
      </c>
      <c r="L2" s="15" t="s">
        <v>35</v>
      </c>
      <c r="M2" s="6"/>
      <c r="N2" s="16" t="s">
        <v>36</v>
      </c>
      <c r="O2" s="16" t="s">
        <v>37</v>
      </c>
      <c r="P2" s="16" t="s">
        <v>38</v>
      </c>
      <c r="Q2" s="17" t="s">
        <v>39</v>
      </c>
      <c r="R2" s="15" t="s">
        <v>29</v>
      </c>
      <c r="S2" s="15" t="s">
        <v>30</v>
      </c>
      <c r="T2" s="15" t="s">
        <v>31</v>
      </c>
      <c r="U2" s="15" t="s">
        <v>32</v>
      </c>
      <c r="V2" s="11"/>
      <c r="W2" s="11"/>
      <c r="X2" s="15" t="s">
        <v>40</v>
      </c>
      <c r="Y2" s="15" t="s">
        <v>41</v>
      </c>
      <c r="Z2" s="15" t="s">
        <v>42</v>
      </c>
      <c r="AA2" s="6"/>
      <c r="AB2" s="15" t="s">
        <v>43</v>
      </c>
      <c r="AC2" s="15" t="s">
        <v>44</v>
      </c>
      <c r="AD2" s="15" t="s">
        <v>45</v>
      </c>
      <c r="AE2" s="6"/>
      <c r="AF2" s="15" t="s">
        <v>43</v>
      </c>
      <c r="AG2" s="15" t="s">
        <v>44</v>
      </c>
      <c r="AH2" s="15" t="s">
        <v>45</v>
      </c>
      <c r="AI2" s="15" t="s">
        <v>46</v>
      </c>
      <c r="AJ2" s="6"/>
      <c r="AK2" s="15" t="s">
        <v>33</v>
      </c>
      <c r="AL2" s="15" t="s">
        <v>34</v>
      </c>
      <c r="AM2" s="15" t="s">
        <v>35</v>
      </c>
      <c r="AN2" s="6"/>
      <c r="AO2" s="15" t="s">
        <v>47</v>
      </c>
      <c r="AP2" s="15" t="s">
        <v>48</v>
      </c>
      <c r="AQ2" s="15" t="s">
        <v>49</v>
      </c>
      <c r="AR2" s="15" t="s">
        <v>50</v>
      </c>
      <c r="AS2" s="15" t="s">
        <v>29</v>
      </c>
      <c r="AT2" s="15" t="s">
        <v>30</v>
      </c>
      <c r="AU2" s="15" t="s">
        <v>31</v>
      </c>
      <c r="AV2" s="15" t="s">
        <v>32</v>
      </c>
      <c r="AW2" s="11"/>
      <c r="AX2" s="11"/>
      <c r="AY2" s="15" t="s">
        <v>33</v>
      </c>
      <c r="AZ2" s="15" t="s">
        <v>34</v>
      </c>
      <c r="BA2" s="15" t="s">
        <v>35</v>
      </c>
      <c r="BB2" s="12"/>
      <c r="BC2" s="15" t="s">
        <v>36</v>
      </c>
      <c r="BD2" s="15" t="s">
        <v>37</v>
      </c>
      <c r="BE2" s="15" t="s">
        <v>38</v>
      </c>
      <c r="BF2" s="15" t="s">
        <v>51</v>
      </c>
      <c r="BG2" s="13"/>
    </row>
    <row r="3" spans="1:59" s="14" customFormat="1" ht="15">
      <c r="A3" s="6"/>
      <c r="B3" s="6"/>
      <c r="C3" s="6"/>
      <c r="D3" s="6"/>
      <c r="E3" s="9" t="s">
        <v>52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 t="s">
        <v>53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 t="s">
        <v>53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13"/>
    </row>
    <row r="4" spans="1:59" s="14" customFormat="1" ht="15">
      <c r="A4" s="6"/>
      <c r="B4" s="6"/>
      <c r="C4" s="6"/>
      <c r="D4" s="6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18"/>
      <c r="W4" s="9"/>
      <c r="X4" s="9"/>
      <c r="Y4" s="9">
        <v>1</v>
      </c>
      <c r="Z4" s="9">
        <v>2</v>
      </c>
      <c r="AA4" s="9">
        <v>3</v>
      </c>
      <c r="AB4" s="9">
        <v>4</v>
      </c>
      <c r="AC4" s="9">
        <v>5</v>
      </c>
      <c r="AD4" s="9">
        <v>6</v>
      </c>
      <c r="AE4" s="9">
        <v>7</v>
      </c>
      <c r="AF4" s="9">
        <v>8</v>
      </c>
      <c r="AG4" s="9">
        <v>9</v>
      </c>
      <c r="AH4" s="9">
        <v>10</v>
      </c>
      <c r="AI4" s="9">
        <v>11</v>
      </c>
      <c r="AJ4" s="9">
        <v>12</v>
      </c>
      <c r="AK4" s="9">
        <v>13</v>
      </c>
      <c r="AL4" s="9">
        <v>14</v>
      </c>
      <c r="AM4" s="9">
        <v>15</v>
      </c>
      <c r="AN4" s="9">
        <v>16</v>
      </c>
      <c r="AO4" s="9">
        <v>17</v>
      </c>
      <c r="AP4" s="9">
        <v>18</v>
      </c>
      <c r="AQ4" s="9">
        <v>19</v>
      </c>
      <c r="AR4" s="9">
        <v>20</v>
      </c>
      <c r="AS4" s="9">
        <v>21</v>
      </c>
      <c r="AT4" s="9">
        <v>22</v>
      </c>
      <c r="AU4" s="9">
        <v>23</v>
      </c>
      <c r="AV4" s="9">
        <v>24</v>
      </c>
      <c r="AW4" s="18"/>
      <c r="AX4" s="9">
        <v>25</v>
      </c>
      <c r="AY4" s="9">
        <v>26</v>
      </c>
      <c r="AZ4" s="9">
        <v>27</v>
      </c>
      <c r="BA4" s="9">
        <v>28</v>
      </c>
      <c r="BB4" s="9">
        <v>29</v>
      </c>
      <c r="BC4" s="9">
        <v>30</v>
      </c>
      <c r="BD4" s="9">
        <v>31</v>
      </c>
      <c r="BE4" s="9">
        <v>32</v>
      </c>
      <c r="BF4" s="9">
        <v>33</v>
      </c>
      <c r="BG4" s="13"/>
    </row>
    <row r="5" spans="1:59" s="14" customFormat="1" ht="15">
      <c r="A5" s="6"/>
      <c r="B5" s="6"/>
      <c r="C5" s="6"/>
      <c r="D5" s="6"/>
      <c r="E5" s="9" t="s">
        <v>54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59" t="s">
        <v>54</v>
      </c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20" t="s">
        <v>54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13"/>
    </row>
    <row r="6" spans="1:59" s="14" customFormat="1" ht="15">
      <c r="A6" s="6"/>
      <c r="B6" s="6"/>
      <c r="C6" s="6"/>
      <c r="D6" s="6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18"/>
      <c r="W6" s="9">
        <v>18</v>
      </c>
      <c r="X6" s="9">
        <v>19</v>
      </c>
      <c r="Y6" s="9">
        <v>20</v>
      </c>
      <c r="Z6" s="9">
        <v>21</v>
      </c>
      <c r="AA6" s="9">
        <v>22</v>
      </c>
      <c r="AB6" s="9">
        <v>23</v>
      </c>
      <c r="AC6" s="9">
        <v>24</v>
      </c>
      <c r="AD6" s="9">
        <v>25</v>
      </c>
      <c r="AE6" s="9">
        <v>26</v>
      </c>
      <c r="AF6" s="9">
        <v>27</v>
      </c>
      <c r="AG6" s="9">
        <v>28</v>
      </c>
      <c r="AH6" s="9">
        <v>29</v>
      </c>
      <c r="AI6" s="9">
        <v>30</v>
      </c>
      <c r="AJ6" s="9">
        <v>31</v>
      </c>
      <c r="AK6" s="9">
        <v>32</v>
      </c>
      <c r="AL6" s="9">
        <v>33</v>
      </c>
      <c r="AM6" s="9">
        <v>34</v>
      </c>
      <c r="AN6" s="9">
        <v>35</v>
      </c>
      <c r="AO6" s="9">
        <v>36</v>
      </c>
      <c r="AP6" s="9">
        <v>37</v>
      </c>
      <c r="AQ6" s="9">
        <v>38</v>
      </c>
      <c r="AR6" s="9">
        <v>39</v>
      </c>
      <c r="AS6" s="9">
        <v>40</v>
      </c>
      <c r="AT6" s="9">
        <v>41</v>
      </c>
      <c r="AU6" s="9">
        <v>42</v>
      </c>
      <c r="AV6" s="9">
        <v>43</v>
      </c>
      <c r="AW6" s="18"/>
      <c r="AX6" s="9">
        <v>44</v>
      </c>
      <c r="AY6" s="9">
        <v>45</v>
      </c>
      <c r="AZ6" s="9">
        <v>46</v>
      </c>
      <c r="BA6" s="9">
        <v>47</v>
      </c>
      <c r="BB6" s="9">
        <v>48</v>
      </c>
      <c r="BC6" s="9">
        <v>49</v>
      </c>
      <c r="BD6" s="9">
        <v>50</v>
      </c>
      <c r="BE6" s="9">
        <v>51</v>
      </c>
      <c r="BF6" s="9">
        <v>52</v>
      </c>
      <c r="BG6" s="13"/>
    </row>
    <row r="7" spans="1:59" ht="15" customHeight="1">
      <c r="A7" s="60" t="s">
        <v>157</v>
      </c>
      <c r="B7" s="61" t="s">
        <v>97</v>
      </c>
      <c r="C7" s="62" t="s">
        <v>98</v>
      </c>
      <c r="D7" s="61" t="s">
        <v>57</v>
      </c>
      <c r="E7" s="61">
        <f>E9</f>
        <v>2</v>
      </c>
      <c r="F7" s="61">
        <f>F9</f>
        <v>2</v>
      </c>
      <c r="G7" s="61">
        <f>G9</f>
        <v>2</v>
      </c>
      <c r="H7" s="61">
        <f>H9</f>
        <v>2</v>
      </c>
      <c r="I7" s="61">
        <f>I9</f>
        <v>2</v>
      </c>
      <c r="J7" s="61">
        <f>J9</f>
        <v>2</v>
      </c>
      <c r="K7" s="61">
        <f>K9</f>
        <v>2</v>
      </c>
      <c r="L7" s="61">
        <f>L9</f>
        <v>2</v>
      </c>
      <c r="M7" s="61">
        <f>M9</f>
        <v>2</v>
      </c>
      <c r="N7" s="61">
        <f>N9</f>
        <v>2</v>
      </c>
      <c r="O7" s="61">
        <f>O9</f>
        <v>2</v>
      </c>
      <c r="P7" s="61">
        <f>P9</f>
        <v>2</v>
      </c>
      <c r="Q7" s="61">
        <f>Q9</f>
        <v>2</v>
      </c>
      <c r="R7" s="61">
        <f>R9</f>
        <v>2</v>
      </c>
      <c r="S7" s="61">
        <f>S9</f>
        <v>2</v>
      </c>
      <c r="T7" s="61">
        <f>T9</f>
        <v>2</v>
      </c>
      <c r="U7" s="61">
        <f>U9</f>
        <v>4</v>
      </c>
      <c r="V7" s="61">
        <f>V9</f>
        <v>36</v>
      </c>
      <c r="W7" s="61">
        <f>W9</f>
        <v>0</v>
      </c>
      <c r="X7" s="61">
        <f>X9</f>
        <v>0</v>
      </c>
      <c r="Y7" s="61">
        <f>Y9</f>
        <v>0</v>
      </c>
      <c r="Z7" s="61">
        <f>Z9</f>
        <v>0</v>
      </c>
      <c r="AA7" s="61">
        <f>AA9</f>
        <v>0</v>
      </c>
      <c r="AB7" s="61">
        <f>AB9</f>
        <v>0</v>
      </c>
      <c r="AC7" s="61">
        <f>AC9</f>
        <v>0</v>
      </c>
      <c r="AD7" s="61">
        <f>AD9</f>
        <v>0</v>
      </c>
      <c r="AE7" s="61">
        <f>AE9</f>
        <v>0</v>
      </c>
      <c r="AF7" s="61">
        <f>AF9</f>
        <v>0</v>
      </c>
      <c r="AG7" s="61">
        <f>AG9</f>
        <v>0</v>
      </c>
      <c r="AH7" s="61">
        <f>AH9</f>
        <v>0</v>
      </c>
      <c r="AI7" s="61">
        <f>AI9</f>
        <v>0</v>
      </c>
      <c r="AJ7" s="61">
        <f>AJ9</f>
        <v>0</v>
      </c>
      <c r="AK7" s="61">
        <f>AK9</f>
        <v>0</v>
      </c>
      <c r="AL7" s="61">
        <f>AL9</f>
        <v>0</v>
      </c>
      <c r="AM7" s="61">
        <f>AM9</f>
        <v>0</v>
      </c>
      <c r="AN7" s="61">
        <f>AN9</f>
        <v>0</v>
      </c>
      <c r="AO7" s="61">
        <f>AO9</f>
        <v>0</v>
      </c>
      <c r="AP7" s="61">
        <f>AP9</f>
        <v>0</v>
      </c>
      <c r="AQ7" s="61">
        <f>AQ9</f>
        <v>0</v>
      </c>
      <c r="AR7" s="61">
        <f>AR9</f>
        <v>0</v>
      </c>
      <c r="AS7" s="61">
        <f>AS9</f>
        <v>0</v>
      </c>
      <c r="AT7" s="61">
        <f>AT9</f>
        <v>0</v>
      </c>
      <c r="AU7" s="61">
        <f>AU9</f>
        <v>0</v>
      </c>
      <c r="AV7" s="61">
        <f>AV9</f>
        <v>0</v>
      </c>
      <c r="AW7" s="61">
        <f>AW9</f>
        <v>0</v>
      </c>
      <c r="AX7" s="61">
        <f>AX9</f>
        <v>0</v>
      </c>
      <c r="AY7" s="61">
        <f>AY9</f>
        <v>0</v>
      </c>
      <c r="AZ7" s="61">
        <f>AZ9</f>
        <v>0</v>
      </c>
      <c r="BA7" s="61">
        <f>BA9</f>
        <v>0</v>
      </c>
      <c r="BB7" s="61">
        <f>BB9</f>
        <v>0</v>
      </c>
      <c r="BC7" s="61">
        <f>BC9</f>
        <v>0</v>
      </c>
      <c r="BD7" s="61">
        <f>BD9</f>
        <v>0</v>
      </c>
      <c r="BE7" s="61">
        <f>BE9</f>
        <v>0</v>
      </c>
      <c r="BF7" s="61">
        <f>BF9</f>
        <v>0</v>
      </c>
      <c r="BG7" s="61">
        <f>BG9</f>
        <v>36</v>
      </c>
    </row>
    <row r="8" spans="1:59" ht="15">
      <c r="A8" s="60"/>
      <c r="B8" s="60"/>
      <c r="C8" s="60"/>
      <c r="D8" s="63" t="s">
        <v>58</v>
      </c>
      <c r="E8" s="63">
        <f>E7/2</f>
        <v>1</v>
      </c>
      <c r="F8" s="63">
        <f>F7/2</f>
        <v>1</v>
      </c>
      <c r="G8" s="63">
        <f>G7/2</f>
        <v>1</v>
      </c>
      <c r="H8" s="63">
        <f>H7/2</f>
        <v>1</v>
      </c>
      <c r="I8" s="63">
        <f>I7/2</f>
        <v>1</v>
      </c>
      <c r="J8" s="63">
        <f>J7/2</f>
        <v>1</v>
      </c>
      <c r="K8" s="63">
        <f>K7/2</f>
        <v>1</v>
      </c>
      <c r="L8" s="63">
        <f>L7/2</f>
        <v>1</v>
      </c>
      <c r="M8" s="63">
        <f>M7/2</f>
        <v>1</v>
      </c>
      <c r="N8" s="63">
        <f>N7/2</f>
        <v>1</v>
      </c>
      <c r="O8" s="63">
        <f>O7/2</f>
        <v>1</v>
      </c>
      <c r="P8" s="63">
        <f>P7/2</f>
        <v>1</v>
      </c>
      <c r="Q8" s="63">
        <f>Q7/2</f>
        <v>1</v>
      </c>
      <c r="R8" s="63">
        <f>R7/2</f>
        <v>1</v>
      </c>
      <c r="S8" s="63">
        <f>S7/2</f>
        <v>1</v>
      </c>
      <c r="T8" s="63">
        <f>T7/2</f>
        <v>1</v>
      </c>
      <c r="U8" s="63">
        <f>U7/2</f>
        <v>2</v>
      </c>
      <c r="V8" s="63">
        <f>V7/2</f>
        <v>18</v>
      </c>
      <c r="W8" s="63">
        <f>W7/2</f>
        <v>0</v>
      </c>
      <c r="X8" s="63">
        <f>X7/2</f>
        <v>0</v>
      </c>
      <c r="Y8" s="63">
        <f>Y7/2</f>
        <v>0</v>
      </c>
      <c r="Z8" s="63">
        <f>Z7/2</f>
        <v>0</v>
      </c>
      <c r="AA8" s="63">
        <f>AA7/2</f>
        <v>0</v>
      </c>
      <c r="AB8" s="63">
        <f>AB7/2</f>
        <v>0</v>
      </c>
      <c r="AC8" s="63">
        <f>AC7/2</f>
        <v>0</v>
      </c>
      <c r="AD8" s="63">
        <f>AD7/2</f>
        <v>0</v>
      </c>
      <c r="AE8" s="63">
        <f>AE7/2</f>
        <v>0</v>
      </c>
      <c r="AF8" s="63">
        <f>AF7/2</f>
        <v>0</v>
      </c>
      <c r="AG8" s="63">
        <f>AG7/2</f>
        <v>0</v>
      </c>
      <c r="AH8" s="63">
        <f>AH7/2</f>
        <v>0</v>
      </c>
      <c r="AI8" s="63">
        <f>AI7/2</f>
        <v>0</v>
      </c>
      <c r="AJ8" s="63">
        <f>AJ7/2</f>
        <v>0</v>
      </c>
      <c r="AK8" s="63">
        <f>AK7/2</f>
        <v>0</v>
      </c>
      <c r="AL8" s="63">
        <f>AL7/2</f>
        <v>0</v>
      </c>
      <c r="AM8" s="63">
        <f>AM7/2</f>
        <v>0</v>
      </c>
      <c r="AN8" s="63">
        <f>AN7/2</f>
        <v>0</v>
      </c>
      <c r="AO8" s="63">
        <f>AO7/2</f>
        <v>0</v>
      </c>
      <c r="AP8" s="63">
        <f>AP7/2</f>
        <v>0</v>
      </c>
      <c r="AQ8" s="63">
        <f>AQ7/2</f>
        <v>0</v>
      </c>
      <c r="AR8" s="63">
        <f>AR7/2</f>
        <v>0</v>
      </c>
      <c r="AS8" s="63">
        <f>AS7/2</f>
        <v>0</v>
      </c>
      <c r="AT8" s="63">
        <f>AT7/2</f>
        <v>0</v>
      </c>
      <c r="AU8" s="63">
        <f>AU7/2</f>
        <v>0</v>
      </c>
      <c r="AV8" s="63">
        <f>AV7/2</f>
        <v>0</v>
      </c>
      <c r="AW8" s="63">
        <f>AW7/2</f>
        <v>0</v>
      </c>
      <c r="AX8" s="63">
        <f>AX7/2</f>
        <v>0</v>
      </c>
      <c r="AY8" s="63">
        <f>AY7/2</f>
        <v>0</v>
      </c>
      <c r="AZ8" s="63">
        <f>AZ7/2</f>
        <v>0</v>
      </c>
      <c r="BA8" s="63">
        <f>BA7/2</f>
        <v>0</v>
      </c>
      <c r="BB8" s="63">
        <f>BB7/2</f>
        <v>0</v>
      </c>
      <c r="BC8" s="63">
        <f>BC7/2</f>
        <v>0</v>
      </c>
      <c r="BD8" s="63">
        <f>BD7/2</f>
        <v>0</v>
      </c>
      <c r="BE8" s="63">
        <f>BE7/2</f>
        <v>0</v>
      </c>
      <c r="BF8" s="63">
        <f>BF7/2</f>
        <v>0</v>
      </c>
      <c r="BG8" s="63">
        <f>BG7/2</f>
        <v>18</v>
      </c>
    </row>
    <row r="9" spans="1:59" s="45" customFormat="1" ht="15" customHeight="1">
      <c r="A9" s="60"/>
      <c r="B9" s="77" t="s">
        <v>158</v>
      </c>
      <c r="C9" s="78" t="s">
        <v>159</v>
      </c>
      <c r="D9" s="9" t="s">
        <v>57</v>
      </c>
      <c r="E9" s="36">
        <v>2</v>
      </c>
      <c r="F9" s="36">
        <v>2</v>
      </c>
      <c r="G9" s="36">
        <v>2</v>
      </c>
      <c r="H9" s="36">
        <v>2</v>
      </c>
      <c r="I9" s="36">
        <v>2</v>
      </c>
      <c r="J9" s="36">
        <v>2</v>
      </c>
      <c r="K9" s="36">
        <v>2</v>
      </c>
      <c r="L9" s="36">
        <v>2</v>
      </c>
      <c r="M9" s="36">
        <v>2</v>
      </c>
      <c r="N9" s="36">
        <v>2</v>
      </c>
      <c r="O9" s="36">
        <v>2</v>
      </c>
      <c r="P9" s="36">
        <v>2</v>
      </c>
      <c r="Q9" s="36">
        <v>2</v>
      </c>
      <c r="R9" s="36">
        <v>2</v>
      </c>
      <c r="S9" s="36">
        <v>2</v>
      </c>
      <c r="T9" s="36">
        <v>2</v>
      </c>
      <c r="U9" s="10">
        <v>4</v>
      </c>
      <c r="V9" s="25">
        <f aca="true" t="shared" si="0" ref="V9:V10">SUM(E9:U9)</f>
        <v>36</v>
      </c>
      <c r="W9" s="30">
        <v>0</v>
      </c>
      <c r="X9" s="30">
        <v>0</v>
      </c>
      <c r="Y9" s="9">
        <v>0</v>
      </c>
      <c r="Z9" s="9">
        <v>0</v>
      </c>
      <c r="AA9" s="10">
        <v>0</v>
      </c>
      <c r="AB9" s="10">
        <v>0</v>
      </c>
      <c r="AC9" s="10">
        <v>0</v>
      </c>
      <c r="AD9" s="10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79">
        <v>0</v>
      </c>
      <c r="AL9" s="65">
        <v>0</v>
      </c>
      <c r="AM9" s="65">
        <v>0</v>
      </c>
      <c r="AN9" s="65">
        <v>0</v>
      </c>
      <c r="AO9" s="65">
        <v>0</v>
      </c>
      <c r="AP9" s="65">
        <v>0</v>
      </c>
      <c r="AQ9" s="65">
        <v>0</v>
      </c>
      <c r="AR9" s="65">
        <v>0</v>
      </c>
      <c r="AS9" s="65">
        <v>0</v>
      </c>
      <c r="AT9" s="31">
        <v>0</v>
      </c>
      <c r="AU9" s="80">
        <v>0</v>
      </c>
      <c r="AV9" s="80">
        <v>0</v>
      </c>
      <c r="AW9" s="18">
        <f aca="true" t="shared" si="1" ref="AW9:AW10">SUM(W9:AV9)</f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25">
        <f aca="true" t="shared" si="2" ref="BG9:BG11">V9+AW9</f>
        <v>36</v>
      </c>
    </row>
    <row r="10" spans="1:59" s="47" customFormat="1" ht="15">
      <c r="A10" s="60"/>
      <c r="B10" s="60"/>
      <c r="C10" s="60"/>
      <c r="D10" s="28" t="s">
        <v>58</v>
      </c>
      <c r="E10" s="37">
        <f>E9/2</f>
        <v>1</v>
      </c>
      <c r="F10" s="37">
        <f>F9/2</f>
        <v>1</v>
      </c>
      <c r="G10" s="37">
        <f>G9/2</f>
        <v>1</v>
      </c>
      <c r="H10" s="37">
        <f>H9/2</f>
        <v>1</v>
      </c>
      <c r="I10" s="37">
        <f>I9/2</f>
        <v>1</v>
      </c>
      <c r="J10" s="37">
        <f>J9/2</f>
        <v>1</v>
      </c>
      <c r="K10" s="37">
        <f>K9/2</f>
        <v>1</v>
      </c>
      <c r="L10" s="37">
        <f>L9/2</f>
        <v>1</v>
      </c>
      <c r="M10" s="37">
        <f>M9/2</f>
        <v>1</v>
      </c>
      <c r="N10" s="37">
        <f>N9/2</f>
        <v>1</v>
      </c>
      <c r="O10" s="37">
        <f>O9/2</f>
        <v>1</v>
      </c>
      <c r="P10" s="37">
        <f>P9/2</f>
        <v>1</v>
      </c>
      <c r="Q10" s="37">
        <f>Q9/2</f>
        <v>1</v>
      </c>
      <c r="R10" s="37">
        <f>R9/2</f>
        <v>1</v>
      </c>
      <c r="S10" s="37">
        <f>S9/2</f>
        <v>1</v>
      </c>
      <c r="T10" s="37">
        <f>T9/2</f>
        <v>1</v>
      </c>
      <c r="U10" s="37">
        <f>U9/2</f>
        <v>2</v>
      </c>
      <c r="V10" s="25">
        <f t="shared" si="0"/>
        <v>18</v>
      </c>
      <c r="W10" s="30">
        <v>0</v>
      </c>
      <c r="X10" s="30">
        <v>0</v>
      </c>
      <c r="Y10" s="9">
        <v>0</v>
      </c>
      <c r="Z10" s="9">
        <v>0</v>
      </c>
      <c r="AA10" s="10">
        <v>0</v>
      </c>
      <c r="AB10" s="10">
        <v>0</v>
      </c>
      <c r="AC10" s="10">
        <v>0</v>
      </c>
      <c r="AD10" s="10">
        <v>0</v>
      </c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65">
        <v>0</v>
      </c>
      <c r="AK10" s="79">
        <v>0</v>
      </c>
      <c r="AL10" s="65">
        <v>0</v>
      </c>
      <c r="AM10" s="65">
        <v>0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31">
        <v>0</v>
      </c>
      <c r="AU10" s="80">
        <v>0</v>
      </c>
      <c r="AV10" s="80">
        <v>0</v>
      </c>
      <c r="AW10" s="18">
        <f t="shared" si="1"/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25">
        <f t="shared" si="2"/>
        <v>18</v>
      </c>
    </row>
    <row r="11" spans="1:59" ht="15">
      <c r="A11" s="60"/>
      <c r="B11" s="61" t="s">
        <v>127</v>
      </c>
      <c r="C11" s="69" t="s">
        <v>128</v>
      </c>
      <c r="D11" s="61" t="s">
        <v>57</v>
      </c>
      <c r="E11" s="61">
        <f aca="true" t="shared" si="3" ref="E11:E12">E13</f>
        <v>34</v>
      </c>
      <c r="F11" s="61">
        <f aca="true" t="shared" si="4" ref="F11:F12">F13</f>
        <v>34</v>
      </c>
      <c r="G11" s="61">
        <f aca="true" t="shared" si="5" ref="G11:G12">G13</f>
        <v>34</v>
      </c>
      <c r="H11" s="61">
        <f aca="true" t="shared" si="6" ref="H11:H12">H13</f>
        <v>34</v>
      </c>
      <c r="I11" s="61">
        <f aca="true" t="shared" si="7" ref="I11:I12">I13</f>
        <v>34</v>
      </c>
      <c r="J11" s="61">
        <f aca="true" t="shared" si="8" ref="J11:J12">J13</f>
        <v>34</v>
      </c>
      <c r="K11" s="61">
        <f aca="true" t="shared" si="9" ref="K11:K12">K13</f>
        <v>34</v>
      </c>
      <c r="L11" s="61">
        <f aca="true" t="shared" si="10" ref="L11:L12">L13</f>
        <v>34</v>
      </c>
      <c r="M11" s="61">
        <f aca="true" t="shared" si="11" ref="M11:M12">M13</f>
        <v>34</v>
      </c>
      <c r="N11" s="61">
        <f aca="true" t="shared" si="12" ref="N11:N12">N13</f>
        <v>34</v>
      </c>
      <c r="O11" s="61">
        <f aca="true" t="shared" si="13" ref="O11:O12">O13</f>
        <v>34</v>
      </c>
      <c r="P11" s="61">
        <f aca="true" t="shared" si="14" ref="P11:P12">P13</f>
        <v>34</v>
      </c>
      <c r="Q11" s="61">
        <f aca="true" t="shared" si="15" ref="Q11:Q12">Q13</f>
        <v>34</v>
      </c>
      <c r="R11" s="61">
        <f aca="true" t="shared" si="16" ref="R11:R12">R13</f>
        <v>34</v>
      </c>
      <c r="S11" s="61">
        <f aca="true" t="shared" si="17" ref="S11:S12">S13</f>
        <v>34</v>
      </c>
      <c r="T11" s="61">
        <f aca="true" t="shared" si="18" ref="T11:T12">T13</f>
        <v>34</v>
      </c>
      <c r="U11" s="61">
        <f aca="true" t="shared" si="19" ref="U11:U12">U13</f>
        <v>32</v>
      </c>
      <c r="V11" s="61">
        <f aca="true" t="shared" si="20" ref="V11:V12">V13</f>
        <v>576</v>
      </c>
      <c r="W11" s="61">
        <f aca="true" t="shared" si="21" ref="W11:W12">W13</f>
        <v>0</v>
      </c>
      <c r="X11" s="61">
        <f aca="true" t="shared" si="22" ref="X11:X12">X13</f>
        <v>0</v>
      </c>
      <c r="Y11" s="61">
        <f aca="true" t="shared" si="23" ref="Y11:Y12">Y13</f>
        <v>36</v>
      </c>
      <c r="Z11" s="61">
        <f aca="true" t="shared" si="24" ref="Z11:Z12">Z13</f>
        <v>36</v>
      </c>
      <c r="AA11" s="61">
        <f aca="true" t="shared" si="25" ref="AA11:AA12">AA13</f>
        <v>36</v>
      </c>
      <c r="AB11" s="61">
        <f aca="true" t="shared" si="26" ref="AB11:AB12">AB13</f>
        <v>36</v>
      </c>
      <c r="AC11" s="61">
        <f aca="true" t="shared" si="27" ref="AC11:AC12">AC13</f>
        <v>36</v>
      </c>
      <c r="AD11" s="61">
        <f aca="true" t="shared" si="28" ref="AD11:AD12">AD13</f>
        <v>36</v>
      </c>
      <c r="AE11" s="61">
        <f aca="true" t="shared" si="29" ref="AE11:AE12">AE13</f>
        <v>36</v>
      </c>
      <c r="AF11" s="61">
        <f aca="true" t="shared" si="30" ref="AF11:AF12">AF13</f>
        <v>36</v>
      </c>
      <c r="AG11" s="61">
        <f aca="true" t="shared" si="31" ref="AG11:AG12">AG13</f>
        <v>36</v>
      </c>
      <c r="AH11" s="61">
        <f aca="true" t="shared" si="32" ref="AH11:AH12">AH13</f>
        <v>36</v>
      </c>
      <c r="AI11" s="61">
        <f aca="true" t="shared" si="33" ref="AI11:AI12">AI13</f>
        <v>36</v>
      </c>
      <c r="AJ11" s="61">
        <f aca="true" t="shared" si="34" ref="AJ11:AJ12">AJ13</f>
        <v>36</v>
      </c>
      <c r="AK11" s="61">
        <f aca="true" t="shared" si="35" ref="AK11:AK12">AK13</f>
        <v>0</v>
      </c>
      <c r="AL11" s="61">
        <f aca="true" t="shared" si="36" ref="AL11:AL12">AL13</f>
        <v>36</v>
      </c>
      <c r="AM11" s="61">
        <f aca="true" t="shared" si="37" ref="AM11:AM12">AM13</f>
        <v>36</v>
      </c>
      <c r="AN11" s="61">
        <f aca="true" t="shared" si="38" ref="AN11:AN12">AN13</f>
        <v>36</v>
      </c>
      <c r="AO11" s="61">
        <f aca="true" t="shared" si="39" ref="AO11:AO12">AO13</f>
        <v>36</v>
      </c>
      <c r="AP11" s="61">
        <f aca="true" t="shared" si="40" ref="AP11:AP12">AP13</f>
        <v>36</v>
      </c>
      <c r="AQ11" s="61">
        <f aca="true" t="shared" si="41" ref="AQ11:AQ12">AQ13</f>
        <v>36</v>
      </c>
      <c r="AR11" s="61">
        <f aca="true" t="shared" si="42" ref="AR11:AR12">AR13</f>
        <v>36</v>
      </c>
      <c r="AS11" s="61">
        <f aca="true" t="shared" si="43" ref="AS11:AS12">AS13</f>
        <v>36</v>
      </c>
      <c r="AT11" s="61">
        <f aca="true" t="shared" si="44" ref="AT11:AT12">AT13</f>
        <v>0</v>
      </c>
      <c r="AU11" s="61">
        <f aca="true" t="shared" si="45" ref="AU11:AU12">AU13</f>
        <v>0</v>
      </c>
      <c r="AV11" s="61">
        <f aca="true" t="shared" si="46" ref="AV11:AV12">AV13</f>
        <v>0</v>
      </c>
      <c r="AW11" s="61">
        <f aca="true" t="shared" si="47" ref="AW11:AW12">AW13</f>
        <v>720</v>
      </c>
      <c r="AX11" s="61">
        <f aca="true" t="shared" si="48" ref="AX11:AX12">AX13</f>
        <v>0</v>
      </c>
      <c r="AY11" s="61">
        <f aca="true" t="shared" si="49" ref="AY11:AY12">AY13</f>
        <v>0</v>
      </c>
      <c r="AZ11" s="61">
        <f aca="true" t="shared" si="50" ref="AZ11:AZ12">AZ13</f>
        <v>0</v>
      </c>
      <c r="BA11" s="61">
        <f aca="true" t="shared" si="51" ref="BA11:BA12">BA13</f>
        <v>0</v>
      </c>
      <c r="BB11" s="61">
        <f aca="true" t="shared" si="52" ref="BB11:BB12">BB13</f>
        <v>0</v>
      </c>
      <c r="BC11" s="61">
        <f aca="true" t="shared" si="53" ref="BC11:BC12">BC13</f>
        <v>0</v>
      </c>
      <c r="BD11" s="61">
        <f aca="true" t="shared" si="54" ref="BD11:BD12">BD13</f>
        <v>0</v>
      </c>
      <c r="BE11" s="61">
        <f aca="true" t="shared" si="55" ref="BE11:BE12">BE13</f>
        <v>0</v>
      </c>
      <c r="BF11" s="61">
        <f aca="true" t="shared" si="56" ref="BF11:BF12">BF13</f>
        <v>0</v>
      </c>
      <c r="BG11" s="61">
        <f t="shared" si="2"/>
        <v>1296</v>
      </c>
    </row>
    <row r="12" spans="1:59" ht="15">
      <c r="A12" s="60"/>
      <c r="B12" s="60"/>
      <c r="C12" s="60"/>
      <c r="D12" s="63" t="s">
        <v>58</v>
      </c>
      <c r="E12" s="63">
        <f t="shared" si="3"/>
        <v>17</v>
      </c>
      <c r="F12" s="63">
        <f t="shared" si="4"/>
        <v>17</v>
      </c>
      <c r="G12" s="63">
        <f t="shared" si="5"/>
        <v>17</v>
      </c>
      <c r="H12" s="63">
        <f t="shared" si="6"/>
        <v>17</v>
      </c>
      <c r="I12" s="63">
        <f t="shared" si="7"/>
        <v>17</v>
      </c>
      <c r="J12" s="63">
        <f t="shared" si="8"/>
        <v>17</v>
      </c>
      <c r="K12" s="63">
        <f t="shared" si="9"/>
        <v>17</v>
      </c>
      <c r="L12" s="63">
        <f t="shared" si="10"/>
        <v>17</v>
      </c>
      <c r="M12" s="63">
        <f t="shared" si="11"/>
        <v>17</v>
      </c>
      <c r="N12" s="63">
        <f t="shared" si="12"/>
        <v>17</v>
      </c>
      <c r="O12" s="63">
        <f t="shared" si="13"/>
        <v>17</v>
      </c>
      <c r="P12" s="63">
        <f t="shared" si="14"/>
        <v>17</v>
      </c>
      <c r="Q12" s="63">
        <f t="shared" si="15"/>
        <v>17</v>
      </c>
      <c r="R12" s="63">
        <f t="shared" si="16"/>
        <v>17</v>
      </c>
      <c r="S12" s="63">
        <f t="shared" si="17"/>
        <v>17</v>
      </c>
      <c r="T12" s="63">
        <f t="shared" si="18"/>
        <v>17</v>
      </c>
      <c r="U12" s="63">
        <f t="shared" si="19"/>
        <v>16</v>
      </c>
      <c r="V12" s="63">
        <f t="shared" si="20"/>
        <v>288</v>
      </c>
      <c r="W12" s="63">
        <f t="shared" si="21"/>
        <v>0</v>
      </c>
      <c r="X12" s="63">
        <f t="shared" si="22"/>
        <v>0</v>
      </c>
      <c r="Y12" s="63">
        <f t="shared" si="23"/>
        <v>18</v>
      </c>
      <c r="Z12" s="63">
        <f t="shared" si="24"/>
        <v>18</v>
      </c>
      <c r="AA12" s="63">
        <f t="shared" si="25"/>
        <v>18</v>
      </c>
      <c r="AB12" s="63">
        <f t="shared" si="26"/>
        <v>18</v>
      </c>
      <c r="AC12" s="63">
        <f t="shared" si="27"/>
        <v>18</v>
      </c>
      <c r="AD12" s="63">
        <f t="shared" si="28"/>
        <v>18</v>
      </c>
      <c r="AE12" s="63">
        <f t="shared" si="29"/>
        <v>18</v>
      </c>
      <c r="AF12" s="63">
        <f t="shared" si="30"/>
        <v>18</v>
      </c>
      <c r="AG12" s="63">
        <f t="shared" si="31"/>
        <v>18</v>
      </c>
      <c r="AH12" s="63">
        <f t="shared" si="32"/>
        <v>18</v>
      </c>
      <c r="AI12" s="63">
        <f t="shared" si="33"/>
        <v>18</v>
      </c>
      <c r="AJ12" s="63">
        <f t="shared" si="34"/>
        <v>18</v>
      </c>
      <c r="AK12" s="63">
        <f t="shared" si="35"/>
        <v>0</v>
      </c>
      <c r="AL12" s="63">
        <f t="shared" si="36"/>
        <v>18</v>
      </c>
      <c r="AM12" s="63">
        <f t="shared" si="37"/>
        <v>18</v>
      </c>
      <c r="AN12" s="63">
        <f t="shared" si="38"/>
        <v>18</v>
      </c>
      <c r="AO12" s="63">
        <f t="shared" si="39"/>
        <v>18</v>
      </c>
      <c r="AP12" s="63">
        <f t="shared" si="40"/>
        <v>18</v>
      </c>
      <c r="AQ12" s="63">
        <f t="shared" si="41"/>
        <v>18</v>
      </c>
      <c r="AR12" s="63">
        <f t="shared" si="42"/>
        <v>18</v>
      </c>
      <c r="AS12" s="63">
        <f t="shared" si="43"/>
        <v>18</v>
      </c>
      <c r="AT12" s="63">
        <f t="shared" si="44"/>
        <v>0</v>
      </c>
      <c r="AU12" s="63">
        <f t="shared" si="45"/>
        <v>0</v>
      </c>
      <c r="AV12" s="63">
        <f t="shared" si="46"/>
        <v>0</v>
      </c>
      <c r="AW12" s="61">
        <f t="shared" si="47"/>
        <v>360</v>
      </c>
      <c r="AX12" s="63">
        <f t="shared" si="48"/>
        <v>0</v>
      </c>
      <c r="AY12" s="63">
        <f t="shared" si="49"/>
        <v>0</v>
      </c>
      <c r="AZ12" s="63">
        <f t="shared" si="50"/>
        <v>0</v>
      </c>
      <c r="BA12" s="63">
        <f t="shared" si="51"/>
        <v>0</v>
      </c>
      <c r="BB12" s="63">
        <f t="shared" si="52"/>
        <v>0</v>
      </c>
      <c r="BC12" s="63">
        <f t="shared" si="53"/>
        <v>0</v>
      </c>
      <c r="BD12" s="63">
        <f t="shared" si="54"/>
        <v>0</v>
      </c>
      <c r="BE12" s="63">
        <f t="shared" si="55"/>
        <v>0</v>
      </c>
      <c r="BF12" s="63">
        <f t="shared" si="56"/>
        <v>0</v>
      </c>
      <c r="BG12" s="61">
        <f>BG14+BG18</f>
        <v>1307</v>
      </c>
    </row>
    <row r="13" spans="1:59" s="47" customFormat="1" ht="15" customHeight="1">
      <c r="A13" s="60"/>
      <c r="B13" s="21" t="s">
        <v>129</v>
      </c>
      <c r="C13" s="44" t="s">
        <v>130</v>
      </c>
      <c r="D13" s="21" t="s">
        <v>57</v>
      </c>
      <c r="E13" s="21">
        <f>E15+E21+E29+E35+E40</f>
        <v>34</v>
      </c>
      <c r="F13" s="21">
        <f>F15+F21+F29+F35+F40</f>
        <v>34</v>
      </c>
      <c r="G13" s="21">
        <f>G15+G21+G29+G35+G40</f>
        <v>34</v>
      </c>
      <c r="H13" s="21">
        <f>H15+H21+H29+H35+H40</f>
        <v>34</v>
      </c>
      <c r="I13" s="21">
        <f>I15+I21+I29+I35+I40</f>
        <v>34</v>
      </c>
      <c r="J13" s="21">
        <f>J15+J21+J29+J35+J40</f>
        <v>34</v>
      </c>
      <c r="K13" s="21">
        <f>K15+K21+K29+K35+K40</f>
        <v>34</v>
      </c>
      <c r="L13" s="21">
        <f>L15+L21+L29+L35+L40</f>
        <v>34</v>
      </c>
      <c r="M13" s="21">
        <f>M15+M21+M29+M35+M40</f>
        <v>34</v>
      </c>
      <c r="N13" s="21">
        <f>N15+N21+N29+N35+N40</f>
        <v>34</v>
      </c>
      <c r="O13" s="21">
        <f>O15+O21+O29+O35+O40</f>
        <v>34</v>
      </c>
      <c r="P13" s="21">
        <f>P15+P21+P29+P35+P40</f>
        <v>34</v>
      </c>
      <c r="Q13" s="21">
        <f>Q15+Q21+Q29+Q35+Q40</f>
        <v>34</v>
      </c>
      <c r="R13" s="21">
        <f>R15+R21+R29+R35+R40</f>
        <v>34</v>
      </c>
      <c r="S13" s="21">
        <f>S15+S21+S29+S35+S40</f>
        <v>34</v>
      </c>
      <c r="T13" s="21">
        <f>T15+T21+T29+T35+T40</f>
        <v>34</v>
      </c>
      <c r="U13" s="21">
        <f>U15+U21+U29+U35+U40</f>
        <v>32</v>
      </c>
      <c r="V13" s="21">
        <f>V15+V21+V29+V35+V40</f>
        <v>576</v>
      </c>
      <c r="W13" s="21">
        <f>W15+W21+W29+W35+W40</f>
        <v>0</v>
      </c>
      <c r="X13" s="21">
        <f>X15+X21+X29+X35+X40</f>
        <v>0</v>
      </c>
      <c r="Y13" s="21">
        <f>Y15+Y21+Y29+Y35+Y40</f>
        <v>36</v>
      </c>
      <c r="Z13" s="21">
        <f>Z15+Z21+Z29+Z35+Z40</f>
        <v>36</v>
      </c>
      <c r="AA13" s="21">
        <f>AA15+AA21+AA29+AA35+AA40</f>
        <v>36</v>
      </c>
      <c r="AB13" s="21">
        <f>AB15+AB21+AB29+AB35+AB40</f>
        <v>36</v>
      </c>
      <c r="AC13" s="21">
        <f>AC15+AC21+AC29+AC35+AC40</f>
        <v>36</v>
      </c>
      <c r="AD13" s="21">
        <f>AD15+AD21+AD29+AD35+AD40</f>
        <v>36</v>
      </c>
      <c r="AE13" s="21">
        <f>AE15+AE21+AE29+AE35+AE40</f>
        <v>36</v>
      </c>
      <c r="AF13" s="21">
        <f>AF15+AF21+AF29+AF35+AF40</f>
        <v>36</v>
      </c>
      <c r="AG13" s="21">
        <f>AG15+AG21+AG29+AG35+AG40</f>
        <v>36</v>
      </c>
      <c r="AH13" s="21">
        <f>AH15+AH21+AH29+AH35+AH40</f>
        <v>36</v>
      </c>
      <c r="AI13" s="21">
        <f>AI15+AI21+AI29+AI35+AI40</f>
        <v>36</v>
      </c>
      <c r="AJ13" s="21">
        <f>AJ15+AJ21+AJ29+AJ35+AJ40</f>
        <v>36</v>
      </c>
      <c r="AK13" s="21">
        <f>AK15+AK21+AK29+AK35+AK40</f>
        <v>0</v>
      </c>
      <c r="AL13" s="21">
        <f>AL15+AL21+AL29+AL35+AL40</f>
        <v>36</v>
      </c>
      <c r="AM13" s="21">
        <f>AM15+AM21+AM29+AM35+AM40</f>
        <v>36</v>
      </c>
      <c r="AN13" s="21">
        <f>AN15+AN21+AN29+AN35+AN40</f>
        <v>36</v>
      </c>
      <c r="AO13" s="21">
        <f>AO15+AO21+AO29+AO35+AO40</f>
        <v>36</v>
      </c>
      <c r="AP13" s="21">
        <f>AP15+AP21+AP29+AP35+AP40</f>
        <v>36</v>
      </c>
      <c r="AQ13" s="21">
        <f>AQ15+AQ21+AQ29+AQ35+AQ40</f>
        <v>36</v>
      </c>
      <c r="AR13" s="21">
        <f>AR15+AR21+AR29+AR35+AR40</f>
        <v>36</v>
      </c>
      <c r="AS13" s="21">
        <f>AS15+AS21+AS29+AS35+AS40</f>
        <v>36</v>
      </c>
      <c r="AT13" s="21">
        <f>AT15+AT21+AT29+AT35+AT40</f>
        <v>0</v>
      </c>
      <c r="AU13" s="21">
        <f>AU15+AU21+AU29+AU35+AU40</f>
        <v>0</v>
      </c>
      <c r="AV13" s="21">
        <f>AV15+AV21+AV29+AV35+AV40</f>
        <v>0</v>
      </c>
      <c r="AW13" s="21">
        <f>AW15+AW21+AW29+AW35+AW40</f>
        <v>720</v>
      </c>
      <c r="AX13" s="21">
        <f>AX15+AX21+AX29+AX35+AX40</f>
        <v>0</v>
      </c>
      <c r="AY13" s="21">
        <f>AY15+AY21+AY29+AY35+AY40</f>
        <v>0</v>
      </c>
      <c r="AZ13" s="21">
        <f>AZ15+AZ21+AZ29+AZ35+AZ40</f>
        <v>0</v>
      </c>
      <c r="BA13" s="21">
        <f>BA15+BA21+BA29+BA35+BA40</f>
        <v>0</v>
      </c>
      <c r="BB13" s="21">
        <f>BB15+BB21+BB29+BB35+BB40</f>
        <v>0</v>
      </c>
      <c r="BC13" s="21">
        <f>BC15+BC21+BC29+BC35+BC40</f>
        <v>0</v>
      </c>
      <c r="BD13" s="21">
        <f>BD15+BD21+BD29+BD35+BD40</f>
        <v>0</v>
      </c>
      <c r="BE13" s="21">
        <f>BE15+BE21+BE29+BE35+BE40</f>
        <v>0</v>
      </c>
      <c r="BF13" s="21">
        <f>BF15+BF21+BF29+BF35+BF40</f>
        <v>0</v>
      </c>
      <c r="BG13" s="21">
        <f>BG15+BG21+BG29+BG35+BG40</f>
        <v>1438</v>
      </c>
    </row>
    <row r="14" spans="1:59" s="47" customFormat="1" ht="15">
      <c r="A14" s="60"/>
      <c r="B14" s="60"/>
      <c r="C14" s="60"/>
      <c r="D14" s="24" t="s">
        <v>58</v>
      </c>
      <c r="E14" s="24">
        <f>E13/2</f>
        <v>17</v>
      </c>
      <c r="F14" s="24">
        <f>F13/2</f>
        <v>17</v>
      </c>
      <c r="G14" s="24">
        <f>G13/2</f>
        <v>17</v>
      </c>
      <c r="H14" s="24">
        <f>H13/2</f>
        <v>17</v>
      </c>
      <c r="I14" s="24">
        <f>I13/2</f>
        <v>17</v>
      </c>
      <c r="J14" s="24">
        <f>J13/2</f>
        <v>17</v>
      </c>
      <c r="K14" s="24">
        <f>K13/2</f>
        <v>17</v>
      </c>
      <c r="L14" s="24">
        <f>L13/2</f>
        <v>17</v>
      </c>
      <c r="M14" s="24">
        <f>M13/2</f>
        <v>17</v>
      </c>
      <c r="N14" s="24">
        <f>N13/2</f>
        <v>17</v>
      </c>
      <c r="O14" s="24">
        <f>O13/2</f>
        <v>17</v>
      </c>
      <c r="P14" s="24">
        <f>P13/2</f>
        <v>17</v>
      </c>
      <c r="Q14" s="24">
        <f>Q13/2</f>
        <v>17</v>
      </c>
      <c r="R14" s="24">
        <f>R13/2</f>
        <v>17</v>
      </c>
      <c r="S14" s="24">
        <f>S13/2</f>
        <v>17</v>
      </c>
      <c r="T14" s="24">
        <f>T13/2</f>
        <v>17</v>
      </c>
      <c r="U14" s="24">
        <f>U13/2</f>
        <v>16</v>
      </c>
      <c r="V14" s="24">
        <f>V13/2</f>
        <v>288</v>
      </c>
      <c r="W14" s="24">
        <f>W13/2</f>
        <v>0</v>
      </c>
      <c r="X14" s="24">
        <f>X13/2</f>
        <v>0</v>
      </c>
      <c r="Y14" s="24">
        <f>Y13/2</f>
        <v>18</v>
      </c>
      <c r="Z14" s="24">
        <f>Z13/2</f>
        <v>18</v>
      </c>
      <c r="AA14" s="24">
        <f>AA13/2</f>
        <v>18</v>
      </c>
      <c r="AB14" s="24">
        <f>AB13/2</f>
        <v>18</v>
      </c>
      <c r="AC14" s="24">
        <f>AC13/2</f>
        <v>18</v>
      </c>
      <c r="AD14" s="24">
        <f>AD13/2</f>
        <v>18</v>
      </c>
      <c r="AE14" s="24">
        <f>AE13/2</f>
        <v>18</v>
      </c>
      <c r="AF14" s="24">
        <f>AF13/2</f>
        <v>18</v>
      </c>
      <c r="AG14" s="24">
        <f>AG13/2</f>
        <v>18</v>
      </c>
      <c r="AH14" s="24">
        <f>AH13/2</f>
        <v>18</v>
      </c>
      <c r="AI14" s="24">
        <f>AI13/2</f>
        <v>18</v>
      </c>
      <c r="AJ14" s="24">
        <f>AJ13/2</f>
        <v>18</v>
      </c>
      <c r="AK14" s="24">
        <f>AK13/2</f>
        <v>0</v>
      </c>
      <c r="AL14" s="24">
        <f>AL13/2</f>
        <v>18</v>
      </c>
      <c r="AM14" s="24">
        <f>AM13/2</f>
        <v>18</v>
      </c>
      <c r="AN14" s="24">
        <f>AN13/2</f>
        <v>18</v>
      </c>
      <c r="AO14" s="24">
        <f>AO13/2</f>
        <v>18</v>
      </c>
      <c r="AP14" s="24">
        <f>AP13/2</f>
        <v>18</v>
      </c>
      <c r="AQ14" s="24">
        <f>AQ13/2</f>
        <v>18</v>
      </c>
      <c r="AR14" s="24">
        <f>AR13/2</f>
        <v>18</v>
      </c>
      <c r="AS14" s="24">
        <f>AS13/2</f>
        <v>18</v>
      </c>
      <c r="AT14" s="24">
        <f>AT13/2</f>
        <v>0</v>
      </c>
      <c r="AU14" s="24">
        <f>AU13/2</f>
        <v>0</v>
      </c>
      <c r="AV14" s="24">
        <f>AV13/2</f>
        <v>0</v>
      </c>
      <c r="AW14" s="24">
        <f>AW13/2</f>
        <v>360</v>
      </c>
      <c r="AX14" s="24">
        <f>AX13/2</f>
        <v>0</v>
      </c>
      <c r="AY14" s="24">
        <f>AY13/2</f>
        <v>0</v>
      </c>
      <c r="AZ14" s="24">
        <f>AZ13/2</f>
        <v>0</v>
      </c>
      <c r="BA14" s="24">
        <f>BA13/2</f>
        <v>0</v>
      </c>
      <c r="BB14" s="24">
        <f>BB13/2</f>
        <v>0</v>
      </c>
      <c r="BC14" s="24">
        <f>BC13/2</f>
        <v>0</v>
      </c>
      <c r="BD14" s="24">
        <f>BD13/2</f>
        <v>0</v>
      </c>
      <c r="BE14" s="24">
        <f>BE13/2</f>
        <v>0</v>
      </c>
      <c r="BF14" s="24">
        <f>BF13/2</f>
        <v>0</v>
      </c>
      <c r="BG14" s="24">
        <f>BG13/2</f>
        <v>719</v>
      </c>
    </row>
    <row r="15" spans="1:59" s="23" customFormat="1" ht="15" customHeight="1">
      <c r="A15" s="60"/>
      <c r="B15" s="18" t="s">
        <v>131</v>
      </c>
      <c r="C15" s="50" t="s">
        <v>132</v>
      </c>
      <c r="D15" s="18" t="s">
        <v>57</v>
      </c>
      <c r="E15" s="18">
        <f>E17+E19+E20</f>
        <v>14</v>
      </c>
      <c r="F15" s="18">
        <f>F17+F19+F20</f>
        <v>14</v>
      </c>
      <c r="G15" s="18">
        <f>G17+G19+G20</f>
        <v>14</v>
      </c>
      <c r="H15" s="18">
        <f>H17+H19+H20</f>
        <v>11</v>
      </c>
      <c r="I15" s="18">
        <f>I17+I19+I20</f>
        <v>11</v>
      </c>
      <c r="J15" s="18">
        <f>J17+J19+J20</f>
        <v>11</v>
      </c>
      <c r="K15" s="18">
        <f>K17+K19+K20</f>
        <v>5</v>
      </c>
      <c r="L15" s="18">
        <f>L17+L19+L20</f>
        <v>5</v>
      </c>
      <c r="M15" s="18">
        <f>M17+M19+M20</f>
        <v>5</v>
      </c>
      <c r="N15" s="18">
        <f>N17+N19+N20</f>
        <v>5</v>
      </c>
      <c r="O15" s="18">
        <f>O17+O19+O20</f>
        <v>5</v>
      </c>
      <c r="P15" s="18">
        <f>P17+P19+P20</f>
        <v>5</v>
      </c>
      <c r="Q15" s="18">
        <f>Q17+Q19+Q20</f>
        <v>5</v>
      </c>
      <c r="R15" s="18">
        <f>R17+R19+R20</f>
        <v>5</v>
      </c>
      <c r="S15" s="18">
        <f>S17+S19+S20</f>
        <v>5</v>
      </c>
      <c r="T15" s="18">
        <f>T17+T19+T20</f>
        <v>5</v>
      </c>
      <c r="U15" s="18">
        <f>U17+U19+U20</f>
        <v>3</v>
      </c>
      <c r="V15" s="18">
        <f>V17+V19+V20</f>
        <v>128</v>
      </c>
      <c r="W15" s="18">
        <f>W17+W19+W20</f>
        <v>0</v>
      </c>
      <c r="X15" s="18">
        <f>X17+X19+X20</f>
        <v>0</v>
      </c>
      <c r="Y15" s="18">
        <f>Y17+Y19+Y20</f>
        <v>18</v>
      </c>
      <c r="Z15" s="18">
        <f>Z17+Z19+Z20</f>
        <v>18</v>
      </c>
      <c r="AA15" s="18">
        <f>AA17+AA19+AA20</f>
        <v>18</v>
      </c>
      <c r="AB15" s="18">
        <f>AB17+AB19+AB20</f>
        <v>36</v>
      </c>
      <c r="AC15" s="18">
        <f>AC17+AC19+AC20</f>
        <v>36</v>
      </c>
      <c r="AD15" s="18">
        <f>AD17+AD19+AD20</f>
        <v>36</v>
      </c>
      <c r="AE15" s="18">
        <f>AE17+AE19+AE20</f>
        <v>36</v>
      </c>
      <c r="AF15" s="18">
        <f>AF17+AF19+AF20</f>
        <v>36</v>
      </c>
      <c r="AG15" s="18">
        <f>AG17+AG19+AG20</f>
        <v>36</v>
      </c>
      <c r="AH15" s="18">
        <f>AH17+AH19+AH20</f>
        <v>36</v>
      </c>
      <c r="AI15" s="18">
        <f>AI17+AI19+AI20</f>
        <v>36</v>
      </c>
      <c r="AJ15" s="18">
        <f>AJ17+AJ19+AJ20</f>
        <v>36</v>
      </c>
      <c r="AK15" s="18">
        <f>AK17+AK19+AK20</f>
        <v>0</v>
      </c>
      <c r="AL15" s="18">
        <f>AL17+AL19+AL20</f>
        <v>0</v>
      </c>
      <c r="AM15" s="18">
        <f>AM17+AM19+AM20</f>
        <v>0</v>
      </c>
      <c r="AN15" s="18">
        <f>AN17+AN19+AN20</f>
        <v>0</v>
      </c>
      <c r="AO15" s="18">
        <f>AO17+AO19+AO20</f>
        <v>0</v>
      </c>
      <c r="AP15" s="18">
        <f>AP17+AP19+AP20</f>
        <v>0</v>
      </c>
      <c r="AQ15" s="18">
        <f>AQ17+AQ19+AQ20</f>
        <v>0</v>
      </c>
      <c r="AR15" s="18">
        <f>AR17+AR19+AR20</f>
        <v>0</v>
      </c>
      <c r="AS15" s="18">
        <f>AS17+AS19+AS20</f>
        <v>0</v>
      </c>
      <c r="AT15" s="18">
        <f>AT17+AT19+AT20</f>
        <v>0</v>
      </c>
      <c r="AU15" s="18">
        <f>AU17+AU19+AU20</f>
        <v>0</v>
      </c>
      <c r="AV15" s="18">
        <f>AV17+AV19+AV20</f>
        <v>0</v>
      </c>
      <c r="AW15" s="18">
        <f>AW17+AW19+AW20</f>
        <v>378</v>
      </c>
      <c r="AX15" s="18">
        <f>AX17+AX19+AX20</f>
        <v>0</v>
      </c>
      <c r="AY15" s="18">
        <f>AY17+AY19+AY20</f>
        <v>0</v>
      </c>
      <c r="AZ15" s="18">
        <f>AZ17+AZ19+AZ20</f>
        <v>0</v>
      </c>
      <c r="BA15" s="18">
        <f>BA17+BA19+BA20</f>
        <v>0</v>
      </c>
      <c r="BB15" s="18">
        <f>BB17+BB19+BB20</f>
        <v>0</v>
      </c>
      <c r="BC15" s="18">
        <f>BC17+BC19+BC20</f>
        <v>0</v>
      </c>
      <c r="BD15" s="18">
        <f>BD17+BD19+BD20</f>
        <v>0</v>
      </c>
      <c r="BE15" s="18">
        <f>BE17+BE19+BE20</f>
        <v>0</v>
      </c>
      <c r="BF15" s="18">
        <f>BF17+BF19+BF20</f>
        <v>0</v>
      </c>
      <c r="BG15" s="18">
        <f>BG17+BG19+BG20</f>
        <v>648</v>
      </c>
    </row>
    <row r="16" spans="1:59" ht="15">
      <c r="A16" s="60"/>
      <c r="B16" s="60"/>
      <c r="C16" s="60"/>
      <c r="D16" s="38" t="s">
        <v>58</v>
      </c>
      <c r="E16" s="38">
        <f>E15/2</f>
        <v>7</v>
      </c>
      <c r="F16" s="38">
        <f>F15/2</f>
        <v>7</v>
      </c>
      <c r="G16" s="38">
        <f>G15/2</f>
        <v>7</v>
      </c>
      <c r="H16" s="38">
        <f>H15/2</f>
        <v>5.5</v>
      </c>
      <c r="I16" s="38">
        <f>I15/2</f>
        <v>5.5</v>
      </c>
      <c r="J16" s="38">
        <f>J15/2</f>
        <v>5.5</v>
      </c>
      <c r="K16" s="38">
        <f>K15/2</f>
        <v>2.5</v>
      </c>
      <c r="L16" s="38">
        <f>L15/2</f>
        <v>2.5</v>
      </c>
      <c r="M16" s="38">
        <f>M15/2</f>
        <v>2.5</v>
      </c>
      <c r="N16" s="38">
        <f>N15/2</f>
        <v>2.5</v>
      </c>
      <c r="O16" s="38">
        <f>O15/2</f>
        <v>2.5</v>
      </c>
      <c r="P16" s="38">
        <f>P15/2</f>
        <v>2.5</v>
      </c>
      <c r="Q16" s="38">
        <f>Q15/2</f>
        <v>2.5</v>
      </c>
      <c r="R16" s="38">
        <f>R15/2</f>
        <v>2.5</v>
      </c>
      <c r="S16" s="38">
        <f>S15/2</f>
        <v>2.5</v>
      </c>
      <c r="T16" s="38">
        <f>T15/2</f>
        <v>2.5</v>
      </c>
      <c r="U16" s="38">
        <f>U15/2</f>
        <v>1.5</v>
      </c>
      <c r="V16" s="38">
        <f>V15/2</f>
        <v>64</v>
      </c>
      <c r="W16" s="38">
        <f>W15/2</f>
        <v>0</v>
      </c>
      <c r="X16" s="38">
        <f>X15/2</f>
        <v>0</v>
      </c>
      <c r="Y16" s="38">
        <f>Y15/2</f>
        <v>9</v>
      </c>
      <c r="Z16" s="38">
        <f>Z15/2</f>
        <v>9</v>
      </c>
      <c r="AA16" s="38">
        <f>AA15/2</f>
        <v>9</v>
      </c>
      <c r="AB16" s="38">
        <f>AB15/2</f>
        <v>18</v>
      </c>
      <c r="AC16" s="38">
        <f>AC15/2</f>
        <v>18</v>
      </c>
      <c r="AD16" s="38">
        <f>AD15/2</f>
        <v>18</v>
      </c>
      <c r="AE16" s="38">
        <f>AE15/2</f>
        <v>18</v>
      </c>
      <c r="AF16" s="38">
        <f>AF15/2</f>
        <v>18</v>
      </c>
      <c r="AG16" s="38">
        <f>AG15/2</f>
        <v>18</v>
      </c>
      <c r="AH16" s="38">
        <f>AH15/2</f>
        <v>18</v>
      </c>
      <c r="AI16" s="38">
        <f>AI15/2</f>
        <v>18</v>
      </c>
      <c r="AJ16" s="38">
        <f>AJ15/2</f>
        <v>18</v>
      </c>
      <c r="AK16" s="38">
        <f>AK15/2</f>
        <v>0</v>
      </c>
      <c r="AL16" s="38">
        <f>AL15/2</f>
        <v>0</v>
      </c>
      <c r="AM16" s="38">
        <f>AM15/2</f>
        <v>0</v>
      </c>
      <c r="AN16" s="38">
        <f>AN15/2</f>
        <v>0</v>
      </c>
      <c r="AO16" s="38">
        <f>AO15/2</f>
        <v>0</v>
      </c>
      <c r="AP16" s="38">
        <f>AP15/2</f>
        <v>0</v>
      </c>
      <c r="AQ16" s="38">
        <f>AQ15/2</f>
        <v>0</v>
      </c>
      <c r="AR16" s="38">
        <f>AR15/2</f>
        <v>0</v>
      </c>
      <c r="AS16" s="38">
        <f>AS15/2</f>
        <v>0</v>
      </c>
      <c r="AT16" s="38">
        <f>AT15/2</f>
        <v>0</v>
      </c>
      <c r="AU16" s="38">
        <f>AU15/2</f>
        <v>0</v>
      </c>
      <c r="AV16" s="38">
        <f>AV15/2</f>
        <v>0</v>
      </c>
      <c r="AW16" s="38">
        <f>AW15/2</f>
        <v>189</v>
      </c>
      <c r="AX16" s="38">
        <f>AX15/2</f>
        <v>0</v>
      </c>
      <c r="AY16" s="38">
        <f>AY15/2</f>
        <v>0</v>
      </c>
      <c r="AZ16" s="38">
        <f>AZ15/2</f>
        <v>0</v>
      </c>
      <c r="BA16" s="38">
        <f>BA15/2</f>
        <v>0</v>
      </c>
      <c r="BB16" s="38">
        <f>BB15/2</f>
        <v>0</v>
      </c>
      <c r="BC16" s="38">
        <f>BC15/2</f>
        <v>0</v>
      </c>
      <c r="BD16" s="38">
        <f>BD15/2</f>
        <v>0</v>
      </c>
      <c r="BE16" s="38">
        <f>BE15/2</f>
        <v>0</v>
      </c>
      <c r="BF16" s="38">
        <f>BF15/2</f>
        <v>0</v>
      </c>
      <c r="BG16" s="38">
        <f>BG15/2</f>
        <v>324</v>
      </c>
    </row>
    <row r="17" spans="1:59" s="23" customFormat="1" ht="15" customHeight="1">
      <c r="A17" s="60"/>
      <c r="B17" s="32" t="s">
        <v>133</v>
      </c>
      <c r="C17" s="35" t="s">
        <v>134</v>
      </c>
      <c r="D17" s="9" t="s">
        <v>57</v>
      </c>
      <c r="E17" s="36">
        <v>2</v>
      </c>
      <c r="F17" s="36">
        <v>2</v>
      </c>
      <c r="G17" s="36">
        <v>2</v>
      </c>
      <c r="H17" s="36">
        <v>5</v>
      </c>
      <c r="I17" s="36">
        <v>5</v>
      </c>
      <c r="J17" s="36">
        <v>5</v>
      </c>
      <c r="K17" s="36">
        <v>5</v>
      </c>
      <c r="L17" s="36">
        <v>5</v>
      </c>
      <c r="M17" s="36">
        <v>5</v>
      </c>
      <c r="N17" s="36">
        <v>5</v>
      </c>
      <c r="O17" s="36">
        <v>5</v>
      </c>
      <c r="P17" s="36">
        <v>5</v>
      </c>
      <c r="Q17" s="36">
        <v>5</v>
      </c>
      <c r="R17" s="36">
        <v>5</v>
      </c>
      <c r="S17" s="36">
        <v>5</v>
      </c>
      <c r="T17" s="36">
        <v>5</v>
      </c>
      <c r="U17" s="36">
        <v>3</v>
      </c>
      <c r="V17" s="25">
        <f aca="true" t="shared" si="57" ref="V17:V20">SUM(E17:U17)</f>
        <v>74</v>
      </c>
      <c r="W17" s="30">
        <v>0</v>
      </c>
      <c r="X17" s="30">
        <v>0</v>
      </c>
      <c r="Y17" s="36">
        <v>0</v>
      </c>
      <c r="Z17" s="36">
        <v>0</v>
      </c>
      <c r="AA17" s="10">
        <v>0</v>
      </c>
      <c r="AB17" s="10">
        <v>0</v>
      </c>
      <c r="AC17" s="10">
        <v>0</v>
      </c>
      <c r="AD17" s="10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79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31">
        <v>0</v>
      </c>
      <c r="AU17" s="80">
        <v>0</v>
      </c>
      <c r="AV17" s="80">
        <v>0</v>
      </c>
      <c r="AW17" s="18">
        <f aca="true" t="shared" si="58" ref="AW17:AW19">SUM(W17:AV17)</f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18">
        <f>BG19</f>
        <v>216</v>
      </c>
    </row>
    <row r="18" spans="1:59" ht="15">
      <c r="A18" s="60"/>
      <c r="B18" s="60"/>
      <c r="C18" s="60"/>
      <c r="D18" s="28" t="s">
        <v>58</v>
      </c>
      <c r="E18" s="28">
        <f>E17/2</f>
        <v>1</v>
      </c>
      <c r="F18" s="28">
        <f>F17/2</f>
        <v>1</v>
      </c>
      <c r="G18" s="28">
        <f>G17/2</f>
        <v>1</v>
      </c>
      <c r="H18" s="28">
        <f>H17/2</f>
        <v>2.5</v>
      </c>
      <c r="I18" s="28">
        <f>I17/2</f>
        <v>2.5</v>
      </c>
      <c r="J18" s="28">
        <f>J17/2</f>
        <v>2.5</v>
      </c>
      <c r="K18" s="28">
        <f>K17/2</f>
        <v>2.5</v>
      </c>
      <c r="L18" s="28">
        <f>L17/2</f>
        <v>2.5</v>
      </c>
      <c r="M18" s="28">
        <f>M17/2</f>
        <v>2.5</v>
      </c>
      <c r="N18" s="28">
        <f>N17/2</f>
        <v>2.5</v>
      </c>
      <c r="O18" s="28">
        <f>O17/2</f>
        <v>2.5</v>
      </c>
      <c r="P18" s="28">
        <f>P17/2</f>
        <v>2.5</v>
      </c>
      <c r="Q18" s="28">
        <f>Q17/2</f>
        <v>2.5</v>
      </c>
      <c r="R18" s="28">
        <f>R17/2</f>
        <v>2.5</v>
      </c>
      <c r="S18" s="28">
        <f>S17/2</f>
        <v>2.5</v>
      </c>
      <c r="T18" s="28">
        <f>T17/2</f>
        <v>2.5</v>
      </c>
      <c r="U18" s="28">
        <f>U17/2</f>
        <v>1.5</v>
      </c>
      <c r="V18" s="25">
        <f t="shared" si="57"/>
        <v>37</v>
      </c>
      <c r="W18" s="30">
        <v>0</v>
      </c>
      <c r="X18" s="30">
        <v>0</v>
      </c>
      <c r="Y18" s="37">
        <v>0</v>
      </c>
      <c r="Z18" s="37">
        <v>0</v>
      </c>
      <c r="AA18" s="32">
        <v>0</v>
      </c>
      <c r="AB18" s="32">
        <v>0</v>
      </c>
      <c r="AC18" s="32">
        <v>0</v>
      </c>
      <c r="AD18" s="32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79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31">
        <v>0</v>
      </c>
      <c r="AU18" s="80">
        <v>0</v>
      </c>
      <c r="AV18" s="80">
        <v>0</v>
      </c>
      <c r="AW18" s="18">
        <f t="shared" si="58"/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18">
        <f>BG20+BG21</f>
        <v>588</v>
      </c>
    </row>
    <row r="19" spans="1:59" s="23" customFormat="1" ht="15">
      <c r="A19" s="60"/>
      <c r="B19" s="70" t="s">
        <v>160</v>
      </c>
      <c r="C19" s="71" t="s">
        <v>140</v>
      </c>
      <c r="D19" s="9" t="s">
        <v>57</v>
      </c>
      <c r="E19" s="72">
        <v>12</v>
      </c>
      <c r="F19" s="72">
        <v>12</v>
      </c>
      <c r="G19" s="72">
        <v>12</v>
      </c>
      <c r="H19" s="72">
        <v>6</v>
      </c>
      <c r="I19" s="72">
        <v>6</v>
      </c>
      <c r="J19" s="72">
        <v>6</v>
      </c>
      <c r="K19" s="36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25">
        <f t="shared" si="57"/>
        <v>54</v>
      </c>
      <c r="W19" s="30">
        <v>0</v>
      </c>
      <c r="X19" s="30">
        <v>0</v>
      </c>
      <c r="Y19" s="72">
        <v>18</v>
      </c>
      <c r="Z19" s="72">
        <v>18</v>
      </c>
      <c r="AA19" s="72">
        <v>18</v>
      </c>
      <c r="AB19" s="72">
        <v>36</v>
      </c>
      <c r="AC19" s="72">
        <v>36</v>
      </c>
      <c r="AD19" s="72">
        <v>36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0</v>
      </c>
      <c r="AK19" s="79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31">
        <v>0</v>
      </c>
      <c r="AU19" s="80">
        <v>0</v>
      </c>
      <c r="AV19" s="80">
        <v>0</v>
      </c>
      <c r="AW19" s="18">
        <f t="shared" si="58"/>
        <v>162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18">
        <f aca="true" t="shared" si="59" ref="BG19:BG20">V19+AW19</f>
        <v>216</v>
      </c>
    </row>
    <row r="20" spans="1:59" s="23" customFormat="1" ht="15">
      <c r="A20" s="60"/>
      <c r="B20" s="81" t="s">
        <v>161</v>
      </c>
      <c r="C20" s="82" t="s">
        <v>142</v>
      </c>
      <c r="D20" s="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25">
        <f t="shared" si="57"/>
        <v>0</v>
      </c>
      <c r="W20" s="30">
        <v>0</v>
      </c>
      <c r="X20" s="3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65">
        <v>36</v>
      </c>
      <c r="AF20" s="65">
        <v>36</v>
      </c>
      <c r="AG20" s="65">
        <v>36</v>
      </c>
      <c r="AH20" s="65">
        <v>36</v>
      </c>
      <c r="AI20" s="65">
        <v>36</v>
      </c>
      <c r="AJ20" s="65">
        <v>36</v>
      </c>
      <c r="AK20" s="79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31">
        <v>0</v>
      </c>
      <c r="AU20" s="80">
        <v>0</v>
      </c>
      <c r="AV20" s="80">
        <v>0</v>
      </c>
      <c r="AW20" s="18">
        <f>SUM(Y20:AV20)</f>
        <v>216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18">
        <f t="shared" si="59"/>
        <v>216</v>
      </c>
    </row>
    <row r="21" spans="1:59" s="23" customFormat="1" ht="15" customHeight="1">
      <c r="A21" s="60"/>
      <c r="B21" s="18" t="s">
        <v>162</v>
      </c>
      <c r="C21" s="50" t="s">
        <v>163</v>
      </c>
      <c r="D21" s="18" t="s">
        <v>57</v>
      </c>
      <c r="E21" s="18">
        <f>E23+E25+E27+E28</f>
        <v>5</v>
      </c>
      <c r="F21" s="18">
        <f>F23+F25+F27+F28</f>
        <v>5</v>
      </c>
      <c r="G21" s="18">
        <f>G23+G25+G27+G28</f>
        <v>5</v>
      </c>
      <c r="H21" s="18">
        <f>H23+H25+H27+H28</f>
        <v>9</v>
      </c>
      <c r="I21" s="18">
        <f>I23+I25+I27+I28</f>
        <v>9</v>
      </c>
      <c r="J21" s="18">
        <f>J23+J25+J27+J28</f>
        <v>9</v>
      </c>
      <c r="K21" s="18">
        <f>K23+K25+K27+K28</f>
        <v>11</v>
      </c>
      <c r="L21" s="18">
        <f>L23+L25+L27+L28</f>
        <v>11</v>
      </c>
      <c r="M21" s="18">
        <f>M23+M25+M27+M28</f>
        <v>11</v>
      </c>
      <c r="N21" s="18">
        <f>N23+N25+N27+N28</f>
        <v>11</v>
      </c>
      <c r="O21" s="18">
        <f>O23+O25+O27+O28</f>
        <v>11</v>
      </c>
      <c r="P21" s="18">
        <f>P23+P25+P27+P28</f>
        <v>11</v>
      </c>
      <c r="Q21" s="18">
        <f>Q23+Q25+Q27+Q28</f>
        <v>15</v>
      </c>
      <c r="R21" s="18">
        <f>R23+R25+R27+R28</f>
        <v>15</v>
      </c>
      <c r="S21" s="18">
        <f>S23+S25+S27+S28</f>
        <v>15</v>
      </c>
      <c r="T21" s="18">
        <f>T23+T25+T27+T28</f>
        <v>9</v>
      </c>
      <c r="U21" s="18">
        <f>U23+U25+U27+U28</f>
        <v>12</v>
      </c>
      <c r="V21" s="18">
        <f>V23+V25+V27+V28</f>
        <v>174</v>
      </c>
      <c r="W21" s="18">
        <f>W23+W25+W27+W28</f>
        <v>0</v>
      </c>
      <c r="X21" s="18">
        <f>X23+X25+X27+X28</f>
        <v>0</v>
      </c>
      <c r="Y21" s="18">
        <f>Y23+Y25+Y27+Y28</f>
        <v>6</v>
      </c>
      <c r="Z21" s="18">
        <f>Z23+Z25+Z27+Z28</f>
        <v>6</v>
      </c>
      <c r="AA21" s="18">
        <f>AA23+AA25+AA27+AA28</f>
        <v>6</v>
      </c>
      <c r="AB21" s="18">
        <f>AB23+AB25+AB27+AB28</f>
        <v>0</v>
      </c>
      <c r="AC21" s="18">
        <f>AC23+AC25+AC27+AC28</f>
        <v>0</v>
      </c>
      <c r="AD21" s="18">
        <f>AD23+AD25+AD27+AD28</f>
        <v>0</v>
      </c>
      <c r="AE21" s="18">
        <f>AE23+AE25+AE27+AE28</f>
        <v>0</v>
      </c>
      <c r="AF21" s="18">
        <f>AF23+AF25+AF27+AF28</f>
        <v>0</v>
      </c>
      <c r="AG21" s="18">
        <f>AG23+AG25+AG27+AG28</f>
        <v>0</v>
      </c>
      <c r="AH21" s="18">
        <f>AH23+AH25+AH27+AH28</f>
        <v>0</v>
      </c>
      <c r="AI21" s="18">
        <f>AI23+AI25+AI27+AI28</f>
        <v>0</v>
      </c>
      <c r="AJ21" s="18">
        <f>AJ23+AJ25+AJ27+AJ28</f>
        <v>0</v>
      </c>
      <c r="AK21" s="18">
        <f>AK23+AK25+AK27+AK28</f>
        <v>0</v>
      </c>
      <c r="AL21" s="18">
        <f>AL23+AL25+AL27+AL28</f>
        <v>36</v>
      </c>
      <c r="AM21" s="18">
        <f>AM23+AM25+AM27+AM28</f>
        <v>36</v>
      </c>
      <c r="AN21" s="18">
        <f>AN23+AN25+AN27+AN28</f>
        <v>36</v>
      </c>
      <c r="AO21" s="18">
        <f>AO23+AO25+AO27+AO28</f>
        <v>36</v>
      </c>
      <c r="AP21" s="18">
        <f>AP23+AP25+AP27+AP28</f>
        <v>36</v>
      </c>
      <c r="AQ21" s="18">
        <f>AQ23+AQ25+AQ27+AQ28</f>
        <v>0</v>
      </c>
      <c r="AR21" s="18">
        <f>AR23+AR25+AR27+AR28</f>
        <v>0</v>
      </c>
      <c r="AS21" s="18">
        <f>AS23+AS25+AS27+AS28</f>
        <v>0</v>
      </c>
      <c r="AT21" s="18">
        <f>AT23+AT25+AT27+AT28</f>
        <v>0</v>
      </c>
      <c r="AU21" s="18">
        <f>AU23+AU25+AU27+AU28</f>
        <v>0</v>
      </c>
      <c r="AV21" s="18">
        <f>AV23+AV25+AV27+AV28</f>
        <v>0</v>
      </c>
      <c r="AW21" s="18">
        <f>AW23+AW25+AW27+AW28</f>
        <v>198</v>
      </c>
      <c r="AX21" s="18">
        <f>AX23+AX25+AX27+AX28</f>
        <v>0</v>
      </c>
      <c r="AY21" s="18">
        <f>AY23+AY25+AY27+AY28</f>
        <v>0</v>
      </c>
      <c r="AZ21" s="18">
        <f>AZ23+AZ25+AZ27+AZ28</f>
        <v>0</v>
      </c>
      <c r="BA21" s="18">
        <f>BA23+BA25+BA27+BA28</f>
        <v>0</v>
      </c>
      <c r="BB21" s="18">
        <f>BB23+BB25+BB27+BB28</f>
        <v>0</v>
      </c>
      <c r="BC21" s="18">
        <f>BC23+BC25+BC27+BC28</f>
        <v>0</v>
      </c>
      <c r="BD21" s="18">
        <f>BD23+BD25+BD27+BD28</f>
        <v>0</v>
      </c>
      <c r="BE21" s="18">
        <f>BE23+BE25+BE27+BE28</f>
        <v>0</v>
      </c>
      <c r="BF21" s="18">
        <f>BF23+BF25+BF27+BF28</f>
        <v>0</v>
      </c>
      <c r="BG21" s="18">
        <f>BG23+BG25+BG27+BG28</f>
        <v>372</v>
      </c>
    </row>
    <row r="22" spans="1:59" ht="15">
      <c r="A22" s="60"/>
      <c r="B22" s="60"/>
      <c r="C22" s="60"/>
      <c r="D22" s="38" t="s">
        <v>58</v>
      </c>
      <c r="E22" s="38">
        <f>E21/2</f>
        <v>2.5</v>
      </c>
      <c r="F22" s="38">
        <f>F21/2</f>
        <v>2.5</v>
      </c>
      <c r="G22" s="38">
        <f>G21/2</f>
        <v>2.5</v>
      </c>
      <c r="H22" s="38">
        <f>H21/2</f>
        <v>4.5</v>
      </c>
      <c r="I22" s="38">
        <f>I21/2</f>
        <v>4.5</v>
      </c>
      <c r="J22" s="38">
        <f>J21/2</f>
        <v>4.5</v>
      </c>
      <c r="K22" s="38">
        <f>K21/2</f>
        <v>5.5</v>
      </c>
      <c r="L22" s="38">
        <f>L21/2</f>
        <v>5.5</v>
      </c>
      <c r="M22" s="38">
        <f>M21/2</f>
        <v>5.5</v>
      </c>
      <c r="N22" s="38">
        <f>N21/2</f>
        <v>5.5</v>
      </c>
      <c r="O22" s="38">
        <f>O21/2</f>
        <v>5.5</v>
      </c>
      <c r="P22" s="38">
        <f>P21/2</f>
        <v>5.5</v>
      </c>
      <c r="Q22" s="38">
        <f>Q21/2</f>
        <v>7.5</v>
      </c>
      <c r="R22" s="38">
        <f>R21/2</f>
        <v>7.5</v>
      </c>
      <c r="S22" s="38">
        <f>S21/2</f>
        <v>7.5</v>
      </c>
      <c r="T22" s="38">
        <f>T21/2</f>
        <v>4.5</v>
      </c>
      <c r="U22" s="38">
        <f>U21/2</f>
        <v>6</v>
      </c>
      <c r="V22" s="38">
        <f>V21/2</f>
        <v>87</v>
      </c>
      <c r="W22" s="38">
        <f>W21/2</f>
        <v>0</v>
      </c>
      <c r="X22" s="38">
        <f>X21/2</f>
        <v>0</v>
      </c>
      <c r="Y22" s="38">
        <f>Y21/2</f>
        <v>3</v>
      </c>
      <c r="Z22" s="38">
        <f>Z21/2</f>
        <v>3</v>
      </c>
      <c r="AA22" s="38">
        <f>AA21/2</f>
        <v>3</v>
      </c>
      <c r="AB22" s="38">
        <f>AB21/2</f>
        <v>0</v>
      </c>
      <c r="AC22" s="38">
        <f>AC21/2</f>
        <v>0</v>
      </c>
      <c r="AD22" s="38">
        <f>AD21/2</f>
        <v>0</v>
      </c>
      <c r="AE22" s="38">
        <f>AE21/2</f>
        <v>0</v>
      </c>
      <c r="AF22" s="38">
        <f>AF21/2</f>
        <v>0</v>
      </c>
      <c r="AG22" s="38">
        <f>AG21/2</f>
        <v>0</v>
      </c>
      <c r="AH22" s="38">
        <f>AH21/2</f>
        <v>0</v>
      </c>
      <c r="AI22" s="38">
        <f>AI21/2</f>
        <v>0</v>
      </c>
      <c r="AJ22" s="38">
        <f>AJ21/2</f>
        <v>0</v>
      </c>
      <c r="AK22" s="38">
        <f>AK21/2</f>
        <v>0</v>
      </c>
      <c r="AL22" s="38">
        <f>AL21/2</f>
        <v>18</v>
      </c>
      <c r="AM22" s="38">
        <f>AM21/2</f>
        <v>18</v>
      </c>
      <c r="AN22" s="38">
        <f>AN21/2</f>
        <v>18</v>
      </c>
      <c r="AO22" s="38">
        <f>AO21/2</f>
        <v>18</v>
      </c>
      <c r="AP22" s="38">
        <f>AP21/2</f>
        <v>18</v>
      </c>
      <c r="AQ22" s="38">
        <f>AQ21/2</f>
        <v>0</v>
      </c>
      <c r="AR22" s="38">
        <f>AR21/2</f>
        <v>0</v>
      </c>
      <c r="AS22" s="38">
        <f>AS21/2</f>
        <v>0</v>
      </c>
      <c r="AT22" s="38">
        <f>AT21/2</f>
        <v>0</v>
      </c>
      <c r="AU22" s="38">
        <f>AU21/2</f>
        <v>0</v>
      </c>
      <c r="AV22" s="38">
        <f>AV21/2</f>
        <v>0</v>
      </c>
      <c r="AW22" s="38">
        <f>AW21/2</f>
        <v>99</v>
      </c>
      <c r="AX22" s="38">
        <f>AX21/2</f>
        <v>0</v>
      </c>
      <c r="AY22" s="38">
        <f>AY21/2</f>
        <v>0</v>
      </c>
      <c r="AZ22" s="38">
        <f>AZ21/2</f>
        <v>0</v>
      </c>
      <c r="BA22" s="38">
        <f>BA21/2</f>
        <v>0</v>
      </c>
      <c r="BB22" s="38">
        <f>BB21/2</f>
        <v>0</v>
      </c>
      <c r="BC22" s="38">
        <f>BC21/2</f>
        <v>0</v>
      </c>
      <c r="BD22" s="38">
        <f>BD21/2</f>
        <v>0</v>
      </c>
      <c r="BE22" s="38">
        <f>BE21/2</f>
        <v>0</v>
      </c>
      <c r="BF22" s="38">
        <f>BF21/2</f>
        <v>0</v>
      </c>
      <c r="BG22" s="25">
        <f aca="true" t="shared" si="60" ref="BG22:BG28">V22+AW22</f>
        <v>186</v>
      </c>
    </row>
    <row r="23" spans="1:59" s="47" customFormat="1" ht="15" customHeight="1">
      <c r="A23" s="60"/>
      <c r="B23" s="32" t="s">
        <v>164</v>
      </c>
      <c r="C23" s="42" t="s">
        <v>165</v>
      </c>
      <c r="D23" s="9" t="s">
        <v>57</v>
      </c>
      <c r="E23" s="37">
        <v>3</v>
      </c>
      <c r="F23" s="37">
        <v>3</v>
      </c>
      <c r="G23" s="37">
        <v>3</v>
      </c>
      <c r="H23" s="37">
        <v>5</v>
      </c>
      <c r="I23" s="37">
        <v>5</v>
      </c>
      <c r="J23" s="37">
        <v>5</v>
      </c>
      <c r="K23" s="37">
        <v>3</v>
      </c>
      <c r="L23" s="37">
        <v>3</v>
      </c>
      <c r="M23" s="37">
        <v>3</v>
      </c>
      <c r="N23" s="37">
        <v>3</v>
      </c>
      <c r="O23" s="37">
        <v>3</v>
      </c>
      <c r="P23" s="37">
        <v>3</v>
      </c>
      <c r="Q23" s="37">
        <v>3</v>
      </c>
      <c r="R23" s="37">
        <v>3</v>
      </c>
      <c r="S23" s="37">
        <v>3</v>
      </c>
      <c r="T23" s="37">
        <v>3</v>
      </c>
      <c r="U23" s="37">
        <v>6</v>
      </c>
      <c r="V23" s="27">
        <f aca="true" t="shared" si="61" ref="V23:V28">SUM(E23:U23)</f>
        <v>60</v>
      </c>
      <c r="W23" s="33">
        <v>0</v>
      </c>
      <c r="X23" s="33">
        <v>0</v>
      </c>
      <c r="Y23" s="37">
        <v>0</v>
      </c>
      <c r="Z23" s="37">
        <v>0</v>
      </c>
      <c r="AA23" s="32">
        <v>0</v>
      </c>
      <c r="AB23" s="32">
        <v>0</v>
      </c>
      <c r="AC23" s="32">
        <v>0</v>
      </c>
      <c r="AD23" s="32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6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34">
        <v>0</v>
      </c>
      <c r="AU23" s="83">
        <v>0</v>
      </c>
      <c r="AV23" s="83">
        <v>0</v>
      </c>
      <c r="AW23" s="25">
        <f aca="true" t="shared" si="62" ref="AW23:AW28">SUM(Y23:AV23)</f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25">
        <f t="shared" si="60"/>
        <v>60</v>
      </c>
    </row>
    <row r="24" spans="1:59" s="47" customFormat="1" ht="15">
      <c r="A24" s="60"/>
      <c r="B24" s="60"/>
      <c r="C24" s="60"/>
      <c r="D24" s="28" t="s">
        <v>58</v>
      </c>
      <c r="E24" s="37">
        <f>E23/2</f>
        <v>1.5</v>
      </c>
      <c r="F24" s="37">
        <f>F23/2</f>
        <v>1.5</v>
      </c>
      <c r="G24" s="37">
        <f>G23/2</f>
        <v>1.5</v>
      </c>
      <c r="H24" s="37">
        <f>H23/2</f>
        <v>2.5</v>
      </c>
      <c r="I24" s="37">
        <f>I23/2</f>
        <v>2.5</v>
      </c>
      <c r="J24" s="37">
        <f>J23/2</f>
        <v>2.5</v>
      </c>
      <c r="K24" s="37">
        <f>K23/2</f>
        <v>1.5</v>
      </c>
      <c r="L24" s="37">
        <f>L23/2</f>
        <v>1.5</v>
      </c>
      <c r="M24" s="37">
        <f>M23/2</f>
        <v>1.5</v>
      </c>
      <c r="N24" s="37">
        <f>N23/2</f>
        <v>1.5</v>
      </c>
      <c r="O24" s="37">
        <f>O23/2</f>
        <v>1.5</v>
      </c>
      <c r="P24" s="37">
        <f>P23/2</f>
        <v>1.5</v>
      </c>
      <c r="Q24" s="37">
        <f>Q23/2</f>
        <v>1.5</v>
      </c>
      <c r="R24" s="37">
        <f>R23/2</f>
        <v>1.5</v>
      </c>
      <c r="S24" s="37">
        <f>S23/2</f>
        <v>1.5</v>
      </c>
      <c r="T24" s="37">
        <f>T23/2</f>
        <v>1.5</v>
      </c>
      <c r="U24" s="37">
        <f>U23/2</f>
        <v>3</v>
      </c>
      <c r="V24" s="27">
        <f t="shared" si="61"/>
        <v>30</v>
      </c>
      <c r="W24" s="33">
        <v>0</v>
      </c>
      <c r="X24" s="33">
        <v>0</v>
      </c>
      <c r="Y24" s="37">
        <f>Y23/2</f>
        <v>0</v>
      </c>
      <c r="Z24" s="37">
        <f>Z23/2</f>
        <v>0</v>
      </c>
      <c r="AA24" s="32">
        <f>AA23/2</f>
        <v>0</v>
      </c>
      <c r="AB24" s="32">
        <f>AB23/2</f>
        <v>0</v>
      </c>
      <c r="AC24" s="32">
        <f>AC23/2</f>
        <v>0</v>
      </c>
      <c r="AD24" s="32">
        <f>AD23/2</f>
        <v>0</v>
      </c>
      <c r="AE24" s="68">
        <f>AE23/2</f>
        <v>0</v>
      </c>
      <c r="AF24" s="68">
        <f>AF23/2</f>
        <v>0</v>
      </c>
      <c r="AG24" s="68">
        <f>AG23/2</f>
        <v>0</v>
      </c>
      <c r="AH24" s="68">
        <f>AH23/2</f>
        <v>0</v>
      </c>
      <c r="AI24" s="68">
        <f>AI23/2</f>
        <v>0</v>
      </c>
      <c r="AJ24" s="68">
        <f>AJ23/2</f>
        <v>0</v>
      </c>
      <c r="AK24" s="66">
        <f>AK23/2</f>
        <v>0</v>
      </c>
      <c r="AL24" s="68">
        <f>AL23/2</f>
        <v>0</v>
      </c>
      <c r="AM24" s="68">
        <f>AM23/2</f>
        <v>0</v>
      </c>
      <c r="AN24" s="68">
        <f>AN23/2</f>
        <v>0</v>
      </c>
      <c r="AO24" s="68">
        <f>AO23/2</f>
        <v>0</v>
      </c>
      <c r="AP24" s="68">
        <f>AP23/2</f>
        <v>0</v>
      </c>
      <c r="AQ24" s="68">
        <f>AQ23/2</f>
        <v>0</v>
      </c>
      <c r="AR24" s="68">
        <f>AR23/2</f>
        <v>0</v>
      </c>
      <c r="AS24" s="68">
        <f>AS23/2</f>
        <v>0</v>
      </c>
      <c r="AT24" s="34">
        <v>0</v>
      </c>
      <c r="AU24" s="83">
        <v>0</v>
      </c>
      <c r="AV24" s="83">
        <f>AV23/2</f>
        <v>0</v>
      </c>
      <c r="AW24" s="25">
        <f t="shared" si="62"/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25">
        <f t="shared" si="60"/>
        <v>30</v>
      </c>
    </row>
    <row r="25" spans="1:59" s="47" customFormat="1" ht="15" customHeight="1">
      <c r="A25" s="60"/>
      <c r="B25" s="32" t="s">
        <v>166</v>
      </c>
      <c r="C25" s="42" t="s">
        <v>167</v>
      </c>
      <c r="D25" s="9" t="s">
        <v>57</v>
      </c>
      <c r="E25" s="37">
        <v>2</v>
      </c>
      <c r="F25" s="37">
        <v>2</v>
      </c>
      <c r="G25" s="37">
        <v>2</v>
      </c>
      <c r="H25" s="37">
        <v>4</v>
      </c>
      <c r="I25" s="37">
        <v>4</v>
      </c>
      <c r="J25" s="37">
        <v>4</v>
      </c>
      <c r="K25" s="37">
        <v>2</v>
      </c>
      <c r="L25" s="37">
        <v>2</v>
      </c>
      <c r="M25" s="37">
        <v>2</v>
      </c>
      <c r="N25" s="37">
        <v>2</v>
      </c>
      <c r="O25" s="37">
        <v>2</v>
      </c>
      <c r="P25" s="37">
        <v>2</v>
      </c>
      <c r="Q25" s="37">
        <v>6</v>
      </c>
      <c r="R25" s="37">
        <v>6</v>
      </c>
      <c r="S25" s="37">
        <v>6</v>
      </c>
      <c r="T25" s="37">
        <v>6</v>
      </c>
      <c r="U25" s="37">
        <v>6</v>
      </c>
      <c r="V25" s="27">
        <f t="shared" si="61"/>
        <v>60</v>
      </c>
      <c r="W25" s="33">
        <v>0</v>
      </c>
      <c r="X25" s="33">
        <v>0</v>
      </c>
      <c r="Y25" s="37">
        <v>0</v>
      </c>
      <c r="Z25" s="37">
        <v>0</v>
      </c>
      <c r="AA25" s="32">
        <v>0</v>
      </c>
      <c r="AB25" s="32">
        <v>0</v>
      </c>
      <c r="AC25" s="32">
        <v>0</v>
      </c>
      <c r="AD25" s="32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6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34">
        <v>0</v>
      </c>
      <c r="AU25" s="83">
        <v>0</v>
      </c>
      <c r="AV25" s="83">
        <v>0</v>
      </c>
      <c r="AW25" s="25">
        <f t="shared" si="62"/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25">
        <f t="shared" si="60"/>
        <v>60</v>
      </c>
    </row>
    <row r="26" spans="1:59" s="47" customFormat="1" ht="15">
      <c r="A26" s="60"/>
      <c r="B26" s="60"/>
      <c r="C26" s="60"/>
      <c r="D26" s="28" t="s">
        <v>58</v>
      </c>
      <c r="E26" s="37">
        <f>E25/2</f>
        <v>1</v>
      </c>
      <c r="F26" s="37">
        <f>F25/2</f>
        <v>1</v>
      </c>
      <c r="G26" s="37">
        <f>G25/2</f>
        <v>1</v>
      </c>
      <c r="H26" s="37">
        <f>H25/2</f>
        <v>2</v>
      </c>
      <c r="I26" s="37">
        <f>I25/2</f>
        <v>2</v>
      </c>
      <c r="J26" s="37">
        <f>J25/2</f>
        <v>2</v>
      </c>
      <c r="K26" s="37">
        <f>K25/2</f>
        <v>1</v>
      </c>
      <c r="L26" s="37">
        <f>L25/2</f>
        <v>1</v>
      </c>
      <c r="M26" s="37">
        <f>M25/2</f>
        <v>1</v>
      </c>
      <c r="N26" s="37">
        <f>N25/2</f>
        <v>1</v>
      </c>
      <c r="O26" s="37">
        <f>O25/2</f>
        <v>1</v>
      </c>
      <c r="P26" s="37">
        <f>P25/2</f>
        <v>1</v>
      </c>
      <c r="Q26" s="37">
        <f>Q25/2</f>
        <v>3</v>
      </c>
      <c r="R26" s="37">
        <f>R25/2</f>
        <v>3</v>
      </c>
      <c r="S26" s="37">
        <f>S25/2</f>
        <v>3</v>
      </c>
      <c r="T26" s="37">
        <f>T25/2</f>
        <v>3</v>
      </c>
      <c r="U26" s="37">
        <f>U25/2</f>
        <v>3</v>
      </c>
      <c r="V26" s="27">
        <f t="shared" si="61"/>
        <v>30</v>
      </c>
      <c r="W26" s="33">
        <v>0</v>
      </c>
      <c r="X26" s="33">
        <v>0</v>
      </c>
      <c r="Y26" s="37">
        <f>Y25/2</f>
        <v>0</v>
      </c>
      <c r="Z26" s="37">
        <f>Z25/2</f>
        <v>0</v>
      </c>
      <c r="AA26" s="32">
        <f>AA25/2</f>
        <v>0</v>
      </c>
      <c r="AB26" s="32">
        <f>AB25/2</f>
        <v>0</v>
      </c>
      <c r="AC26" s="32">
        <f>AC25/2</f>
        <v>0</v>
      </c>
      <c r="AD26" s="32">
        <f>AD25/2</f>
        <v>0</v>
      </c>
      <c r="AE26" s="68">
        <f>AE25/2</f>
        <v>0</v>
      </c>
      <c r="AF26" s="68">
        <f>AF25/2</f>
        <v>0</v>
      </c>
      <c r="AG26" s="68">
        <f>AG25/2</f>
        <v>0</v>
      </c>
      <c r="AH26" s="68">
        <f>AH25/2</f>
        <v>0</v>
      </c>
      <c r="AI26" s="68">
        <f>AI25/2</f>
        <v>0</v>
      </c>
      <c r="AJ26" s="68">
        <f>AJ25/2</f>
        <v>0</v>
      </c>
      <c r="AK26" s="66">
        <f>AK25/2</f>
        <v>0</v>
      </c>
      <c r="AL26" s="68">
        <f>AL25/2</f>
        <v>0</v>
      </c>
      <c r="AM26" s="68">
        <f>AM25/2</f>
        <v>0</v>
      </c>
      <c r="AN26" s="68">
        <f>AN25/2</f>
        <v>0</v>
      </c>
      <c r="AO26" s="68">
        <f>AO25/2</f>
        <v>0</v>
      </c>
      <c r="AP26" s="68">
        <f>AP25/2</f>
        <v>0</v>
      </c>
      <c r="AQ26" s="68">
        <f>AQ25/2</f>
        <v>0</v>
      </c>
      <c r="AR26" s="68">
        <f>AR25/2</f>
        <v>0</v>
      </c>
      <c r="AS26" s="68">
        <f>AS25/2</f>
        <v>0</v>
      </c>
      <c r="AT26" s="34">
        <v>0</v>
      </c>
      <c r="AU26" s="83">
        <v>0</v>
      </c>
      <c r="AV26" s="83">
        <f>AV25/2</f>
        <v>0</v>
      </c>
      <c r="AW26" s="25">
        <f t="shared" si="62"/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25">
        <f t="shared" si="60"/>
        <v>30</v>
      </c>
    </row>
    <row r="27" spans="1:59" s="23" customFormat="1" ht="15">
      <c r="A27" s="60"/>
      <c r="B27" s="84" t="s">
        <v>168</v>
      </c>
      <c r="C27" s="42" t="s">
        <v>140</v>
      </c>
      <c r="D27" s="10" t="s">
        <v>57</v>
      </c>
      <c r="E27" s="10">
        <v>0</v>
      </c>
      <c r="F27" s="10">
        <v>0</v>
      </c>
      <c r="G27" s="10">
        <v>0</v>
      </c>
      <c r="H27" s="10">
        <v>0</v>
      </c>
      <c r="I27" s="36">
        <v>0</v>
      </c>
      <c r="J27" s="36">
        <v>0</v>
      </c>
      <c r="K27" s="72">
        <v>6</v>
      </c>
      <c r="L27" s="72">
        <v>6</v>
      </c>
      <c r="M27" s="72">
        <v>6</v>
      </c>
      <c r="N27" s="72">
        <v>6</v>
      </c>
      <c r="O27" s="72">
        <v>6</v>
      </c>
      <c r="P27" s="72">
        <v>6</v>
      </c>
      <c r="Q27" s="72">
        <v>6</v>
      </c>
      <c r="R27" s="72">
        <v>6</v>
      </c>
      <c r="S27" s="72">
        <v>6</v>
      </c>
      <c r="T27" s="36">
        <v>0</v>
      </c>
      <c r="U27" s="10">
        <v>0</v>
      </c>
      <c r="V27" s="25">
        <f t="shared" si="61"/>
        <v>54</v>
      </c>
      <c r="W27" s="30">
        <v>0</v>
      </c>
      <c r="X27" s="30">
        <v>0</v>
      </c>
      <c r="Y27" s="72">
        <v>6</v>
      </c>
      <c r="Z27" s="72">
        <v>6</v>
      </c>
      <c r="AA27" s="72">
        <v>6</v>
      </c>
      <c r="AB27" s="36">
        <v>0</v>
      </c>
      <c r="AC27" s="10">
        <v>0</v>
      </c>
      <c r="AD27" s="10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79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31">
        <v>0</v>
      </c>
      <c r="AU27" s="80">
        <v>0</v>
      </c>
      <c r="AV27" s="80">
        <v>0</v>
      </c>
      <c r="AW27" s="18">
        <f t="shared" si="62"/>
        <v>18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25">
        <f t="shared" si="60"/>
        <v>72</v>
      </c>
    </row>
    <row r="28" spans="1:59" s="23" customFormat="1" ht="15">
      <c r="A28" s="60"/>
      <c r="B28" s="85" t="s">
        <v>169</v>
      </c>
      <c r="C28" s="86" t="s">
        <v>142</v>
      </c>
      <c r="D28" s="10" t="s">
        <v>57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25">
        <f t="shared" si="61"/>
        <v>0</v>
      </c>
      <c r="W28" s="30">
        <v>0</v>
      </c>
      <c r="X28" s="3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79">
        <v>0</v>
      </c>
      <c r="AL28" s="65">
        <v>36</v>
      </c>
      <c r="AM28" s="65">
        <v>36</v>
      </c>
      <c r="AN28" s="65">
        <v>36</v>
      </c>
      <c r="AO28" s="65">
        <v>36</v>
      </c>
      <c r="AP28" s="65">
        <v>36</v>
      </c>
      <c r="AQ28" s="65">
        <v>0</v>
      </c>
      <c r="AR28" s="65">
        <v>0</v>
      </c>
      <c r="AS28" s="65">
        <v>0</v>
      </c>
      <c r="AT28" s="31">
        <v>0</v>
      </c>
      <c r="AU28" s="80">
        <v>0</v>
      </c>
      <c r="AV28" s="80">
        <v>0</v>
      </c>
      <c r="AW28" s="18">
        <f t="shared" si="62"/>
        <v>180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25">
        <f t="shared" si="60"/>
        <v>180</v>
      </c>
    </row>
    <row r="29" spans="1:59" s="23" customFormat="1" ht="15" customHeight="1">
      <c r="A29" s="87"/>
      <c r="B29" s="18" t="s">
        <v>143</v>
      </c>
      <c r="C29" s="50" t="s">
        <v>144</v>
      </c>
      <c r="D29" s="18" t="s">
        <v>57</v>
      </c>
      <c r="E29" s="18">
        <f>E31+E33+E34</f>
        <v>4</v>
      </c>
      <c r="F29" s="18">
        <f>F31+F33+F34</f>
        <v>4</v>
      </c>
      <c r="G29" s="18">
        <f>G31+G33+G34</f>
        <v>4</v>
      </c>
      <c r="H29" s="18">
        <f>H31+H33+H34</f>
        <v>4</v>
      </c>
      <c r="I29" s="18">
        <f>I31+I33+I34</f>
        <v>4</v>
      </c>
      <c r="J29" s="18">
        <f>J31+J33+J34</f>
        <v>4</v>
      </c>
      <c r="K29" s="18">
        <f>K31+K33+K34</f>
        <v>8</v>
      </c>
      <c r="L29" s="18">
        <f>L31+L33+L34</f>
        <v>8</v>
      </c>
      <c r="M29" s="18">
        <f>M31+M33+M34</f>
        <v>8</v>
      </c>
      <c r="N29" s="18">
        <f>N31+N33+N34</f>
        <v>8</v>
      </c>
      <c r="O29" s="18">
        <f>O31+O33+O34</f>
        <v>8</v>
      </c>
      <c r="P29" s="18">
        <f>P31+P33+P34</f>
        <v>8</v>
      </c>
      <c r="Q29" s="18">
        <f>Q31+Q33+Q34</f>
        <v>10</v>
      </c>
      <c r="R29" s="18">
        <f>R31+R33+R34</f>
        <v>10</v>
      </c>
      <c r="S29" s="18">
        <f>S31+S33+S34</f>
        <v>10</v>
      </c>
      <c r="T29" s="18">
        <f>T31+T33+T34</f>
        <v>16</v>
      </c>
      <c r="U29" s="18">
        <f>U31+U33+U34</f>
        <v>14</v>
      </c>
      <c r="V29" s="18">
        <f>V31+V33+V34</f>
        <v>132</v>
      </c>
      <c r="W29" s="18">
        <f>W31+W33+W34</f>
        <v>0</v>
      </c>
      <c r="X29" s="18">
        <f>X31+X33+X34</f>
        <v>0</v>
      </c>
      <c r="Y29" s="18">
        <f>Y31+Y33+Y34</f>
        <v>0</v>
      </c>
      <c r="Z29" s="18">
        <f>Z31+Z33+Z34</f>
        <v>0</v>
      </c>
      <c r="AA29" s="18">
        <f>AA31+AA33+AA34</f>
        <v>0</v>
      </c>
      <c r="AB29" s="18">
        <f>AB31+AB33+AB34</f>
        <v>0</v>
      </c>
      <c r="AC29" s="18">
        <f>AC31+AC33+AC34</f>
        <v>0</v>
      </c>
      <c r="AD29" s="18">
        <f>AD31+AD33+AD34</f>
        <v>0</v>
      </c>
      <c r="AE29" s="18">
        <f>AE31+AE33+AE34</f>
        <v>0</v>
      </c>
      <c r="AF29" s="18">
        <f>AF31+AF33+AF34</f>
        <v>0</v>
      </c>
      <c r="AG29" s="18">
        <f>AG31+AG33+AG34</f>
        <v>0</v>
      </c>
      <c r="AH29" s="18">
        <f>AH31+AH33+AH34</f>
        <v>0</v>
      </c>
      <c r="AI29" s="18">
        <f>AI31+AI33+AI34</f>
        <v>0</v>
      </c>
      <c r="AJ29" s="18">
        <f>AJ31+AJ33+AJ34</f>
        <v>0</v>
      </c>
      <c r="AK29" s="18">
        <f>AK31+AK33+AK34</f>
        <v>0</v>
      </c>
      <c r="AL29" s="18">
        <f>AL31+AL33+AL34</f>
        <v>0</v>
      </c>
      <c r="AM29" s="18">
        <f>AM31+AM33+AM34</f>
        <v>0</v>
      </c>
      <c r="AN29" s="18">
        <f>AN31+AN33+AN34</f>
        <v>0</v>
      </c>
      <c r="AO29" s="18">
        <f>AO31+AO33+AO34</f>
        <v>0</v>
      </c>
      <c r="AP29" s="18">
        <f>AP31+AP33+AP34</f>
        <v>0</v>
      </c>
      <c r="AQ29" s="18">
        <f>AQ31+AQ33+AQ34</f>
        <v>36</v>
      </c>
      <c r="AR29" s="18">
        <f>AR31+AR33+AR34</f>
        <v>36</v>
      </c>
      <c r="AS29" s="18">
        <f>AS31+AS33+AS34</f>
        <v>36</v>
      </c>
      <c r="AT29" s="18">
        <f>AT31+AT33+AT34</f>
        <v>0</v>
      </c>
      <c r="AU29" s="18">
        <f>AU31+AU33+AU34</f>
        <v>0</v>
      </c>
      <c r="AV29" s="18">
        <f>AV31+AV33+AV34</f>
        <v>0</v>
      </c>
      <c r="AW29" s="18">
        <f>AW31+AW33+AW34</f>
        <v>108</v>
      </c>
      <c r="AX29" s="18">
        <f>AX31+AX33+AX34</f>
        <v>0</v>
      </c>
      <c r="AY29" s="18">
        <f>AY31+AY33+AY34</f>
        <v>0</v>
      </c>
      <c r="AZ29" s="18">
        <f>AZ31+AZ33+AZ34</f>
        <v>0</v>
      </c>
      <c r="BA29" s="18">
        <f>BA31+BA33+BA34</f>
        <v>0</v>
      </c>
      <c r="BB29" s="18">
        <f>BB31+BB33+BB34</f>
        <v>0</v>
      </c>
      <c r="BC29" s="18">
        <f>BC31+BC33+BC34</f>
        <v>0</v>
      </c>
      <c r="BD29" s="18">
        <f>BD31+BD33+BD34</f>
        <v>0</v>
      </c>
      <c r="BE29" s="18">
        <f>BE31+BE33+BE34</f>
        <v>0</v>
      </c>
      <c r="BF29" s="18">
        <f>BF31+BF33+BF34</f>
        <v>0</v>
      </c>
      <c r="BG29" s="18">
        <f>BG31+BG33+BG34</f>
        <v>240</v>
      </c>
    </row>
    <row r="30" spans="1:59" ht="15">
      <c r="A30" s="87"/>
      <c r="B30" s="18"/>
      <c r="C30" s="18"/>
      <c r="D30" s="38" t="s">
        <v>58</v>
      </c>
      <c r="E30" s="38">
        <f>E29/2</f>
        <v>2</v>
      </c>
      <c r="F30" s="38">
        <f>F29/2</f>
        <v>2</v>
      </c>
      <c r="G30" s="38">
        <f>G29/2</f>
        <v>2</v>
      </c>
      <c r="H30" s="38">
        <f>H29/2</f>
        <v>2</v>
      </c>
      <c r="I30" s="38">
        <f>I29/2</f>
        <v>2</v>
      </c>
      <c r="J30" s="38">
        <f>J29/2</f>
        <v>2</v>
      </c>
      <c r="K30" s="38">
        <f>K29/2</f>
        <v>4</v>
      </c>
      <c r="L30" s="38">
        <f>L29/2</f>
        <v>4</v>
      </c>
      <c r="M30" s="38">
        <f>M29/2</f>
        <v>4</v>
      </c>
      <c r="N30" s="38">
        <f>N29/2</f>
        <v>4</v>
      </c>
      <c r="O30" s="38">
        <f>O29/2</f>
        <v>4</v>
      </c>
      <c r="P30" s="38">
        <f>P29/2</f>
        <v>4</v>
      </c>
      <c r="Q30" s="38">
        <f>Q29/2</f>
        <v>5</v>
      </c>
      <c r="R30" s="38">
        <f>R29/2</f>
        <v>5</v>
      </c>
      <c r="S30" s="38">
        <f>S29/2</f>
        <v>5</v>
      </c>
      <c r="T30" s="38">
        <f>T29/2</f>
        <v>8</v>
      </c>
      <c r="U30" s="38">
        <f>U29/2</f>
        <v>7</v>
      </c>
      <c r="V30" s="38">
        <f>V29/2</f>
        <v>66</v>
      </c>
      <c r="W30" s="38">
        <f>W29/2</f>
        <v>0</v>
      </c>
      <c r="X30" s="38">
        <f>X29/2</f>
        <v>0</v>
      </c>
      <c r="Y30" s="38">
        <f>Y29/2</f>
        <v>0</v>
      </c>
      <c r="Z30" s="38">
        <f>Z29/2</f>
        <v>0</v>
      </c>
      <c r="AA30" s="38">
        <f>AA29/2</f>
        <v>0</v>
      </c>
      <c r="AB30" s="38">
        <f>AB29/2</f>
        <v>0</v>
      </c>
      <c r="AC30" s="38">
        <f>AC29/2</f>
        <v>0</v>
      </c>
      <c r="AD30" s="38">
        <f>AD29/2</f>
        <v>0</v>
      </c>
      <c r="AE30" s="38">
        <f>AE29/2</f>
        <v>0</v>
      </c>
      <c r="AF30" s="38">
        <f>AF29/2</f>
        <v>0</v>
      </c>
      <c r="AG30" s="38">
        <f>AG29/2</f>
        <v>0</v>
      </c>
      <c r="AH30" s="38">
        <f>AH29/2</f>
        <v>0</v>
      </c>
      <c r="AI30" s="38">
        <f>AI29/2</f>
        <v>0</v>
      </c>
      <c r="AJ30" s="38">
        <f>AJ29/2</f>
        <v>0</v>
      </c>
      <c r="AK30" s="38">
        <f>AK29/2</f>
        <v>0</v>
      </c>
      <c r="AL30" s="38">
        <f>AL29/2</f>
        <v>0</v>
      </c>
      <c r="AM30" s="38">
        <f>AM29/2</f>
        <v>0</v>
      </c>
      <c r="AN30" s="38">
        <f>AN29/2</f>
        <v>0</v>
      </c>
      <c r="AO30" s="38">
        <f>AO29/2</f>
        <v>0</v>
      </c>
      <c r="AP30" s="38">
        <f>AP29/2</f>
        <v>0</v>
      </c>
      <c r="AQ30" s="38">
        <f>AQ29/2</f>
        <v>18</v>
      </c>
      <c r="AR30" s="38">
        <f>AR29/2</f>
        <v>18</v>
      </c>
      <c r="AS30" s="38">
        <f>AS29/2</f>
        <v>18</v>
      </c>
      <c r="AT30" s="38">
        <f>AT29/2</f>
        <v>0</v>
      </c>
      <c r="AU30" s="38">
        <f>AU29/2</f>
        <v>0</v>
      </c>
      <c r="AV30" s="38">
        <f>AV29/2</f>
        <v>0</v>
      </c>
      <c r="AW30" s="38">
        <f>AW29/2</f>
        <v>54</v>
      </c>
      <c r="AX30" s="38">
        <f>AX29/2</f>
        <v>0</v>
      </c>
      <c r="AY30" s="38">
        <f>AY29/2</f>
        <v>0</v>
      </c>
      <c r="AZ30" s="38">
        <f>AZ29/2</f>
        <v>0</v>
      </c>
      <c r="BA30" s="38">
        <f>BA29/2</f>
        <v>0</v>
      </c>
      <c r="BB30" s="38">
        <f>BB29/2</f>
        <v>0</v>
      </c>
      <c r="BC30" s="38">
        <f>BC29/2</f>
        <v>0</v>
      </c>
      <c r="BD30" s="38">
        <f>BD29/2</f>
        <v>0</v>
      </c>
      <c r="BE30" s="38">
        <f>BE29/2</f>
        <v>0</v>
      </c>
      <c r="BF30" s="38">
        <f>BF29/2</f>
        <v>0</v>
      </c>
      <c r="BG30" s="25">
        <f aca="true" t="shared" si="63" ref="BG30:BG34">V30+AW30</f>
        <v>120</v>
      </c>
    </row>
    <row r="31" spans="1:59" s="47" customFormat="1" ht="15" customHeight="1">
      <c r="A31" s="87"/>
      <c r="B31" s="32" t="s">
        <v>145</v>
      </c>
      <c r="C31" s="42" t="s">
        <v>146</v>
      </c>
      <c r="D31" s="9" t="s">
        <v>57</v>
      </c>
      <c r="E31" s="37">
        <v>4</v>
      </c>
      <c r="F31" s="37">
        <v>4</v>
      </c>
      <c r="G31" s="37">
        <v>4</v>
      </c>
      <c r="H31" s="37">
        <v>4</v>
      </c>
      <c r="I31" s="37">
        <v>4</v>
      </c>
      <c r="J31" s="37">
        <v>4</v>
      </c>
      <c r="K31" s="37">
        <v>2</v>
      </c>
      <c r="L31" s="37">
        <v>2</v>
      </c>
      <c r="M31" s="37">
        <v>2</v>
      </c>
      <c r="N31" s="37">
        <v>2</v>
      </c>
      <c r="O31" s="37">
        <v>2</v>
      </c>
      <c r="P31" s="37">
        <v>2</v>
      </c>
      <c r="Q31" s="37">
        <v>4</v>
      </c>
      <c r="R31" s="37">
        <v>4</v>
      </c>
      <c r="S31" s="37">
        <v>4</v>
      </c>
      <c r="T31" s="37">
        <v>4</v>
      </c>
      <c r="U31" s="37">
        <v>8</v>
      </c>
      <c r="V31" s="27">
        <f aca="true" t="shared" si="64" ref="V31:V34">SUM(E31:U31)</f>
        <v>60</v>
      </c>
      <c r="W31" s="33">
        <v>0</v>
      </c>
      <c r="X31" s="33">
        <v>0</v>
      </c>
      <c r="Y31" s="37">
        <v>0</v>
      </c>
      <c r="Z31" s="37">
        <v>0</v>
      </c>
      <c r="AA31" s="32">
        <v>0</v>
      </c>
      <c r="AB31" s="32">
        <v>0</v>
      </c>
      <c r="AC31" s="32">
        <v>0</v>
      </c>
      <c r="AD31" s="32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6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34">
        <v>0</v>
      </c>
      <c r="AU31" s="83">
        <v>0</v>
      </c>
      <c r="AV31" s="83">
        <v>0</v>
      </c>
      <c r="AW31" s="25">
        <f aca="true" t="shared" si="65" ref="AW31:AW34">SUM(Y31:AV31)</f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25">
        <f t="shared" si="63"/>
        <v>60</v>
      </c>
    </row>
    <row r="32" spans="1:59" s="47" customFormat="1" ht="15">
      <c r="A32" s="87"/>
      <c r="B32" s="32"/>
      <c r="C32" s="32"/>
      <c r="D32" s="28" t="s">
        <v>58</v>
      </c>
      <c r="E32" s="37">
        <f>E31/2</f>
        <v>2</v>
      </c>
      <c r="F32" s="37">
        <f>F31/2</f>
        <v>2</v>
      </c>
      <c r="G32" s="37">
        <f>G31/2</f>
        <v>2</v>
      </c>
      <c r="H32" s="37">
        <f>H31/2</f>
        <v>2</v>
      </c>
      <c r="I32" s="37">
        <f>I31/2</f>
        <v>2</v>
      </c>
      <c r="J32" s="37">
        <f>J31/2</f>
        <v>2</v>
      </c>
      <c r="K32" s="37">
        <f>K31/2</f>
        <v>1</v>
      </c>
      <c r="L32" s="37">
        <f>L31/2</f>
        <v>1</v>
      </c>
      <c r="M32" s="37">
        <f>M31/2</f>
        <v>1</v>
      </c>
      <c r="N32" s="37">
        <f>N31/2</f>
        <v>1</v>
      </c>
      <c r="O32" s="37">
        <f>O31/2</f>
        <v>1</v>
      </c>
      <c r="P32" s="37">
        <f>P31/2</f>
        <v>1</v>
      </c>
      <c r="Q32" s="37">
        <f>Q31/2</f>
        <v>2</v>
      </c>
      <c r="R32" s="37">
        <f>R31/2</f>
        <v>2</v>
      </c>
      <c r="S32" s="37">
        <f>S31/2</f>
        <v>2</v>
      </c>
      <c r="T32" s="37">
        <f>T31/2</f>
        <v>2</v>
      </c>
      <c r="U32" s="37">
        <f>U31/2</f>
        <v>4</v>
      </c>
      <c r="V32" s="27">
        <f t="shared" si="64"/>
        <v>30</v>
      </c>
      <c r="W32" s="33">
        <v>0</v>
      </c>
      <c r="X32" s="33">
        <v>0</v>
      </c>
      <c r="Y32" s="37">
        <f>Y31/2</f>
        <v>0</v>
      </c>
      <c r="Z32" s="37">
        <f>Z31/2</f>
        <v>0</v>
      </c>
      <c r="AA32" s="32">
        <f>AA31/2</f>
        <v>0</v>
      </c>
      <c r="AB32" s="32">
        <f>AB31/2</f>
        <v>0</v>
      </c>
      <c r="AC32" s="32">
        <f>AC31/2</f>
        <v>0</v>
      </c>
      <c r="AD32" s="32">
        <f>AD31/2</f>
        <v>0</v>
      </c>
      <c r="AE32" s="68">
        <f>AE31/2</f>
        <v>0</v>
      </c>
      <c r="AF32" s="68">
        <f>AF31/2</f>
        <v>0</v>
      </c>
      <c r="AG32" s="68">
        <f>AG31/2</f>
        <v>0</v>
      </c>
      <c r="AH32" s="68">
        <f>AH31/2</f>
        <v>0</v>
      </c>
      <c r="AI32" s="68">
        <f>AI31/2</f>
        <v>0</v>
      </c>
      <c r="AJ32" s="68">
        <f>AJ31/2</f>
        <v>0</v>
      </c>
      <c r="AK32" s="66">
        <f>AK31/2</f>
        <v>0</v>
      </c>
      <c r="AL32" s="68">
        <f>AL31/2</f>
        <v>0</v>
      </c>
      <c r="AM32" s="68">
        <f>AM31/2</f>
        <v>0</v>
      </c>
      <c r="AN32" s="68">
        <f>AN31/2</f>
        <v>0</v>
      </c>
      <c r="AO32" s="68">
        <f>AO31/2</f>
        <v>0</v>
      </c>
      <c r="AP32" s="68">
        <f>AP31/2</f>
        <v>0</v>
      </c>
      <c r="AQ32" s="68">
        <f>AQ31/2</f>
        <v>0</v>
      </c>
      <c r="AR32" s="68">
        <f>AR31/2</f>
        <v>0</v>
      </c>
      <c r="AS32" s="68">
        <f>AS31/2</f>
        <v>0</v>
      </c>
      <c r="AT32" s="34">
        <v>0</v>
      </c>
      <c r="AU32" s="83">
        <v>0</v>
      </c>
      <c r="AV32" s="83">
        <f>AV31/2</f>
        <v>0</v>
      </c>
      <c r="AW32" s="25">
        <f t="shared" si="65"/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25">
        <f t="shared" si="63"/>
        <v>30</v>
      </c>
    </row>
    <row r="33" spans="1:59" s="23" customFormat="1" ht="15">
      <c r="A33" s="87"/>
      <c r="B33" s="84" t="s">
        <v>147</v>
      </c>
      <c r="C33" s="42" t="s">
        <v>140</v>
      </c>
      <c r="D33" s="10" t="s">
        <v>57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36">
        <v>0</v>
      </c>
      <c r="K33" s="72">
        <v>6</v>
      </c>
      <c r="L33" s="72">
        <v>6</v>
      </c>
      <c r="M33" s="72">
        <v>6</v>
      </c>
      <c r="N33" s="72">
        <v>6</v>
      </c>
      <c r="O33" s="72">
        <v>6</v>
      </c>
      <c r="P33" s="72">
        <v>6</v>
      </c>
      <c r="Q33" s="72">
        <v>6</v>
      </c>
      <c r="R33" s="72">
        <v>6</v>
      </c>
      <c r="S33" s="72">
        <v>6</v>
      </c>
      <c r="T33" s="72">
        <v>12</v>
      </c>
      <c r="U33" s="72">
        <v>6</v>
      </c>
      <c r="V33" s="25">
        <f t="shared" si="64"/>
        <v>72</v>
      </c>
      <c r="W33" s="30">
        <v>0</v>
      </c>
      <c r="X33" s="3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79">
        <v>0</v>
      </c>
      <c r="AL33" s="65">
        <v>0</v>
      </c>
      <c r="AM33" s="65">
        <v>0</v>
      </c>
      <c r="AN33" s="65">
        <v>0</v>
      </c>
      <c r="AO33" s="65">
        <v>0</v>
      </c>
      <c r="AP33" s="65">
        <v>0</v>
      </c>
      <c r="AQ33" s="65">
        <v>0</v>
      </c>
      <c r="AR33" s="65">
        <v>0</v>
      </c>
      <c r="AS33" s="65">
        <v>0</v>
      </c>
      <c r="AT33" s="31">
        <v>0</v>
      </c>
      <c r="AU33" s="80">
        <v>0</v>
      </c>
      <c r="AV33" s="80">
        <v>0</v>
      </c>
      <c r="AW33" s="18">
        <f t="shared" si="65"/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25">
        <f t="shared" si="63"/>
        <v>72</v>
      </c>
    </row>
    <row r="34" spans="1:59" s="23" customFormat="1" ht="15">
      <c r="A34" s="87"/>
      <c r="B34" s="85" t="s">
        <v>170</v>
      </c>
      <c r="C34" s="86" t="s">
        <v>142</v>
      </c>
      <c r="D34" s="10" t="s">
        <v>57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25">
        <f t="shared" si="64"/>
        <v>0</v>
      </c>
      <c r="W34" s="30">
        <v>0</v>
      </c>
      <c r="X34" s="3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79">
        <v>0</v>
      </c>
      <c r="AL34" s="65">
        <v>0</v>
      </c>
      <c r="AM34" s="65">
        <v>0</v>
      </c>
      <c r="AN34" s="65">
        <v>0</v>
      </c>
      <c r="AO34" s="65">
        <v>0</v>
      </c>
      <c r="AP34" s="65">
        <v>0</v>
      </c>
      <c r="AQ34" s="65">
        <v>36</v>
      </c>
      <c r="AR34" s="65">
        <v>36</v>
      </c>
      <c r="AS34" s="65">
        <v>36</v>
      </c>
      <c r="AT34" s="31">
        <v>0</v>
      </c>
      <c r="AU34" s="80">
        <v>0</v>
      </c>
      <c r="AV34" s="80">
        <v>0</v>
      </c>
      <c r="AW34" s="18">
        <f t="shared" si="65"/>
        <v>108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25">
        <f t="shared" si="63"/>
        <v>108</v>
      </c>
    </row>
    <row r="35" spans="1:59" s="23" customFormat="1" ht="15" customHeight="1">
      <c r="A35" s="87"/>
      <c r="B35" s="18" t="s">
        <v>148</v>
      </c>
      <c r="C35" s="50" t="s">
        <v>149</v>
      </c>
      <c r="D35" s="18" t="s">
        <v>57</v>
      </c>
      <c r="E35" s="18">
        <f>E37+E39</f>
        <v>9</v>
      </c>
      <c r="F35" s="18">
        <f>F37+F39</f>
        <v>9</v>
      </c>
      <c r="G35" s="18">
        <f>G37+G39</f>
        <v>9</v>
      </c>
      <c r="H35" s="18">
        <f>H37+H39</f>
        <v>9</v>
      </c>
      <c r="I35" s="18">
        <f>I37+I39</f>
        <v>9</v>
      </c>
      <c r="J35" s="18">
        <f>J37+J39</f>
        <v>9</v>
      </c>
      <c r="K35" s="18">
        <f>K37+K39</f>
        <v>9</v>
      </c>
      <c r="L35" s="18">
        <f>L37+L39</f>
        <v>9</v>
      </c>
      <c r="M35" s="18">
        <f>M37+M39</f>
        <v>9</v>
      </c>
      <c r="N35" s="18">
        <f>N37+N39</f>
        <v>9</v>
      </c>
      <c r="O35" s="18">
        <f>O37+O39</f>
        <v>9</v>
      </c>
      <c r="P35" s="18">
        <f>P37+P39</f>
        <v>9</v>
      </c>
      <c r="Q35" s="18">
        <f>Q37+Q39</f>
        <v>3</v>
      </c>
      <c r="R35" s="18">
        <f>R37+R39</f>
        <v>3</v>
      </c>
      <c r="S35" s="18">
        <f>S37+S39</f>
        <v>3</v>
      </c>
      <c r="T35" s="18">
        <f>T37+T39</f>
        <v>3</v>
      </c>
      <c r="U35" s="18">
        <f>U37+U39</f>
        <v>2</v>
      </c>
      <c r="V35" s="18">
        <f>V37+V39</f>
        <v>122</v>
      </c>
      <c r="W35" s="18">
        <f>W37+W39</f>
        <v>0</v>
      </c>
      <c r="X35" s="18">
        <f>X37+X39</f>
        <v>0</v>
      </c>
      <c r="Y35" s="18">
        <f>Y37+Y39</f>
        <v>12</v>
      </c>
      <c r="Z35" s="18">
        <f>Z37+Z39</f>
        <v>12</v>
      </c>
      <c r="AA35" s="18">
        <f>AA37+AA39</f>
        <v>12</v>
      </c>
      <c r="AB35" s="18">
        <f>AB37+AB39</f>
        <v>0</v>
      </c>
      <c r="AC35" s="18">
        <f>AC37+AC39</f>
        <v>0</v>
      </c>
      <c r="AD35" s="18">
        <f>AD37+AD39</f>
        <v>0</v>
      </c>
      <c r="AE35" s="18">
        <f>AE37+AE39</f>
        <v>0</v>
      </c>
      <c r="AF35" s="18">
        <f>AF37+AF39</f>
        <v>0</v>
      </c>
      <c r="AG35" s="18">
        <f>AG37+AG39</f>
        <v>0</v>
      </c>
      <c r="AH35" s="18">
        <f>AH37+AH39</f>
        <v>0</v>
      </c>
      <c r="AI35" s="18">
        <f>AI37+AI39</f>
        <v>0</v>
      </c>
      <c r="AJ35" s="18">
        <f>AJ37+AJ39</f>
        <v>0</v>
      </c>
      <c r="AK35" s="18">
        <f>AK37+AK39</f>
        <v>0</v>
      </c>
      <c r="AL35" s="18">
        <f>AL37+AL39</f>
        <v>0</v>
      </c>
      <c r="AM35" s="18">
        <f>AM37+AM39</f>
        <v>0</v>
      </c>
      <c r="AN35" s="18">
        <f>AN37+AN39</f>
        <v>0</v>
      </c>
      <c r="AO35" s="18">
        <f>AO37+AO39</f>
        <v>0</v>
      </c>
      <c r="AP35" s="18">
        <f>AP37+AP39</f>
        <v>0</v>
      </c>
      <c r="AQ35" s="18">
        <f>AQ37+AQ39</f>
        <v>0</v>
      </c>
      <c r="AR35" s="18">
        <f>AR37+AR39</f>
        <v>0</v>
      </c>
      <c r="AS35" s="18">
        <f>AS37+AS39</f>
        <v>0</v>
      </c>
      <c r="AT35" s="18">
        <f>AT37+AT39</f>
        <v>0</v>
      </c>
      <c r="AU35" s="18">
        <f>AU37+AU39</f>
        <v>0</v>
      </c>
      <c r="AV35" s="18">
        <f>AV37+AV39</f>
        <v>0</v>
      </c>
      <c r="AW35" s="18">
        <f>AW37+AW39</f>
        <v>36</v>
      </c>
      <c r="AX35" s="18">
        <f>AX37+AX39</f>
        <v>0</v>
      </c>
      <c r="AY35" s="18">
        <f>AY37+AY39</f>
        <v>0</v>
      </c>
      <c r="AZ35" s="18">
        <f>AZ37+AZ39</f>
        <v>0</v>
      </c>
      <c r="BA35" s="18">
        <f>BA37+BA39</f>
        <v>0</v>
      </c>
      <c r="BB35" s="18">
        <f>BB37+BB39</f>
        <v>0</v>
      </c>
      <c r="BC35" s="18">
        <f>BC37+BC39</f>
        <v>0</v>
      </c>
      <c r="BD35" s="18">
        <f>BD37+BD39</f>
        <v>0</v>
      </c>
      <c r="BE35" s="18">
        <f>BE37+BE39</f>
        <v>0</v>
      </c>
      <c r="BF35" s="18">
        <f>BF37+BF39</f>
        <v>0</v>
      </c>
      <c r="BG35" s="18">
        <f>BG37+BG39</f>
        <v>158</v>
      </c>
    </row>
    <row r="36" spans="1:59" ht="15">
      <c r="A36" s="87"/>
      <c r="B36" s="18"/>
      <c r="C36" s="18"/>
      <c r="D36" s="38" t="s">
        <v>58</v>
      </c>
      <c r="E36" s="38">
        <f>E35/2</f>
        <v>4.5</v>
      </c>
      <c r="F36" s="38">
        <f>F35/2</f>
        <v>4.5</v>
      </c>
      <c r="G36" s="38">
        <f>G35/2</f>
        <v>4.5</v>
      </c>
      <c r="H36" s="38">
        <f>H35/2</f>
        <v>4.5</v>
      </c>
      <c r="I36" s="38">
        <f>I35/2</f>
        <v>4.5</v>
      </c>
      <c r="J36" s="38">
        <f>J35/2</f>
        <v>4.5</v>
      </c>
      <c r="K36" s="38">
        <f>K35/2</f>
        <v>4.5</v>
      </c>
      <c r="L36" s="38">
        <f>L35/2</f>
        <v>4.5</v>
      </c>
      <c r="M36" s="38">
        <f>M35/2</f>
        <v>4.5</v>
      </c>
      <c r="N36" s="38">
        <f>N35/2</f>
        <v>4.5</v>
      </c>
      <c r="O36" s="38">
        <f>O35/2</f>
        <v>4.5</v>
      </c>
      <c r="P36" s="38">
        <f>P35/2</f>
        <v>4.5</v>
      </c>
      <c r="Q36" s="38">
        <f>Q35/2</f>
        <v>1.5</v>
      </c>
      <c r="R36" s="38">
        <f>R35/2</f>
        <v>1.5</v>
      </c>
      <c r="S36" s="38">
        <f>S35/2</f>
        <v>1.5</v>
      </c>
      <c r="T36" s="38">
        <f>T35/2</f>
        <v>1.5</v>
      </c>
      <c r="U36" s="38">
        <f>U35/2</f>
        <v>1</v>
      </c>
      <c r="V36" s="38">
        <f>V35/2</f>
        <v>61</v>
      </c>
      <c r="W36" s="38">
        <f>W35/2</f>
        <v>0</v>
      </c>
      <c r="X36" s="38">
        <f>X35/2</f>
        <v>0</v>
      </c>
      <c r="Y36" s="38">
        <f>Y35/2</f>
        <v>6</v>
      </c>
      <c r="Z36" s="38">
        <f>Z35/2</f>
        <v>6</v>
      </c>
      <c r="AA36" s="38">
        <f>AA35/2</f>
        <v>6</v>
      </c>
      <c r="AB36" s="38">
        <f>AB35/2</f>
        <v>0</v>
      </c>
      <c r="AC36" s="38">
        <f>AC35/2</f>
        <v>0</v>
      </c>
      <c r="AD36" s="38">
        <f>AD35/2</f>
        <v>0</v>
      </c>
      <c r="AE36" s="38">
        <f>AE35/2</f>
        <v>0</v>
      </c>
      <c r="AF36" s="38">
        <f>AF35/2</f>
        <v>0</v>
      </c>
      <c r="AG36" s="38">
        <f>AG35/2</f>
        <v>0</v>
      </c>
      <c r="AH36" s="38">
        <f>AH35/2</f>
        <v>0</v>
      </c>
      <c r="AI36" s="38">
        <f>AI35/2</f>
        <v>0</v>
      </c>
      <c r="AJ36" s="38">
        <f>AJ35/2</f>
        <v>0</v>
      </c>
      <c r="AK36" s="38">
        <f>AK35/2</f>
        <v>0</v>
      </c>
      <c r="AL36" s="38">
        <f>AL35/2</f>
        <v>0</v>
      </c>
      <c r="AM36" s="38">
        <f>AM35/2</f>
        <v>0</v>
      </c>
      <c r="AN36" s="38">
        <f>AN35/2</f>
        <v>0</v>
      </c>
      <c r="AO36" s="38">
        <f>AO35/2</f>
        <v>0</v>
      </c>
      <c r="AP36" s="38">
        <f>AP35/2</f>
        <v>0</v>
      </c>
      <c r="AQ36" s="38">
        <f>AQ35/2</f>
        <v>0</v>
      </c>
      <c r="AR36" s="38">
        <f>AR35/2</f>
        <v>0</v>
      </c>
      <c r="AS36" s="38">
        <f>AS35/2</f>
        <v>0</v>
      </c>
      <c r="AT36" s="38">
        <f>AT35/2</f>
        <v>0</v>
      </c>
      <c r="AU36" s="38">
        <f>AU35/2</f>
        <v>0</v>
      </c>
      <c r="AV36" s="38">
        <f>AV35/2</f>
        <v>0</v>
      </c>
      <c r="AW36" s="38">
        <f>AW35/2</f>
        <v>18</v>
      </c>
      <c r="AX36" s="38">
        <f>AX35/2</f>
        <v>0</v>
      </c>
      <c r="AY36" s="38">
        <f>AY35/2</f>
        <v>0</v>
      </c>
      <c r="AZ36" s="38">
        <f>AZ35/2</f>
        <v>0</v>
      </c>
      <c r="BA36" s="38">
        <f>BA35/2</f>
        <v>0</v>
      </c>
      <c r="BB36" s="38">
        <f>BB35/2</f>
        <v>0</v>
      </c>
      <c r="BC36" s="38">
        <f>BC35/2</f>
        <v>0</v>
      </c>
      <c r="BD36" s="38">
        <f>BD35/2</f>
        <v>0</v>
      </c>
      <c r="BE36" s="38">
        <f>BE35/2</f>
        <v>0</v>
      </c>
      <c r="BF36" s="38">
        <f>BF35/2</f>
        <v>0</v>
      </c>
      <c r="BG36" s="25">
        <f aca="true" t="shared" si="66" ref="BG36:BG41">V36+AW36</f>
        <v>79</v>
      </c>
    </row>
    <row r="37" spans="1:59" s="47" customFormat="1" ht="15" customHeight="1">
      <c r="A37" s="87"/>
      <c r="B37" s="32" t="s">
        <v>150</v>
      </c>
      <c r="C37" s="42" t="s">
        <v>151</v>
      </c>
      <c r="D37" s="9" t="s">
        <v>57</v>
      </c>
      <c r="E37" s="37">
        <v>3</v>
      </c>
      <c r="F37" s="37">
        <v>3</v>
      </c>
      <c r="G37" s="37">
        <v>3</v>
      </c>
      <c r="H37" s="37">
        <v>3</v>
      </c>
      <c r="I37" s="37">
        <v>3</v>
      </c>
      <c r="J37" s="37">
        <v>3</v>
      </c>
      <c r="K37" s="37">
        <v>3</v>
      </c>
      <c r="L37" s="37">
        <v>3</v>
      </c>
      <c r="M37" s="37">
        <v>3</v>
      </c>
      <c r="N37" s="37">
        <v>3</v>
      </c>
      <c r="O37" s="37">
        <v>3</v>
      </c>
      <c r="P37" s="37">
        <v>3</v>
      </c>
      <c r="Q37" s="37">
        <v>3</v>
      </c>
      <c r="R37" s="37">
        <v>3</v>
      </c>
      <c r="S37" s="37">
        <v>3</v>
      </c>
      <c r="T37" s="37">
        <v>3</v>
      </c>
      <c r="U37" s="37">
        <v>2</v>
      </c>
      <c r="V37" s="27">
        <f aca="true" t="shared" si="67" ref="V37:V41">SUM(E37:U37)</f>
        <v>50</v>
      </c>
      <c r="W37" s="33">
        <v>0</v>
      </c>
      <c r="X37" s="33">
        <v>0</v>
      </c>
      <c r="Y37" s="37">
        <v>0</v>
      </c>
      <c r="Z37" s="37">
        <v>0</v>
      </c>
      <c r="AA37" s="32">
        <v>0</v>
      </c>
      <c r="AB37" s="32">
        <v>0</v>
      </c>
      <c r="AC37" s="32">
        <v>0</v>
      </c>
      <c r="AD37" s="32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6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34">
        <v>0</v>
      </c>
      <c r="AU37" s="83">
        <v>0</v>
      </c>
      <c r="AV37" s="83">
        <v>0</v>
      </c>
      <c r="AW37" s="25">
        <f aca="true" t="shared" si="68" ref="AW37:AW41">SUM(Y37:AV37)</f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25">
        <f t="shared" si="66"/>
        <v>50</v>
      </c>
    </row>
    <row r="38" spans="1:59" s="47" customFormat="1" ht="15">
      <c r="A38" s="87"/>
      <c r="B38" s="32"/>
      <c r="C38" s="32"/>
      <c r="D38" s="28" t="s">
        <v>58</v>
      </c>
      <c r="E38" s="37">
        <f>E37/2</f>
        <v>1.5</v>
      </c>
      <c r="F38" s="37">
        <f>F37/2</f>
        <v>1.5</v>
      </c>
      <c r="G38" s="37">
        <f>G37/2</f>
        <v>1.5</v>
      </c>
      <c r="H38" s="37">
        <f>H37/2</f>
        <v>1.5</v>
      </c>
      <c r="I38" s="37">
        <f>I37/2</f>
        <v>1.5</v>
      </c>
      <c r="J38" s="37">
        <f>J37/2</f>
        <v>1.5</v>
      </c>
      <c r="K38" s="37">
        <f>K37/2</f>
        <v>1.5</v>
      </c>
      <c r="L38" s="37">
        <f>L37/2</f>
        <v>1.5</v>
      </c>
      <c r="M38" s="37">
        <f>M37/2</f>
        <v>1.5</v>
      </c>
      <c r="N38" s="37">
        <f>N37/2</f>
        <v>1.5</v>
      </c>
      <c r="O38" s="37">
        <f>O37/2</f>
        <v>1.5</v>
      </c>
      <c r="P38" s="37">
        <f>P37/2</f>
        <v>1.5</v>
      </c>
      <c r="Q38" s="37">
        <f>Q37/2</f>
        <v>1.5</v>
      </c>
      <c r="R38" s="37">
        <f>R37/2</f>
        <v>1.5</v>
      </c>
      <c r="S38" s="37">
        <f>S37/2</f>
        <v>1.5</v>
      </c>
      <c r="T38" s="37">
        <f>T37/2</f>
        <v>1.5</v>
      </c>
      <c r="U38" s="37">
        <f>U37/2</f>
        <v>1</v>
      </c>
      <c r="V38" s="27">
        <f t="shared" si="67"/>
        <v>25</v>
      </c>
      <c r="W38" s="33">
        <v>0</v>
      </c>
      <c r="X38" s="33">
        <v>0</v>
      </c>
      <c r="Y38" s="37">
        <f>Y37/2</f>
        <v>0</v>
      </c>
      <c r="Z38" s="37">
        <f>Z37/2</f>
        <v>0</v>
      </c>
      <c r="AA38" s="32">
        <f>AA37/2</f>
        <v>0</v>
      </c>
      <c r="AB38" s="32">
        <f>AB37/2</f>
        <v>0</v>
      </c>
      <c r="AC38" s="32">
        <f>AC37/2</f>
        <v>0</v>
      </c>
      <c r="AD38" s="32">
        <f>AD37/2</f>
        <v>0</v>
      </c>
      <c r="AE38" s="68">
        <f>AE37/2</f>
        <v>0</v>
      </c>
      <c r="AF38" s="68">
        <f>AF37/2</f>
        <v>0</v>
      </c>
      <c r="AG38" s="68">
        <f>AG37/2</f>
        <v>0</v>
      </c>
      <c r="AH38" s="68">
        <f>AH37/2</f>
        <v>0</v>
      </c>
      <c r="AI38" s="68">
        <f>AI37/2</f>
        <v>0</v>
      </c>
      <c r="AJ38" s="68">
        <f>AJ37/2</f>
        <v>0</v>
      </c>
      <c r="AK38" s="66">
        <f>AK37/2</f>
        <v>0</v>
      </c>
      <c r="AL38" s="68">
        <f>AL37/2</f>
        <v>0</v>
      </c>
      <c r="AM38" s="68">
        <f>AM37/2</f>
        <v>0</v>
      </c>
      <c r="AN38" s="68">
        <f>AN37/2</f>
        <v>0</v>
      </c>
      <c r="AO38" s="68">
        <f>AO37/2</f>
        <v>0</v>
      </c>
      <c r="AP38" s="68">
        <f>AP37/2</f>
        <v>0</v>
      </c>
      <c r="AQ38" s="68">
        <f>AQ37/2</f>
        <v>0</v>
      </c>
      <c r="AR38" s="68">
        <f>AR37/2</f>
        <v>0</v>
      </c>
      <c r="AS38" s="68">
        <f>AS37/2</f>
        <v>0</v>
      </c>
      <c r="AT38" s="34">
        <v>0</v>
      </c>
      <c r="AU38" s="83">
        <v>0</v>
      </c>
      <c r="AV38" s="83">
        <f>AV37/2</f>
        <v>0</v>
      </c>
      <c r="AW38" s="25">
        <f t="shared" si="68"/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25">
        <f t="shared" si="66"/>
        <v>25</v>
      </c>
    </row>
    <row r="39" spans="1:59" s="23" customFormat="1" ht="15">
      <c r="A39" s="87"/>
      <c r="B39" s="84" t="s">
        <v>171</v>
      </c>
      <c r="C39" s="88" t="s">
        <v>140</v>
      </c>
      <c r="D39" s="10" t="s">
        <v>57</v>
      </c>
      <c r="E39" s="72">
        <v>6</v>
      </c>
      <c r="F39" s="72">
        <v>6</v>
      </c>
      <c r="G39" s="72">
        <v>6</v>
      </c>
      <c r="H39" s="72">
        <v>6</v>
      </c>
      <c r="I39" s="72">
        <v>6</v>
      </c>
      <c r="J39" s="72">
        <v>6</v>
      </c>
      <c r="K39" s="72">
        <v>6</v>
      </c>
      <c r="L39" s="72">
        <v>6</v>
      </c>
      <c r="M39" s="72">
        <v>6</v>
      </c>
      <c r="N39" s="72">
        <v>6</v>
      </c>
      <c r="O39" s="72">
        <v>6</v>
      </c>
      <c r="P39" s="72">
        <v>6</v>
      </c>
      <c r="Q39" s="36">
        <v>0</v>
      </c>
      <c r="R39" s="10">
        <v>0</v>
      </c>
      <c r="S39" s="10">
        <v>0</v>
      </c>
      <c r="T39" s="10">
        <v>0</v>
      </c>
      <c r="U39" s="10">
        <v>0</v>
      </c>
      <c r="V39" s="25">
        <f t="shared" si="67"/>
        <v>72</v>
      </c>
      <c r="W39" s="30">
        <v>0</v>
      </c>
      <c r="X39" s="30">
        <v>0</v>
      </c>
      <c r="Y39" s="72">
        <v>12</v>
      </c>
      <c r="Z39" s="72">
        <v>12</v>
      </c>
      <c r="AA39" s="72">
        <v>12</v>
      </c>
      <c r="AB39" s="36">
        <v>0</v>
      </c>
      <c r="AC39" s="10">
        <v>0</v>
      </c>
      <c r="AD39" s="10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5">
        <v>0</v>
      </c>
      <c r="AK39" s="79">
        <v>0</v>
      </c>
      <c r="AL39" s="65">
        <v>0</v>
      </c>
      <c r="AM39" s="65">
        <v>0</v>
      </c>
      <c r="AN39" s="65">
        <v>0</v>
      </c>
      <c r="AO39" s="65">
        <v>0</v>
      </c>
      <c r="AP39" s="65">
        <v>0</v>
      </c>
      <c r="AQ39" s="65">
        <v>0</v>
      </c>
      <c r="AR39" s="65">
        <v>0</v>
      </c>
      <c r="AS39" s="65">
        <v>0</v>
      </c>
      <c r="AT39" s="31">
        <v>0</v>
      </c>
      <c r="AU39" s="80">
        <v>0</v>
      </c>
      <c r="AV39" s="80">
        <v>0</v>
      </c>
      <c r="AW39" s="18">
        <f t="shared" si="68"/>
        <v>36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25">
        <f t="shared" si="66"/>
        <v>108</v>
      </c>
    </row>
    <row r="40" spans="1:59" s="47" customFormat="1" ht="15" customHeight="1">
      <c r="A40" s="87"/>
      <c r="B40" s="24" t="s">
        <v>152</v>
      </c>
      <c r="C40" s="89" t="s">
        <v>120</v>
      </c>
      <c r="D40" s="21" t="s">
        <v>57</v>
      </c>
      <c r="E40" s="24">
        <v>2</v>
      </c>
      <c r="F40" s="24">
        <v>2</v>
      </c>
      <c r="G40" s="24">
        <v>2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>
        <v>1</v>
      </c>
      <c r="S40" s="24">
        <v>1</v>
      </c>
      <c r="T40" s="24">
        <v>1</v>
      </c>
      <c r="U40" s="24">
        <v>1</v>
      </c>
      <c r="V40" s="24">
        <f t="shared" si="67"/>
        <v>20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1">
        <f t="shared" si="68"/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1">
        <f t="shared" si="66"/>
        <v>20</v>
      </c>
    </row>
    <row r="41" spans="1:59" s="47" customFormat="1" ht="15">
      <c r="A41" s="87"/>
      <c r="B41" s="24"/>
      <c r="C41" s="24"/>
      <c r="D41" s="24" t="s">
        <v>58</v>
      </c>
      <c r="E41" s="24">
        <f>E40/2</f>
        <v>1</v>
      </c>
      <c r="F41" s="24">
        <f>F40/2</f>
        <v>1</v>
      </c>
      <c r="G41" s="24">
        <f>G40/2</f>
        <v>1</v>
      </c>
      <c r="H41" s="24">
        <f>H40/2</f>
        <v>0.5</v>
      </c>
      <c r="I41" s="24">
        <f>I40/2</f>
        <v>0.5</v>
      </c>
      <c r="J41" s="24">
        <f>J40/2</f>
        <v>0.5</v>
      </c>
      <c r="K41" s="24">
        <f>K40/2</f>
        <v>0.5</v>
      </c>
      <c r="L41" s="24">
        <f>L40/2</f>
        <v>0.5</v>
      </c>
      <c r="M41" s="24">
        <f>M40/2</f>
        <v>0.5</v>
      </c>
      <c r="N41" s="24">
        <f>N40/2</f>
        <v>0.5</v>
      </c>
      <c r="O41" s="24">
        <f>O40/2</f>
        <v>0.5</v>
      </c>
      <c r="P41" s="24">
        <f>P40/2</f>
        <v>0.5</v>
      </c>
      <c r="Q41" s="24">
        <f>Q40/2</f>
        <v>0.5</v>
      </c>
      <c r="R41" s="24">
        <f>R40/2</f>
        <v>0.5</v>
      </c>
      <c r="S41" s="24">
        <f>S40/2</f>
        <v>0.5</v>
      </c>
      <c r="T41" s="24">
        <f>T40/2</f>
        <v>0.5</v>
      </c>
      <c r="U41" s="24">
        <f>U40/2</f>
        <v>0.5</v>
      </c>
      <c r="V41" s="24">
        <f t="shared" si="67"/>
        <v>10</v>
      </c>
      <c r="W41" s="24">
        <v>0</v>
      </c>
      <c r="X41" s="24">
        <v>0</v>
      </c>
      <c r="Y41" s="24">
        <f>Y40/2</f>
        <v>0</v>
      </c>
      <c r="Z41" s="24">
        <f>Z40/2</f>
        <v>0</v>
      </c>
      <c r="AA41" s="24">
        <f>AA40/2</f>
        <v>0</v>
      </c>
      <c r="AB41" s="24">
        <f>AB40/2</f>
        <v>0</v>
      </c>
      <c r="AC41" s="24">
        <f>AC40/2</f>
        <v>0</v>
      </c>
      <c r="AD41" s="24">
        <f>AD40/2</f>
        <v>0</v>
      </c>
      <c r="AE41" s="24">
        <f>AE40/2</f>
        <v>0</v>
      </c>
      <c r="AF41" s="24">
        <f>AF40/2</f>
        <v>0</v>
      </c>
      <c r="AG41" s="24">
        <f>AG40/2</f>
        <v>0</v>
      </c>
      <c r="AH41" s="24">
        <f>AH40/2</f>
        <v>0</v>
      </c>
      <c r="AI41" s="24">
        <f>AI40/2</f>
        <v>0</v>
      </c>
      <c r="AJ41" s="24">
        <f>AJ40/2</f>
        <v>0</v>
      </c>
      <c r="AK41" s="24">
        <f>AK40/2</f>
        <v>0</v>
      </c>
      <c r="AL41" s="24">
        <f>AL40/2</f>
        <v>0</v>
      </c>
      <c r="AM41" s="24">
        <f>AM40/2</f>
        <v>0</v>
      </c>
      <c r="AN41" s="24">
        <f>AN40/2</f>
        <v>0</v>
      </c>
      <c r="AO41" s="24">
        <f>AO40/2</f>
        <v>0</v>
      </c>
      <c r="AP41" s="24">
        <f>AP40/2</f>
        <v>0</v>
      </c>
      <c r="AQ41" s="24">
        <f>AQ40/2</f>
        <v>0</v>
      </c>
      <c r="AR41" s="24">
        <f>AR40/2</f>
        <v>0</v>
      </c>
      <c r="AS41" s="24">
        <v>0</v>
      </c>
      <c r="AT41" s="24">
        <v>0</v>
      </c>
      <c r="AU41" s="24">
        <v>0</v>
      </c>
      <c r="AV41" s="24">
        <f>AV40/2</f>
        <v>0</v>
      </c>
      <c r="AW41" s="21">
        <f t="shared" si="68"/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1">
        <f t="shared" si="66"/>
        <v>10</v>
      </c>
    </row>
    <row r="42" spans="1:59" s="91" customFormat="1" ht="15">
      <c r="A42" s="75"/>
      <c r="B42" s="64" t="s">
        <v>172</v>
      </c>
      <c r="C42" s="90" t="s">
        <v>173</v>
      </c>
      <c r="D42" s="3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25">
        <f>SUM(AP42:BF42)</f>
        <v>0</v>
      </c>
    </row>
    <row r="43" spans="1:59" ht="15">
      <c r="A43" s="75"/>
      <c r="B43" s="52" t="s">
        <v>107</v>
      </c>
      <c r="C43" s="52"/>
      <c r="D43" s="52"/>
      <c r="E43" s="25">
        <f aca="true" t="shared" si="69" ref="E43:E44">E7+E11</f>
        <v>36</v>
      </c>
      <c r="F43" s="25">
        <f aca="true" t="shared" si="70" ref="F43:F44">F7+F11</f>
        <v>36</v>
      </c>
      <c r="G43" s="25">
        <f aca="true" t="shared" si="71" ref="G43:G44">G7+G11</f>
        <v>36</v>
      </c>
      <c r="H43" s="25">
        <f aca="true" t="shared" si="72" ref="H43:H44">H7+H11</f>
        <v>36</v>
      </c>
      <c r="I43" s="25">
        <f aca="true" t="shared" si="73" ref="I43:I44">I7+I11</f>
        <v>36</v>
      </c>
      <c r="J43" s="25">
        <f aca="true" t="shared" si="74" ref="J43:J44">J7+J11</f>
        <v>36</v>
      </c>
      <c r="K43" s="25">
        <f aca="true" t="shared" si="75" ref="K43:K44">K7+K11</f>
        <v>36</v>
      </c>
      <c r="L43" s="25">
        <f aca="true" t="shared" si="76" ref="L43:L44">L7+L11</f>
        <v>36</v>
      </c>
      <c r="M43" s="25">
        <f aca="true" t="shared" si="77" ref="M43:M44">M7+M11</f>
        <v>36</v>
      </c>
      <c r="N43" s="25">
        <f aca="true" t="shared" si="78" ref="N43:N44">N7+N11</f>
        <v>36</v>
      </c>
      <c r="O43" s="25">
        <f aca="true" t="shared" si="79" ref="O43:O44">O7+O11</f>
        <v>36</v>
      </c>
      <c r="P43" s="25">
        <f aca="true" t="shared" si="80" ref="P43:P44">P7+P11</f>
        <v>36</v>
      </c>
      <c r="Q43" s="25">
        <f aca="true" t="shared" si="81" ref="Q43:Q44">Q7+Q11</f>
        <v>36</v>
      </c>
      <c r="R43" s="25">
        <f aca="true" t="shared" si="82" ref="R43:R44">R7+R11</f>
        <v>36</v>
      </c>
      <c r="S43" s="25">
        <f aca="true" t="shared" si="83" ref="S43:S44">S7+S11</f>
        <v>36</v>
      </c>
      <c r="T43" s="25">
        <f aca="true" t="shared" si="84" ref="T43:T44">T7+T11</f>
        <v>36</v>
      </c>
      <c r="U43" s="25">
        <f aca="true" t="shared" si="85" ref="U43:U44">U7+U11</f>
        <v>36</v>
      </c>
      <c r="V43" s="25">
        <f aca="true" t="shared" si="86" ref="V43:V44">V7+V11</f>
        <v>612</v>
      </c>
      <c r="W43" s="25">
        <f aca="true" t="shared" si="87" ref="W43:W44">W7+W11</f>
        <v>0</v>
      </c>
      <c r="X43" s="25">
        <f aca="true" t="shared" si="88" ref="X43:X44">X7+X11</f>
        <v>0</v>
      </c>
      <c r="Y43" s="25">
        <f aca="true" t="shared" si="89" ref="Y43:Y44">Y7+Y11</f>
        <v>36</v>
      </c>
      <c r="Z43" s="25">
        <f aca="true" t="shared" si="90" ref="Z43:Z44">Z7+Z11</f>
        <v>36</v>
      </c>
      <c r="AA43" s="25">
        <f aca="true" t="shared" si="91" ref="AA43:AA44">AA7+AA11</f>
        <v>36</v>
      </c>
      <c r="AB43" s="25">
        <f aca="true" t="shared" si="92" ref="AB43:AB44">AB7+AB11</f>
        <v>36</v>
      </c>
      <c r="AC43" s="25">
        <f aca="true" t="shared" si="93" ref="AC43:AC44">AC7+AC11</f>
        <v>36</v>
      </c>
      <c r="AD43" s="25">
        <f aca="true" t="shared" si="94" ref="AD43:AD44">AD7+AD11</f>
        <v>36</v>
      </c>
      <c r="AE43" s="25">
        <f aca="true" t="shared" si="95" ref="AE43:AE44">AE7+AE11</f>
        <v>36</v>
      </c>
      <c r="AF43" s="25">
        <f aca="true" t="shared" si="96" ref="AF43:AF44">AF7+AF11</f>
        <v>36</v>
      </c>
      <c r="AG43" s="25">
        <f aca="true" t="shared" si="97" ref="AG43:AG44">AG7+AG11</f>
        <v>36</v>
      </c>
      <c r="AH43" s="25">
        <f aca="true" t="shared" si="98" ref="AH43:AH44">AH7+AH11</f>
        <v>36</v>
      </c>
      <c r="AI43" s="25">
        <f aca="true" t="shared" si="99" ref="AI43:AI44">AI7+AI11</f>
        <v>36</v>
      </c>
      <c r="AJ43" s="25">
        <f aca="true" t="shared" si="100" ref="AJ43:AJ44">AJ7+AJ11</f>
        <v>36</v>
      </c>
      <c r="AK43" s="25">
        <f aca="true" t="shared" si="101" ref="AK43:AK44">AK7+AK11</f>
        <v>0</v>
      </c>
      <c r="AL43" s="25">
        <f aca="true" t="shared" si="102" ref="AL43:AL44">AL7+AL11</f>
        <v>36</v>
      </c>
      <c r="AM43" s="25">
        <f aca="true" t="shared" si="103" ref="AM43:AM44">AM7+AM11</f>
        <v>36</v>
      </c>
      <c r="AN43" s="25">
        <f aca="true" t="shared" si="104" ref="AN43:AN44">AN7+AN11</f>
        <v>36</v>
      </c>
      <c r="AO43" s="25">
        <f aca="true" t="shared" si="105" ref="AO43:AO44">AO7+AO11</f>
        <v>36</v>
      </c>
      <c r="AP43" s="25">
        <f aca="true" t="shared" si="106" ref="AP43:AP44">AP7+AP11</f>
        <v>36</v>
      </c>
      <c r="AQ43" s="25">
        <f aca="true" t="shared" si="107" ref="AQ43:AQ44">AQ7+AQ11</f>
        <v>36</v>
      </c>
      <c r="AR43" s="25">
        <f aca="true" t="shared" si="108" ref="AR43:AR44">AR7+AR11</f>
        <v>36</v>
      </c>
      <c r="AS43" s="25">
        <f aca="true" t="shared" si="109" ref="AS43:AS44">AS7+AS11</f>
        <v>36</v>
      </c>
      <c r="AT43" s="25">
        <f aca="true" t="shared" si="110" ref="AT43:AT44">AT7+AT11</f>
        <v>0</v>
      </c>
      <c r="AU43" s="25">
        <f aca="true" t="shared" si="111" ref="AU43:AU44">AU7+AU11</f>
        <v>0</v>
      </c>
      <c r="AV43" s="25">
        <f aca="true" t="shared" si="112" ref="AV43:AV44">AV7+AV11</f>
        <v>0</v>
      </c>
      <c r="AW43" s="25">
        <f aca="true" t="shared" si="113" ref="AW43:AW44">AW7+AW11</f>
        <v>720</v>
      </c>
      <c r="AX43" s="25">
        <f aca="true" t="shared" si="114" ref="AX43:AX44">AX7+AX11</f>
        <v>0</v>
      </c>
      <c r="AY43" s="25">
        <f aca="true" t="shared" si="115" ref="AY43:AY44">AY7+AY11</f>
        <v>0</v>
      </c>
      <c r="AZ43" s="25">
        <f aca="true" t="shared" si="116" ref="AZ43:AZ44">AZ7+AZ11</f>
        <v>0</v>
      </c>
      <c r="BA43" s="25">
        <f aca="true" t="shared" si="117" ref="BA43:BA44">BA7+BA11</f>
        <v>0</v>
      </c>
      <c r="BB43" s="25">
        <f aca="true" t="shared" si="118" ref="BB43:BB44">BB7+BB11</f>
        <v>0</v>
      </c>
      <c r="BC43" s="25">
        <f aca="true" t="shared" si="119" ref="BC43:BC44">BC7+BC11</f>
        <v>0</v>
      </c>
      <c r="BD43" s="25">
        <f aca="true" t="shared" si="120" ref="BD43:BD44">BD7+BD11</f>
        <v>0</v>
      </c>
      <c r="BE43" s="25">
        <f aca="true" t="shared" si="121" ref="BE43:BE44">BE7+BE11</f>
        <v>0</v>
      </c>
      <c r="BF43" s="25">
        <f aca="true" t="shared" si="122" ref="BF43:BF44">BF7+BF11</f>
        <v>0</v>
      </c>
      <c r="BG43" s="25">
        <f>BG7+BG11</f>
        <v>1332</v>
      </c>
    </row>
    <row r="44" spans="1:59" ht="15">
      <c r="A44" s="75"/>
      <c r="B44" s="52" t="s">
        <v>108</v>
      </c>
      <c r="C44" s="52"/>
      <c r="D44" s="52"/>
      <c r="E44" s="53">
        <f t="shared" si="69"/>
        <v>18</v>
      </c>
      <c r="F44" s="53">
        <f t="shared" si="70"/>
        <v>18</v>
      </c>
      <c r="G44" s="53">
        <f t="shared" si="71"/>
        <v>18</v>
      </c>
      <c r="H44" s="53">
        <f t="shared" si="72"/>
        <v>18</v>
      </c>
      <c r="I44" s="53">
        <f t="shared" si="73"/>
        <v>18</v>
      </c>
      <c r="J44" s="53">
        <f t="shared" si="74"/>
        <v>18</v>
      </c>
      <c r="K44" s="53">
        <f t="shared" si="75"/>
        <v>18</v>
      </c>
      <c r="L44" s="53">
        <f t="shared" si="76"/>
        <v>18</v>
      </c>
      <c r="M44" s="53">
        <f t="shared" si="77"/>
        <v>18</v>
      </c>
      <c r="N44" s="53">
        <f t="shared" si="78"/>
        <v>18</v>
      </c>
      <c r="O44" s="53">
        <f t="shared" si="79"/>
        <v>18</v>
      </c>
      <c r="P44" s="53">
        <f t="shared" si="80"/>
        <v>18</v>
      </c>
      <c r="Q44" s="53">
        <f t="shared" si="81"/>
        <v>18</v>
      </c>
      <c r="R44" s="53">
        <f t="shared" si="82"/>
        <v>18</v>
      </c>
      <c r="S44" s="53">
        <f t="shared" si="83"/>
        <v>18</v>
      </c>
      <c r="T44" s="53">
        <f t="shared" si="84"/>
        <v>18</v>
      </c>
      <c r="U44" s="53">
        <f t="shared" si="85"/>
        <v>18</v>
      </c>
      <c r="V44" s="53">
        <f t="shared" si="86"/>
        <v>306</v>
      </c>
      <c r="W44" s="53">
        <f t="shared" si="87"/>
        <v>0</v>
      </c>
      <c r="X44" s="53">
        <f t="shared" si="88"/>
        <v>0</v>
      </c>
      <c r="Y44" s="53">
        <f t="shared" si="89"/>
        <v>18</v>
      </c>
      <c r="Z44" s="53">
        <f t="shared" si="90"/>
        <v>18</v>
      </c>
      <c r="AA44" s="53">
        <f t="shared" si="91"/>
        <v>18</v>
      </c>
      <c r="AB44" s="53">
        <f t="shared" si="92"/>
        <v>18</v>
      </c>
      <c r="AC44" s="53">
        <f t="shared" si="93"/>
        <v>18</v>
      </c>
      <c r="AD44" s="53">
        <f t="shared" si="94"/>
        <v>18</v>
      </c>
      <c r="AE44" s="53">
        <f t="shared" si="95"/>
        <v>18</v>
      </c>
      <c r="AF44" s="53">
        <f t="shared" si="96"/>
        <v>18</v>
      </c>
      <c r="AG44" s="53">
        <f t="shared" si="97"/>
        <v>18</v>
      </c>
      <c r="AH44" s="53">
        <f t="shared" si="98"/>
        <v>18</v>
      </c>
      <c r="AI44" s="53">
        <f t="shared" si="99"/>
        <v>18</v>
      </c>
      <c r="AJ44" s="53">
        <f t="shared" si="100"/>
        <v>18</v>
      </c>
      <c r="AK44" s="53">
        <f t="shared" si="101"/>
        <v>0</v>
      </c>
      <c r="AL44" s="53">
        <f t="shared" si="102"/>
        <v>18</v>
      </c>
      <c r="AM44" s="53">
        <f t="shared" si="103"/>
        <v>18</v>
      </c>
      <c r="AN44" s="53">
        <f t="shared" si="104"/>
        <v>18</v>
      </c>
      <c r="AO44" s="53">
        <f t="shared" si="105"/>
        <v>18</v>
      </c>
      <c r="AP44" s="53">
        <f t="shared" si="106"/>
        <v>18</v>
      </c>
      <c r="AQ44" s="53">
        <f t="shared" si="107"/>
        <v>18</v>
      </c>
      <c r="AR44" s="53">
        <f t="shared" si="108"/>
        <v>18</v>
      </c>
      <c r="AS44" s="53">
        <f t="shared" si="109"/>
        <v>18</v>
      </c>
      <c r="AT44" s="53">
        <f t="shared" si="110"/>
        <v>0</v>
      </c>
      <c r="AU44" s="53">
        <f t="shared" si="111"/>
        <v>0</v>
      </c>
      <c r="AV44" s="53">
        <f t="shared" si="112"/>
        <v>0</v>
      </c>
      <c r="AW44" s="53">
        <f t="shared" si="113"/>
        <v>360</v>
      </c>
      <c r="AX44" s="53">
        <f t="shared" si="114"/>
        <v>0</v>
      </c>
      <c r="AY44" s="53">
        <f t="shared" si="115"/>
        <v>0</v>
      </c>
      <c r="AZ44" s="53">
        <f t="shared" si="116"/>
        <v>0</v>
      </c>
      <c r="BA44" s="53">
        <f t="shared" si="117"/>
        <v>0</v>
      </c>
      <c r="BB44" s="53">
        <f t="shared" si="118"/>
        <v>0</v>
      </c>
      <c r="BC44" s="53">
        <f t="shared" si="119"/>
        <v>0</v>
      </c>
      <c r="BD44" s="53">
        <f t="shared" si="120"/>
        <v>0</v>
      </c>
      <c r="BE44" s="53">
        <f t="shared" si="121"/>
        <v>0</v>
      </c>
      <c r="BF44" s="53">
        <f t="shared" si="122"/>
        <v>0</v>
      </c>
      <c r="BG44" s="53">
        <f>BG43/2</f>
        <v>666</v>
      </c>
    </row>
    <row r="45" spans="1:59" ht="15">
      <c r="A45" s="75"/>
      <c r="B45" s="52" t="s">
        <v>153</v>
      </c>
      <c r="C45" s="52"/>
      <c r="D45" s="52"/>
      <c r="E45" s="54">
        <f>SUM(E19+E20+E27+E28+E33+E34+E39)</f>
        <v>18</v>
      </c>
      <c r="F45" s="54">
        <f>SUM(F19+F20+F27+F28+F33+F34+F39)</f>
        <v>18</v>
      </c>
      <c r="G45" s="54">
        <f>SUM(G19+G20+G27+G28+G33+G34+G39)</f>
        <v>18</v>
      </c>
      <c r="H45" s="54">
        <f>SUM(H19+H20+H27+H28+H33+H34+H39)</f>
        <v>12</v>
      </c>
      <c r="I45" s="54">
        <f>SUM(I19+I20+I27+I28+I33+I34+I39)</f>
        <v>12</v>
      </c>
      <c r="J45" s="54">
        <f>SUM(J19+J20+J27+J28+J33+J34+J39)</f>
        <v>12</v>
      </c>
      <c r="K45" s="54">
        <f>SUM(K19+K20+K27+K28+K33+K34+K39)</f>
        <v>18</v>
      </c>
      <c r="L45" s="54">
        <f>SUM(L19+L20+L27+L28+L33+L34+L39)</f>
        <v>18</v>
      </c>
      <c r="M45" s="54">
        <f>SUM(M19+M20+M27+M28+M33+M34+M39)</f>
        <v>18</v>
      </c>
      <c r="N45" s="54">
        <f>SUM(N19+N20+N27+N28+N33+N34+N39)</f>
        <v>18</v>
      </c>
      <c r="O45" s="54">
        <f>SUM(O19+O20+O27+O28+O33+O34+O39)</f>
        <v>18</v>
      </c>
      <c r="P45" s="54">
        <f>SUM(P19+P20+P27+P28+P33+P34+P39)</f>
        <v>18</v>
      </c>
      <c r="Q45" s="54">
        <f>SUM(Q19+Q20+Q27+Q28+Q33+Q34+Q39)</f>
        <v>12</v>
      </c>
      <c r="R45" s="54">
        <f>SUM(R19+R20+R27+R28+R33+R34+R39)</f>
        <v>12</v>
      </c>
      <c r="S45" s="54">
        <f>SUM(S19+S20+S27+S28+S33+S34+S39)</f>
        <v>12</v>
      </c>
      <c r="T45" s="54">
        <f>SUM(T19+T20+T27+T28+T33+T34+T39)</f>
        <v>12</v>
      </c>
      <c r="U45" s="54">
        <f>SUM(U19+U20+U27+U28+U33+U34+U39)</f>
        <v>6</v>
      </c>
      <c r="V45" s="54">
        <f>SUM(V19+V20+V27+V28+V33+V34+V39)</f>
        <v>252</v>
      </c>
      <c r="W45" s="54">
        <f>SUM(W19+W20+W27+W28+W33+W34+W39)</f>
        <v>0</v>
      </c>
      <c r="X45" s="54">
        <f>SUM(X19+X20+X27+X28+X33+X34+X39)</f>
        <v>0</v>
      </c>
      <c r="Y45" s="54">
        <f>SUM(Y19+Y20+Y27+Y28+Y33+Y34+Y39)</f>
        <v>36</v>
      </c>
      <c r="Z45" s="54">
        <f>SUM(Z19+Z20+Z27+Z28+Z33+Z34+Z39)</f>
        <v>36</v>
      </c>
      <c r="AA45" s="54">
        <f>SUM(AA19+AA20+AA27+AA28+AA33+AA34+AA39)</f>
        <v>36</v>
      </c>
      <c r="AB45" s="54">
        <f>SUM(AB19+AB20+AB27+AB28+AB33+AB34+AB39)</f>
        <v>36</v>
      </c>
      <c r="AC45" s="54">
        <f>SUM(AC19+AC20+AC27+AC28+AC33+AC34+AC39)</f>
        <v>36</v>
      </c>
      <c r="AD45" s="54">
        <f>SUM(AD19+AD20+AD27+AD28+AD33+AD34+AD39)</f>
        <v>36</v>
      </c>
      <c r="AE45" s="54">
        <f>SUM(AE19+AE20+AE27+AE28+AE33+AE34+AE39)</f>
        <v>36</v>
      </c>
      <c r="AF45" s="54">
        <f>SUM(AF19+AF20+AF27+AF28+AF33+AF34+AF39)</f>
        <v>36</v>
      </c>
      <c r="AG45" s="54">
        <f>SUM(AG19+AG20+AG27+AG28+AG33+AG34+AG39)</f>
        <v>36</v>
      </c>
      <c r="AH45" s="54">
        <f>SUM(AH19+AH20+AH27+AH28+AH33+AH34+AH39)</f>
        <v>36</v>
      </c>
      <c r="AI45" s="54">
        <f>SUM(AI19+AI20+AI27+AI28+AI33+AI34+AI39)</f>
        <v>36</v>
      </c>
      <c r="AJ45" s="54">
        <f>SUM(AJ19+AJ20+AJ27+AJ28+AJ33+AJ34+AJ39)</f>
        <v>36</v>
      </c>
      <c r="AK45" s="54">
        <f>SUM(AK19+AK20+AK27+AK28+AK33+AK34+AK39)</f>
        <v>0</v>
      </c>
      <c r="AL45" s="54">
        <f>SUM(AL19+AL20+AL27+AL28+AL33+AL34+AL39)</f>
        <v>36</v>
      </c>
      <c r="AM45" s="54">
        <f>SUM(AM19+AM20+AM27+AM28+AM33+AM34+AM39)</f>
        <v>36</v>
      </c>
      <c r="AN45" s="54">
        <f>SUM(AN19+AN20+AN27+AN28+AN33+AN34+AN39)</f>
        <v>36</v>
      </c>
      <c r="AO45" s="54">
        <f>SUM(AO19+AO20+AO27+AO28+AO33+AO34+AO39)</f>
        <v>36</v>
      </c>
      <c r="AP45" s="54">
        <f>SUM(AP19+AP20+AP27+AP28+AP33+AP34+AP39)</f>
        <v>36</v>
      </c>
      <c r="AQ45" s="54">
        <f>SUM(AQ19+AQ20+AQ27+AQ28+AQ33+AQ34+AQ39)</f>
        <v>36</v>
      </c>
      <c r="AR45" s="54">
        <f>SUM(AR19+AR20+AR27+AR28+AR33+AR34+AR39)</f>
        <v>36</v>
      </c>
      <c r="AS45" s="54">
        <f>SUM(AS19+AS20+AS27+AS28+AS33+AS34+AS39)</f>
        <v>36</v>
      </c>
      <c r="AT45" s="54">
        <f>SUM(AT19+AT20+AT27+AT28+AT33+AT34+AT39)</f>
        <v>0</v>
      </c>
      <c r="AU45" s="54">
        <f>SUM(AU19+AU20+AU27+AU28+AU33+AU34+AU39)</f>
        <v>0</v>
      </c>
      <c r="AV45" s="54">
        <f>SUM(AV19+AV20+AV27+AV28+AV33+AV34+AV39)</f>
        <v>0</v>
      </c>
      <c r="AW45" s="54">
        <f>SUM(AW19+AW20+AW27+AW28+AW33+AW34+AW39)</f>
        <v>720</v>
      </c>
      <c r="AX45" s="54">
        <f>SUM(AX19+AX20+AX27+AX28+AX33+AX34+AX39)</f>
        <v>0</v>
      </c>
      <c r="AY45" s="54">
        <f>SUM(AY19+AY20+AY27+AY28+AY33+AY34+AY39)</f>
        <v>0</v>
      </c>
      <c r="AZ45" s="54">
        <f>SUM(AZ19+AZ20+AZ27+AZ28+AZ33+AZ34+AZ39)</f>
        <v>0</v>
      </c>
      <c r="BA45" s="54">
        <f>SUM(BA19+BA20+BA27+BA28+BA33+BA34+BA39)</f>
        <v>0</v>
      </c>
      <c r="BB45" s="54">
        <f>SUM(BB19+BB20+BB27+BB28+BB33+BB34+BB39)</f>
        <v>0</v>
      </c>
      <c r="BC45" s="54">
        <f>SUM(BC19+BC20+BC27+BC28+BC33+BC34+BC39)</f>
        <v>0</v>
      </c>
      <c r="BD45" s="54">
        <f>SUM(BD19+BD20+BD27+BD28+BD33+BD34+BD39)</f>
        <v>0</v>
      </c>
      <c r="BE45" s="54">
        <f>SUM(BE19+BE20+BE27+BE28+BE33+BE34+BE39)</f>
        <v>0</v>
      </c>
      <c r="BF45" s="54">
        <f>SUM(BF19+BF20+BF27+BF28+BF33+BF34+BF39)</f>
        <v>0</v>
      </c>
      <c r="BG45" s="54">
        <f>SUM(BG19+BG20+BG27+BG28+BG33+BG34+BG39)</f>
        <v>972</v>
      </c>
    </row>
    <row r="46" spans="1:59" ht="15">
      <c r="A46" s="75"/>
      <c r="B46" s="52" t="s">
        <v>109</v>
      </c>
      <c r="C46" s="52"/>
      <c r="D46" s="52"/>
      <c r="E46" s="54">
        <f>E43+E44</f>
        <v>54</v>
      </c>
      <c r="F46" s="54">
        <f>F43+F44</f>
        <v>54</v>
      </c>
      <c r="G46" s="54">
        <f>G43+G44</f>
        <v>54</v>
      </c>
      <c r="H46" s="54">
        <f>H43+H44</f>
        <v>54</v>
      </c>
      <c r="I46" s="54">
        <f>I43+I44</f>
        <v>54</v>
      </c>
      <c r="J46" s="54">
        <f>J43+J44</f>
        <v>54</v>
      </c>
      <c r="K46" s="54">
        <f>K43+K44</f>
        <v>54</v>
      </c>
      <c r="L46" s="54">
        <f>L43+L44</f>
        <v>54</v>
      </c>
      <c r="M46" s="54">
        <f>M43+M44</f>
        <v>54</v>
      </c>
      <c r="N46" s="54">
        <f>N43+N44</f>
        <v>54</v>
      </c>
      <c r="O46" s="54">
        <f>O43+O44</f>
        <v>54</v>
      </c>
      <c r="P46" s="54">
        <f>P43+P44</f>
        <v>54</v>
      </c>
      <c r="Q46" s="54">
        <f>Q43+Q44</f>
        <v>54</v>
      </c>
      <c r="R46" s="54">
        <f>R43+R44</f>
        <v>54</v>
      </c>
      <c r="S46" s="54">
        <f>S43+S44</f>
        <v>54</v>
      </c>
      <c r="T46" s="54">
        <f>T43+T44</f>
        <v>54</v>
      </c>
      <c r="U46" s="54">
        <f>U43+U44</f>
        <v>54</v>
      </c>
      <c r="V46" s="54">
        <f>V43+V44</f>
        <v>918</v>
      </c>
      <c r="W46" s="54">
        <f>W43+W44</f>
        <v>0</v>
      </c>
      <c r="X46" s="54">
        <f>X43+X44</f>
        <v>0</v>
      </c>
      <c r="Y46" s="54">
        <f>Y43+Y44</f>
        <v>54</v>
      </c>
      <c r="Z46" s="54">
        <f>Z43+Z44</f>
        <v>54</v>
      </c>
      <c r="AA46" s="54">
        <f>AA43+AA44</f>
        <v>54</v>
      </c>
      <c r="AB46" s="54">
        <f>AB43+AB44</f>
        <v>54</v>
      </c>
      <c r="AC46" s="54">
        <f>AC43+AC44</f>
        <v>54</v>
      </c>
      <c r="AD46" s="54">
        <f>AD43+AD44</f>
        <v>54</v>
      </c>
      <c r="AE46" s="54">
        <f>AE43+AE44</f>
        <v>54</v>
      </c>
      <c r="AF46" s="54">
        <f>AF43+AF44</f>
        <v>54</v>
      </c>
      <c r="AG46" s="54">
        <f>AG43+AG44</f>
        <v>54</v>
      </c>
      <c r="AH46" s="54">
        <f>AH43+AH44</f>
        <v>54</v>
      </c>
      <c r="AI46" s="54">
        <f>AI43+AI44</f>
        <v>54</v>
      </c>
      <c r="AJ46" s="54">
        <f>AJ43+AJ44</f>
        <v>54</v>
      </c>
      <c r="AK46" s="54">
        <f>AK43+AK44</f>
        <v>0</v>
      </c>
      <c r="AL46" s="54">
        <f>AL43+AL44</f>
        <v>54</v>
      </c>
      <c r="AM46" s="54">
        <f>AM43+AM44</f>
        <v>54</v>
      </c>
      <c r="AN46" s="54">
        <f>AN43+AN44</f>
        <v>54</v>
      </c>
      <c r="AO46" s="54">
        <f>AO43+AO44</f>
        <v>54</v>
      </c>
      <c r="AP46" s="54">
        <f>AP43+AP44</f>
        <v>54</v>
      </c>
      <c r="AQ46" s="54">
        <f>AQ43+AQ44</f>
        <v>54</v>
      </c>
      <c r="AR46" s="54">
        <f>AR43+AR44</f>
        <v>54</v>
      </c>
      <c r="AS46" s="54">
        <f>AS43+AS44</f>
        <v>54</v>
      </c>
      <c r="AT46" s="54">
        <f>AT43+AT44</f>
        <v>0</v>
      </c>
      <c r="AU46" s="54">
        <f>AU43+AU44</f>
        <v>0</v>
      </c>
      <c r="AV46" s="54">
        <f>AV43+AV44</f>
        <v>0</v>
      </c>
      <c r="AW46" s="54">
        <f>AW43+AW44</f>
        <v>1080</v>
      </c>
      <c r="AX46" s="54">
        <f>AX43+AX44</f>
        <v>0</v>
      </c>
      <c r="AY46" s="54">
        <f>AY43+AY44</f>
        <v>0</v>
      </c>
      <c r="AZ46" s="54">
        <f>AZ43+AZ44</f>
        <v>0</v>
      </c>
      <c r="BA46" s="54">
        <f>BA43+BA44</f>
        <v>0</v>
      </c>
      <c r="BB46" s="54">
        <f>BB43+BB44</f>
        <v>0</v>
      </c>
      <c r="BC46" s="54">
        <f>BC43+BC44</f>
        <v>0</v>
      </c>
      <c r="BD46" s="54">
        <f>BD43+BD44</f>
        <v>0</v>
      </c>
      <c r="BE46" s="54">
        <f>BE43+BE44</f>
        <v>0</v>
      </c>
      <c r="BF46" s="54">
        <f>BF43+BF44</f>
        <v>0</v>
      </c>
      <c r="BG46" s="54">
        <f>BG43+BG44</f>
        <v>1998</v>
      </c>
    </row>
    <row r="48" spans="2:3" ht="15">
      <c r="B48" s="33"/>
      <c r="C48" s="55" t="s">
        <v>110</v>
      </c>
    </row>
    <row r="49" spans="2:3" ht="15">
      <c r="B49" s="56"/>
      <c r="C49" s="55" t="s">
        <v>111</v>
      </c>
    </row>
    <row r="50" spans="2:3" ht="15">
      <c r="B50" s="57"/>
      <c r="C50" s="55" t="s">
        <v>112</v>
      </c>
    </row>
    <row r="51" spans="2:3" ht="15">
      <c r="B51" s="76"/>
      <c r="C51" s="55" t="s">
        <v>154</v>
      </c>
    </row>
    <row r="52" spans="2:3" ht="15">
      <c r="B52" s="92"/>
      <c r="C52" s="93" t="s">
        <v>174</v>
      </c>
    </row>
  </sheetData>
  <sheetProtection selectLockedCells="1" selectUnlockedCells="1"/>
  <mergeCells count="67">
    <mergeCell ref="A1:A6"/>
    <mergeCell ref="B1:B6"/>
    <mergeCell ref="C1:C6"/>
    <mergeCell ref="D1:D6"/>
    <mergeCell ref="E1:H1"/>
    <mergeCell ref="I1:I2"/>
    <mergeCell ref="J1:L1"/>
    <mergeCell ref="M1:M2"/>
    <mergeCell ref="N1:Q1"/>
    <mergeCell ref="R1:U1"/>
    <mergeCell ref="V1:V2"/>
    <mergeCell ref="W1:W2"/>
    <mergeCell ref="X1:Z1"/>
    <mergeCell ref="AA1:AA2"/>
    <mergeCell ref="AB1:AD1"/>
    <mergeCell ref="AE1:AE2"/>
    <mergeCell ref="AF1:AI1"/>
    <mergeCell ref="AJ1:AJ2"/>
    <mergeCell ref="AK1:AM1"/>
    <mergeCell ref="AN1:AN2"/>
    <mergeCell ref="AO1:AR1"/>
    <mergeCell ref="AS1:AV1"/>
    <mergeCell ref="AW1:AW2"/>
    <mergeCell ref="AX1:AX2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7:A28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1:B22"/>
    <mergeCell ref="C21:C22"/>
    <mergeCell ref="B23:B24"/>
    <mergeCell ref="C23:C24"/>
    <mergeCell ref="B25:B26"/>
    <mergeCell ref="C25:C26"/>
    <mergeCell ref="B29:B30"/>
    <mergeCell ref="C29:C30"/>
    <mergeCell ref="B31:B32"/>
    <mergeCell ref="C31:C32"/>
    <mergeCell ref="B35:B36"/>
    <mergeCell ref="C35:C36"/>
    <mergeCell ref="B37:B38"/>
    <mergeCell ref="C37:C38"/>
    <mergeCell ref="B40:B41"/>
    <mergeCell ref="C40:C41"/>
    <mergeCell ref="B43:D43"/>
    <mergeCell ref="B44:D44"/>
    <mergeCell ref="B45:C45"/>
    <mergeCell ref="B46:D46"/>
  </mergeCells>
  <printOptions/>
  <pageMargins left="0.7" right="0.27291666666666664" top="0.3" bottom="0.3" header="0.3" footer="0.3"/>
  <pageSetup horizontalDpi="300" verticalDpi="300" orientation="landscape" paperSize="75" scale="51"/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39"/>
  <sheetViews>
    <sheetView workbookViewId="0" topLeftCell="A1">
      <selection activeCell="A1" sqref="A1"/>
    </sheetView>
  </sheetViews>
  <sheetFormatPr defaultColWidth="8.00390625" defaultRowHeight="15"/>
  <cols>
    <col min="1" max="1" width="3.57421875" style="1" customWidth="1"/>
    <col min="2" max="2" width="10.7109375" style="1" customWidth="1"/>
    <col min="3" max="3" width="40.57421875" style="1" customWidth="1"/>
    <col min="4" max="4" width="4.28125" style="1" customWidth="1"/>
    <col min="5" max="5" width="4.421875" style="1" customWidth="1"/>
    <col min="6" max="7" width="4.28125" style="1" customWidth="1"/>
    <col min="8" max="8" width="4.421875" style="1" customWidth="1"/>
    <col min="9" max="11" width="4.57421875" style="1" customWidth="1"/>
    <col min="12" max="13" width="4.140625" style="1" customWidth="1"/>
    <col min="14" max="15" width="4.28125" style="1" customWidth="1"/>
    <col min="16" max="16" width="4.140625" style="1" customWidth="1"/>
    <col min="17" max="18" width="4.57421875" style="1" customWidth="1"/>
    <col min="19" max="19" width="5.57421875" style="1" customWidth="1"/>
    <col min="20" max="20" width="6.8515625" style="1" customWidth="1"/>
    <col min="21" max="21" width="4.28125" style="1" customWidth="1"/>
    <col min="22" max="22" width="4.421875" style="1" customWidth="1"/>
    <col min="23" max="23" width="4.57421875" style="1" customWidth="1"/>
    <col min="24" max="25" width="4.28125" style="1" customWidth="1"/>
    <col min="26" max="26" width="4.421875" style="1" customWidth="1"/>
    <col min="27" max="27" width="4.28125" style="1" customWidth="1"/>
    <col min="28" max="28" width="4.140625" style="1" customWidth="1"/>
    <col min="29" max="29" width="4.28125" style="1" customWidth="1"/>
    <col min="30" max="30" width="4.57421875" style="1" customWidth="1"/>
    <col min="31" max="31" width="4.7109375" style="1" customWidth="1"/>
    <col min="32" max="32" width="4.421875" style="1" customWidth="1"/>
    <col min="33" max="33" width="4.28125" style="1" customWidth="1"/>
    <col min="34" max="34" width="4.421875" style="1" customWidth="1"/>
    <col min="35" max="35" width="4.57421875" style="1" customWidth="1"/>
    <col min="36" max="36" width="4.28125" style="1" customWidth="1"/>
    <col min="37" max="37" width="4.421875" style="1" customWidth="1"/>
    <col min="38" max="38" width="4.7109375" style="1" customWidth="1"/>
    <col min="39" max="39" width="4.57421875" style="1" customWidth="1"/>
    <col min="40" max="42" width="4.7109375" style="1" customWidth="1"/>
    <col min="43" max="44" width="5.28125" style="1" customWidth="1"/>
    <col min="45" max="45" width="10.28125" style="1" customWidth="1"/>
    <col min="46" max="46" width="4.7109375" style="1" customWidth="1"/>
    <col min="47" max="47" width="5.00390625" style="1" customWidth="1"/>
    <col min="48" max="48" width="4.8515625" style="1" customWidth="1"/>
    <col min="49" max="49" width="4.57421875" style="1" customWidth="1"/>
    <col min="50" max="50" width="4.7109375" style="1" customWidth="1"/>
    <col min="51" max="51" width="4.8515625" style="1" customWidth="1"/>
    <col min="52" max="52" width="4.57421875" style="1" customWidth="1"/>
    <col min="53" max="53" width="4.7109375" style="1" customWidth="1"/>
    <col min="54" max="54" width="4.57421875" style="1" customWidth="1"/>
    <col min="55" max="55" width="4.7109375" style="1" customWidth="1"/>
    <col min="56" max="56" width="11.00390625" style="1" customWidth="1"/>
    <col min="57" max="16384" width="8.7109375" style="1" customWidth="1"/>
  </cols>
  <sheetData>
    <row r="1" spans="1:56" ht="15">
      <c r="A1" s="2" t="s">
        <v>175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14" customFormat="1" ht="15" customHeight="1">
      <c r="A3" s="6" t="s">
        <v>113</v>
      </c>
      <c r="B3" s="6" t="s">
        <v>2</v>
      </c>
      <c r="C3" s="7" t="s">
        <v>3</v>
      </c>
      <c r="D3" s="9" t="s">
        <v>5</v>
      </c>
      <c r="E3" s="9"/>
      <c r="F3" s="9"/>
      <c r="G3" s="9"/>
      <c r="H3" s="6" t="s">
        <v>6</v>
      </c>
      <c r="I3" s="9" t="s">
        <v>7</v>
      </c>
      <c r="J3" s="9"/>
      <c r="K3" s="9"/>
      <c r="L3" s="6" t="s">
        <v>8</v>
      </c>
      <c r="M3" s="10" t="s">
        <v>9</v>
      </c>
      <c r="N3" s="10"/>
      <c r="O3" s="10"/>
      <c r="P3" s="10"/>
      <c r="Q3" s="9" t="s">
        <v>10</v>
      </c>
      <c r="R3" s="9"/>
      <c r="S3" s="9"/>
      <c r="T3" s="9"/>
      <c r="U3" s="6" t="s">
        <v>12</v>
      </c>
      <c r="V3" s="9" t="s">
        <v>13</v>
      </c>
      <c r="W3" s="9"/>
      <c r="X3" s="9"/>
      <c r="Y3" s="6" t="s">
        <v>14</v>
      </c>
      <c r="Z3" s="9" t="s">
        <v>15</v>
      </c>
      <c r="AA3" s="9"/>
      <c r="AB3" s="9"/>
      <c r="AC3" s="6" t="s">
        <v>16</v>
      </c>
      <c r="AD3" s="9" t="s">
        <v>17</v>
      </c>
      <c r="AE3" s="9"/>
      <c r="AF3" s="9"/>
      <c r="AG3" s="9"/>
      <c r="AH3" s="6" t="s">
        <v>18</v>
      </c>
      <c r="AI3" s="9" t="s">
        <v>19</v>
      </c>
      <c r="AJ3" s="9"/>
      <c r="AK3" s="9"/>
      <c r="AL3" s="6" t="s">
        <v>20</v>
      </c>
      <c r="AM3" s="9" t="s">
        <v>21</v>
      </c>
      <c r="AN3" s="9"/>
      <c r="AO3" s="9"/>
      <c r="AP3" s="9"/>
      <c r="AQ3" s="9" t="s">
        <v>22</v>
      </c>
      <c r="AR3" s="9"/>
      <c r="AS3" s="9"/>
      <c r="AT3" s="9"/>
      <c r="AU3" s="6" t="s">
        <v>24</v>
      </c>
      <c r="AV3" s="9" t="s">
        <v>25</v>
      </c>
      <c r="AW3" s="9"/>
      <c r="AX3" s="9"/>
      <c r="AY3" s="12" t="s">
        <v>26</v>
      </c>
      <c r="AZ3" s="9" t="s">
        <v>27</v>
      </c>
      <c r="BA3" s="9"/>
      <c r="BB3" s="9"/>
      <c r="BC3" s="9"/>
      <c r="BD3" s="13" t="s">
        <v>176</v>
      </c>
    </row>
    <row r="4" spans="1:56" s="14" customFormat="1" ht="56.25" customHeight="1">
      <c r="A4" s="6"/>
      <c r="B4" s="6"/>
      <c r="C4" s="6"/>
      <c r="D4" s="15" t="s">
        <v>29</v>
      </c>
      <c r="E4" s="15" t="s">
        <v>30</v>
      </c>
      <c r="F4" s="15" t="s">
        <v>31</v>
      </c>
      <c r="G4" s="15" t="s">
        <v>32</v>
      </c>
      <c r="H4" s="6"/>
      <c r="I4" s="15" t="s">
        <v>33</v>
      </c>
      <c r="J4" s="15" t="s">
        <v>34</v>
      </c>
      <c r="K4" s="15" t="s">
        <v>35</v>
      </c>
      <c r="L4" s="6"/>
      <c r="M4" s="16" t="s">
        <v>36</v>
      </c>
      <c r="N4" s="16" t="s">
        <v>37</v>
      </c>
      <c r="O4" s="16" t="s">
        <v>38</v>
      </c>
      <c r="P4" s="17" t="s">
        <v>39</v>
      </c>
      <c r="Q4" s="15" t="s">
        <v>29</v>
      </c>
      <c r="R4" s="15" t="s">
        <v>30</v>
      </c>
      <c r="S4" s="15" t="s">
        <v>31</v>
      </c>
      <c r="T4" s="15" t="s">
        <v>32</v>
      </c>
      <c r="U4" s="6"/>
      <c r="V4" s="15" t="s">
        <v>40</v>
      </c>
      <c r="W4" s="15" t="s">
        <v>41</v>
      </c>
      <c r="X4" s="15" t="s">
        <v>42</v>
      </c>
      <c r="Y4" s="6"/>
      <c r="Z4" s="15" t="s">
        <v>43</v>
      </c>
      <c r="AA4" s="15" t="s">
        <v>44</v>
      </c>
      <c r="AB4" s="15" t="s">
        <v>45</v>
      </c>
      <c r="AC4" s="6"/>
      <c r="AD4" s="15" t="s">
        <v>43</v>
      </c>
      <c r="AE4" s="15" t="s">
        <v>44</v>
      </c>
      <c r="AF4" s="15" t="s">
        <v>45</v>
      </c>
      <c r="AG4" s="15" t="s">
        <v>46</v>
      </c>
      <c r="AH4" s="6"/>
      <c r="AI4" s="15" t="s">
        <v>33</v>
      </c>
      <c r="AJ4" s="15" t="s">
        <v>34</v>
      </c>
      <c r="AK4" s="15" t="s">
        <v>35</v>
      </c>
      <c r="AL4" s="6"/>
      <c r="AM4" s="15" t="s">
        <v>47</v>
      </c>
      <c r="AN4" s="15" t="s">
        <v>48</v>
      </c>
      <c r="AO4" s="15" t="s">
        <v>49</v>
      </c>
      <c r="AP4" s="15" t="s">
        <v>50</v>
      </c>
      <c r="AQ4" s="15" t="s">
        <v>29</v>
      </c>
      <c r="AR4" s="15" t="s">
        <v>30</v>
      </c>
      <c r="AS4" s="15" t="s">
        <v>31</v>
      </c>
      <c r="AT4" s="15" t="s">
        <v>32</v>
      </c>
      <c r="AU4" s="6"/>
      <c r="AV4" s="15" t="s">
        <v>33</v>
      </c>
      <c r="AW4" s="15" t="s">
        <v>34</v>
      </c>
      <c r="AX4" s="15" t="s">
        <v>35</v>
      </c>
      <c r="AY4" s="12"/>
      <c r="AZ4" s="15" t="s">
        <v>36</v>
      </c>
      <c r="BA4" s="15" t="s">
        <v>37</v>
      </c>
      <c r="BB4" s="15" t="s">
        <v>38</v>
      </c>
      <c r="BC4" s="15" t="s">
        <v>51</v>
      </c>
      <c r="BD4" s="13"/>
    </row>
    <row r="5" spans="1:56" s="14" customFormat="1" ht="15">
      <c r="A5" s="6"/>
      <c r="B5" s="6"/>
      <c r="C5" s="6"/>
      <c r="D5" s="9" t="s">
        <v>52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53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 t="s">
        <v>53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3"/>
    </row>
    <row r="6" spans="1:56" s="14" customFormat="1" ht="15">
      <c r="A6" s="6"/>
      <c r="B6" s="6"/>
      <c r="C6" s="6"/>
      <c r="D6" s="9">
        <v>35</v>
      </c>
      <c r="E6" s="9">
        <v>36</v>
      </c>
      <c r="F6" s="9">
        <v>37</v>
      </c>
      <c r="G6" s="9">
        <v>38</v>
      </c>
      <c r="H6" s="9">
        <v>39</v>
      </c>
      <c r="I6" s="9">
        <v>40</v>
      </c>
      <c r="J6" s="9">
        <v>41</v>
      </c>
      <c r="K6" s="9">
        <v>42</v>
      </c>
      <c r="L6" s="9">
        <v>43</v>
      </c>
      <c r="M6" s="9">
        <v>44</v>
      </c>
      <c r="N6" s="9">
        <v>45</v>
      </c>
      <c r="O6" s="9">
        <v>46</v>
      </c>
      <c r="P6" s="9">
        <v>47</v>
      </c>
      <c r="Q6" s="9">
        <v>48</v>
      </c>
      <c r="R6" s="9">
        <v>49</v>
      </c>
      <c r="S6" s="9">
        <v>50</v>
      </c>
      <c r="T6" s="9">
        <v>51</v>
      </c>
      <c r="U6" s="9">
        <v>52</v>
      </c>
      <c r="V6" s="9">
        <v>1</v>
      </c>
      <c r="W6" s="9">
        <v>2</v>
      </c>
      <c r="X6" s="9">
        <v>3</v>
      </c>
      <c r="Y6" s="9">
        <v>4</v>
      </c>
      <c r="Z6" s="9">
        <v>5</v>
      </c>
      <c r="AA6" s="9">
        <v>6</v>
      </c>
      <c r="AB6" s="9">
        <v>7</v>
      </c>
      <c r="AC6" s="9">
        <v>8</v>
      </c>
      <c r="AD6" s="9">
        <v>9</v>
      </c>
      <c r="AE6" s="9">
        <v>10</v>
      </c>
      <c r="AF6" s="9">
        <v>11</v>
      </c>
      <c r="AG6" s="9">
        <v>12</v>
      </c>
      <c r="AH6" s="9">
        <v>13</v>
      </c>
      <c r="AI6" s="9">
        <v>14</v>
      </c>
      <c r="AJ6" s="9">
        <v>15</v>
      </c>
      <c r="AK6" s="9">
        <v>16</v>
      </c>
      <c r="AL6" s="9">
        <v>17</v>
      </c>
      <c r="AM6" s="9">
        <v>18</v>
      </c>
      <c r="AN6" s="9">
        <v>19</v>
      </c>
      <c r="AO6" s="9">
        <v>20</v>
      </c>
      <c r="AP6" s="9">
        <v>21</v>
      </c>
      <c r="AQ6" s="9">
        <v>22</v>
      </c>
      <c r="AR6" s="9">
        <v>23</v>
      </c>
      <c r="AS6" s="9">
        <v>24</v>
      </c>
      <c r="AT6" s="9">
        <v>25</v>
      </c>
      <c r="AU6" s="9">
        <v>26</v>
      </c>
      <c r="AV6" s="9">
        <v>27</v>
      </c>
      <c r="AW6" s="9">
        <v>28</v>
      </c>
      <c r="AX6" s="9">
        <v>29</v>
      </c>
      <c r="AY6" s="9">
        <v>30</v>
      </c>
      <c r="AZ6" s="9">
        <v>31</v>
      </c>
      <c r="BA6" s="9">
        <v>32</v>
      </c>
      <c r="BB6" s="9">
        <v>33</v>
      </c>
      <c r="BC6" s="9">
        <v>34</v>
      </c>
      <c r="BD6" s="13"/>
    </row>
    <row r="7" spans="1:56" s="14" customFormat="1" ht="15">
      <c r="A7" s="6"/>
      <c r="B7" s="6"/>
      <c r="C7" s="6"/>
      <c r="D7" s="9" t="s">
        <v>54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 t="s">
        <v>54</v>
      </c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13"/>
    </row>
    <row r="8" spans="1:56" s="14" customFormat="1" ht="15">
      <c r="A8" s="6"/>
      <c r="B8" s="6"/>
      <c r="C8" s="6"/>
      <c r="D8" s="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>
        <v>32</v>
      </c>
      <c r="AJ8" s="9">
        <v>33</v>
      </c>
      <c r="AK8" s="9">
        <v>34</v>
      </c>
      <c r="AL8" s="9">
        <v>35</v>
      </c>
      <c r="AM8" s="9">
        <v>36</v>
      </c>
      <c r="AN8" s="9">
        <v>37</v>
      </c>
      <c r="AO8" s="9">
        <v>38</v>
      </c>
      <c r="AP8" s="9">
        <v>39</v>
      </c>
      <c r="AQ8" s="9">
        <v>40</v>
      </c>
      <c r="AR8" s="9">
        <v>41</v>
      </c>
      <c r="AS8" s="9">
        <v>42</v>
      </c>
      <c r="AT8" s="9">
        <v>43</v>
      </c>
      <c r="AU8" s="9">
        <v>44</v>
      </c>
      <c r="AV8" s="9">
        <v>45</v>
      </c>
      <c r="AW8" s="9">
        <v>46</v>
      </c>
      <c r="AX8" s="9">
        <v>47</v>
      </c>
      <c r="AY8" s="9">
        <v>48</v>
      </c>
      <c r="AZ8" s="9">
        <v>49</v>
      </c>
      <c r="BA8" s="9">
        <v>50</v>
      </c>
      <c r="BB8" s="9">
        <v>51</v>
      </c>
      <c r="BC8" s="9">
        <v>52</v>
      </c>
      <c r="BD8" s="13"/>
    </row>
    <row r="9" spans="1:56" s="23" customFormat="1" ht="15" customHeight="1">
      <c r="A9" s="6" t="s">
        <v>177</v>
      </c>
      <c r="B9" s="73" t="s">
        <v>55</v>
      </c>
      <c r="C9" s="74" t="s">
        <v>56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 t="s">
        <v>178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 t="s">
        <v>179</v>
      </c>
      <c r="AP9" s="73"/>
      <c r="AQ9" s="73"/>
      <c r="AR9" s="73"/>
      <c r="AS9" s="73" t="s">
        <v>180</v>
      </c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 t="s">
        <v>181</v>
      </c>
    </row>
    <row r="10" spans="1:56" s="23" customFormat="1" ht="28.5">
      <c r="A10" s="6"/>
      <c r="B10" s="94" t="s">
        <v>59</v>
      </c>
      <c r="C10" s="95" t="s">
        <v>60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6"/>
      <c r="T10" s="96" t="s">
        <v>178</v>
      </c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 t="s">
        <v>179</v>
      </c>
      <c r="AP10" s="94"/>
      <c r="AQ10" s="94"/>
      <c r="AR10" s="94"/>
      <c r="AS10" s="94" t="s">
        <v>180</v>
      </c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73" t="s">
        <v>181</v>
      </c>
    </row>
    <row r="11" spans="1:56" ht="15" customHeight="1">
      <c r="A11" s="6"/>
      <c r="B11" s="97" t="s">
        <v>61</v>
      </c>
      <c r="C11" s="98" t="s">
        <v>62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9"/>
      <c r="V11" s="99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100"/>
      <c r="AT11" s="101"/>
      <c r="AU11" s="99"/>
      <c r="AV11" s="99"/>
      <c r="AW11" s="99"/>
      <c r="AX11" s="99"/>
      <c r="AY11" s="99"/>
      <c r="AZ11" s="99"/>
      <c r="BA11" s="99"/>
      <c r="BB11" s="99"/>
      <c r="BC11" s="99"/>
      <c r="BD11" s="96"/>
    </row>
    <row r="12" spans="1:56" ht="15" customHeight="1">
      <c r="A12" s="6"/>
      <c r="B12" s="97" t="s">
        <v>63</v>
      </c>
      <c r="C12" s="98" t="s">
        <v>64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9"/>
      <c r="V12" s="99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100"/>
      <c r="AT12" s="101"/>
      <c r="AU12" s="99"/>
      <c r="AV12" s="99"/>
      <c r="AW12" s="99"/>
      <c r="AX12" s="99"/>
      <c r="AY12" s="99"/>
      <c r="AZ12" s="99"/>
      <c r="BA12" s="99"/>
      <c r="BB12" s="99"/>
      <c r="BC12" s="99"/>
      <c r="BD12" s="96"/>
    </row>
    <row r="13" spans="1:56" ht="15" customHeight="1">
      <c r="A13" s="6"/>
      <c r="B13" s="97" t="s">
        <v>65</v>
      </c>
      <c r="C13" s="98" t="s">
        <v>66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9"/>
      <c r="V13" s="99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101"/>
      <c r="AU13" s="99"/>
      <c r="AV13" s="99"/>
      <c r="AW13" s="99"/>
      <c r="AX13" s="99"/>
      <c r="AY13" s="99"/>
      <c r="AZ13" s="99"/>
      <c r="BA13" s="99"/>
      <c r="BB13" s="99"/>
      <c r="BC13" s="99"/>
      <c r="BD13" s="96"/>
    </row>
    <row r="14" spans="1:56" ht="15">
      <c r="A14" s="6"/>
      <c r="B14" s="97" t="s">
        <v>67</v>
      </c>
      <c r="C14" s="98" t="s">
        <v>68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9"/>
      <c r="V14" s="99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101"/>
      <c r="AU14" s="99"/>
      <c r="AV14" s="99"/>
      <c r="AW14" s="99"/>
      <c r="AX14" s="99"/>
      <c r="AY14" s="99"/>
      <c r="AZ14" s="99"/>
      <c r="BA14" s="99"/>
      <c r="BB14" s="99"/>
      <c r="BC14" s="99"/>
      <c r="BD14" s="96"/>
    </row>
    <row r="15" spans="1:56" ht="15">
      <c r="A15" s="6"/>
      <c r="B15" s="97" t="s">
        <v>69</v>
      </c>
      <c r="C15" s="102" t="s">
        <v>70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 t="s">
        <v>182</v>
      </c>
      <c r="U15" s="99"/>
      <c r="V15" s="99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 t="s">
        <v>182</v>
      </c>
      <c r="AT15" s="101"/>
      <c r="AU15" s="99"/>
      <c r="AV15" s="99"/>
      <c r="AW15" s="99"/>
      <c r="AX15" s="99"/>
      <c r="AY15" s="99"/>
      <c r="AZ15" s="99"/>
      <c r="BA15" s="99"/>
      <c r="BB15" s="99"/>
      <c r="BC15" s="99"/>
      <c r="BD15" s="96">
        <v>23</v>
      </c>
    </row>
    <row r="16" spans="1:56" ht="15">
      <c r="A16" s="6"/>
      <c r="B16" s="97" t="s">
        <v>71</v>
      </c>
      <c r="C16" s="103" t="s">
        <v>72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9"/>
      <c r="V16" s="99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 t="s">
        <v>183</v>
      </c>
      <c r="AP16" s="97"/>
      <c r="AQ16" s="97"/>
      <c r="AR16" s="97"/>
      <c r="AT16" s="101"/>
      <c r="AU16" s="99"/>
      <c r="AV16" s="99"/>
      <c r="AW16" s="99"/>
      <c r="AX16" s="99"/>
      <c r="AY16" s="99"/>
      <c r="AZ16" s="99"/>
      <c r="BA16" s="99"/>
      <c r="BB16" s="99"/>
      <c r="BC16" s="99"/>
      <c r="BD16" s="96" t="s">
        <v>184</v>
      </c>
    </row>
    <row r="17" spans="1:56" ht="15">
      <c r="A17" s="6"/>
      <c r="B17" s="97" t="s">
        <v>73</v>
      </c>
      <c r="C17" s="98" t="s">
        <v>74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9"/>
      <c r="V17" s="99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01"/>
      <c r="AU17" s="99"/>
      <c r="AV17" s="99"/>
      <c r="AW17" s="99"/>
      <c r="AX17" s="99"/>
      <c r="AY17" s="99"/>
      <c r="AZ17" s="99"/>
      <c r="BA17" s="99"/>
      <c r="BB17" s="99"/>
      <c r="BC17" s="99"/>
      <c r="BD17" s="96"/>
    </row>
    <row r="18" spans="1:56" ht="18.75" customHeight="1">
      <c r="A18" s="6"/>
      <c r="B18" s="97" t="s">
        <v>75</v>
      </c>
      <c r="C18" s="104" t="s">
        <v>76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9"/>
      <c r="V18" s="99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101"/>
      <c r="AU18" s="99"/>
      <c r="AV18" s="99"/>
      <c r="AW18" s="99"/>
      <c r="AX18" s="99"/>
      <c r="AY18" s="99"/>
      <c r="AZ18" s="99"/>
      <c r="BA18" s="99"/>
      <c r="BB18" s="99"/>
      <c r="BC18" s="99"/>
      <c r="BD18" s="96"/>
    </row>
    <row r="19" spans="1:56" ht="21.75" customHeight="1">
      <c r="A19" s="6"/>
      <c r="B19" s="97" t="s">
        <v>77</v>
      </c>
      <c r="C19" s="104" t="s">
        <v>78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 t="s">
        <v>183</v>
      </c>
      <c r="U19" s="99"/>
      <c r="V19" s="99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101"/>
      <c r="AU19" s="99"/>
      <c r="AV19" s="99"/>
      <c r="AW19" s="99"/>
      <c r="AX19" s="99"/>
      <c r="AY19" s="99"/>
      <c r="AZ19" s="99"/>
      <c r="BA19" s="99"/>
      <c r="BB19" s="99"/>
      <c r="BC19" s="99"/>
      <c r="BD19" s="96" t="s">
        <v>179</v>
      </c>
    </row>
    <row r="20" spans="1:56" ht="21" customHeight="1">
      <c r="A20" s="6"/>
      <c r="B20" s="97" t="s">
        <v>79</v>
      </c>
      <c r="C20" s="104" t="s">
        <v>80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9"/>
      <c r="V20" s="99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101"/>
      <c r="AU20" s="99"/>
      <c r="AV20" s="99"/>
      <c r="AW20" s="99"/>
      <c r="AX20" s="99"/>
      <c r="AY20" s="99"/>
      <c r="AZ20" s="99"/>
      <c r="BA20" s="99"/>
      <c r="BB20" s="99"/>
      <c r="BC20" s="99"/>
      <c r="BD20" s="96"/>
    </row>
    <row r="21" spans="1:56" s="23" customFormat="1" ht="30" customHeight="1">
      <c r="A21" s="6"/>
      <c r="B21" s="94" t="s">
        <v>81</v>
      </c>
      <c r="C21" s="105" t="s">
        <v>82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6"/>
    </row>
    <row r="22" spans="1:56" s="23" customFormat="1" ht="30" customHeight="1">
      <c r="A22" s="6"/>
      <c r="B22" s="94" t="s">
        <v>81</v>
      </c>
      <c r="C22" s="105" t="s">
        <v>82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6"/>
    </row>
    <row r="23" spans="1:56" ht="15">
      <c r="A23" s="6"/>
      <c r="B23" s="97" t="s">
        <v>83</v>
      </c>
      <c r="C23" s="106" t="s">
        <v>84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9"/>
      <c r="V23" s="99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101"/>
      <c r="AU23" s="99"/>
      <c r="AV23" s="99"/>
      <c r="AW23" s="99"/>
      <c r="AX23" s="99"/>
      <c r="AY23" s="99"/>
      <c r="AZ23" s="99"/>
      <c r="BA23" s="99"/>
      <c r="BB23" s="99"/>
      <c r="BC23" s="99"/>
      <c r="BD23" s="96"/>
    </row>
    <row r="24" spans="1:56" ht="15">
      <c r="A24" s="6"/>
      <c r="B24" s="97" t="s">
        <v>85</v>
      </c>
      <c r="C24" s="106" t="s">
        <v>86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9"/>
      <c r="V24" s="99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101"/>
      <c r="AU24" s="99"/>
      <c r="AV24" s="99"/>
      <c r="AW24" s="99"/>
      <c r="AX24" s="99"/>
      <c r="AY24" s="99"/>
      <c r="AZ24" s="99"/>
      <c r="BA24" s="99"/>
      <c r="BB24" s="99"/>
      <c r="BC24" s="99"/>
      <c r="BD24" s="96"/>
    </row>
    <row r="25" spans="1:56" ht="15">
      <c r="A25" s="6"/>
      <c r="B25" s="97" t="s">
        <v>87</v>
      </c>
      <c r="C25" s="106" t="s">
        <v>88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9"/>
      <c r="V25" s="99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101"/>
      <c r="AU25" s="99"/>
      <c r="AV25" s="99"/>
      <c r="AW25" s="99"/>
      <c r="AX25" s="99"/>
      <c r="AY25" s="99"/>
      <c r="AZ25" s="99"/>
      <c r="BA25" s="99"/>
      <c r="BB25" s="99"/>
      <c r="BC25" s="99"/>
      <c r="BD25" s="96"/>
    </row>
    <row r="26" spans="1:56" s="23" customFormat="1" ht="15">
      <c r="A26" s="6"/>
      <c r="B26" s="94" t="s">
        <v>89</v>
      </c>
      <c r="C26" s="105" t="s">
        <v>90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 t="s">
        <v>184</v>
      </c>
      <c r="AO26" s="94" t="s">
        <v>184</v>
      </c>
      <c r="AP26" s="94"/>
      <c r="AQ26" s="94"/>
      <c r="AR26" s="94"/>
      <c r="AS26" s="94" t="s">
        <v>185</v>
      </c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6" t="s">
        <v>186</v>
      </c>
    </row>
    <row r="27" spans="1:56" s="45" customFormat="1" ht="15" customHeight="1">
      <c r="A27" s="6"/>
      <c r="B27" s="97" t="s">
        <v>91</v>
      </c>
      <c r="C27" s="106" t="s">
        <v>92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99"/>
      <c r="V27" s="99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 t="s">
        <v>183</v>
      </c>
      <c r="AT27" s="101"/>
      <c r="AU27" s="99"/>
      <c r="AV27" s="99"/>
      <c r="AW27" s="99"/>
      <c r="AX27" s="99"/>
      <c r="AY27" s="99"/>
      <c r="AZ27" s="99"/>
      <c r="BA27" s="99"/>
      <c r="BB27" s="99"/>
      <c r="BC27" s="99"/>
      <c r="BD27" s="96" t="s">
        <v>184</v>
      </c>
    </row>
    <row r="28" spans="1:56" s="45" customFormat="1" ht="30" customHeight="1">
      <c r="A28" s="6"/>
      <c r="B28" s="97" t="s">
        <v>93</v>
      </c>
      <c r="C28" s="106" t="s">
        <v>187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99"/>
      <c r="V28" s="99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 t="s">
        <v>183</v>
      </c>
      <c r="AP28" s="107"/>
      <c r="AQ28" s="107"/>
      <c r="AR28" s="107"/>
      <c r="AT28" s="101"/>
      <c r="AU28" s="99"/>
      <c r="AV28" s="99"/>
      <c r="AW28" s="99"/>
      <c r="AX28" s="99"/>
      <c r="AY28" s="99"/>
      <c r="AZ28" s="99"/>
      <c r="BA28" s="99"/>
      <c r="BB28" s="99"/>
      <c r="BC28" s="99"/>
      <c r="BD28" s="96" t="s">
        <v>184</v>
      </c>
    </row>
    <row r="29" spans="1:56" ht="15">
      <c r="A29" s="6"/>
      <c r="B29" s="97" t="s">
        <v>95</v>
      </c>
      <c r="C29" s="108" t="s">
        <v>96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9"/>
      <c r="V29" s="99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 t="s">
        <v>183</v>
      </c>
      <c r="AO29" s="97"/>
      <c r="AP29" s="97"/>
      <c r="AQ29" s="97"/>
      <c r="AR29" s="97"/>
      <c r="AS29" s="107"/>
      <c r="AT29" s="101"/>
      <c r="AU29" s="99"/>
      <c r="AV29" s="99"/>
      <c r="AW29" s="99"/>
      <c r="AX29" s="99"/>
      <c r="AY29" s="99"/>
      <c r="AZ29" s="99"/>
      <c r="BA29" s="99"/>
      <c r="BB29" s="99"/>
      <c r="BC29" s="99"/>
      <c r="BD29" s="96" t="s">
        <v>184</v>
      </c>
    </row>
    <row r="30" spans="1:56" s="23" customFormat="1" ht="15" customHeight="1">
      <c r="A30" s="6"/>
      <c r="B30" s="73" t="s">
        <v>97</v>
      </c>
      <c r="C30" s="109" t="s">
        <v>98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 t="s">
        <v>188</v>
      </c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 t="s">
        <v>179</v>
      </c>
      <c r="AT30" s="73" t="s">
        <v>189</v>
      </c>
      <c r="AU30" s="73"/>
      <c r="AV30" s="73"/>
      <c r="AW30" s="73"/>
      <c r="AX30" s="73"/>
      <c r="AY30" s="73"/>
      <c r="AZ30" s="73"/>
      <c r="BA30" s="73"/>
      <c r="BB30" s="73"/>
      <c r="BC30" s="73"/>
      <c r="BD30" s="96" t="s">
        <v>190</v>
      </c>
    </row>
    <row r="31" spans="1:56" ht="15">
      <c r="A31" s="6"/>
      <c r="B31" s="97" t="s">
        <v>99</v>
      </c>
      <c r="C31" s="106" t="s">
        <v>100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 t="s">
        <v>183</v>
      </c>
      <c r="U31" s="99"/>
      <c r="V31" s="99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101"/>
      <c r="AU31" s="99"/>
      <c r="AV31" s="99"/>
      <c r="AW31" s="99"/>
      <c r="AX31" s="99"/>
      <c r="AY31" s="99"/>
      <c r="AZ31" s="99"/>
      <c r="BA31" s="99"/>
      <c r="BB31" s="99"/>
      <c r="BC31" s="99"/>
      <c r="BD31" s="96" t="s">
        <v>184</v>
      </c>
    </row>
    <row r="32" spans="1:56" ht="30">
      <c r="A32" s="6"/>
      <c r="B32" s="97" t="s">
        <v>101</v>
      </c>
      <c r="C32" s="106" t="s">
        <v>102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9"/>
      <c r="V32" s="99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101" t="s">
        <v>191</v>
      </c>
      <c r="AU32" s="99"/>
      <c r="AV32" s="99"/>
      <c r="AW32" s="99"/>
      <c r="AX32" s="99"/>
      <c r="AY32" s="99"/>
      <c r="AZ32" s="99"/>
      <c r="BA32" s="99"/>
      <c r="BB32" s="99"/>
      <c r="BC32" s="99"/>
      <c r="BD32" s="96" t="s">
        <v>189</v>
      </c>
    </row>
    <row r="33" spans="1:56" ht="30">
      <c r="A33" s="6"/>
      <c r="B33" s="97" t="s">
        <v>103</v>
      </c>
      <c r="C33" s="106" t="s">
        <v>104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9"/>
      <c r="V33" s="99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 t="s">
        <v>183</v>
      </c>
      <c r="AT33" s="101"/>
      <c r="AU33" s="99"/>
      <c r="AV33" s="99"/>
      <c r="AW33" s="99"/>
      <c r="AX33" s="99"/>
      <c r="AY33" s="99"/>
      <c r="AZ33" s="99"/>
      <c r="BA33" s="99"/>
      <c r="BB33" s="99"/>
      <c r="BC33" s="99"/>
      <c r="BD33" s="96" t="s">
        <v>184</v>
      </c>
    </row>
    <row r="34" spans="1:56" ht="15">
      <c r="A34" s="6"/>
      <c r="B34" s="97" t="s">
        <v>105</v>
      </c>
      <c r="C34" s="110" t="s">
        <v>106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 t="s">
        <v>183</v>
      </c>
      <c r="U34" s="99"/>
      <c r="V34" s="99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100"/>
      <c r="AT34" s="101"/>
      <c r="AU34" s="99"/>
      <c r="AV34" s="99"/>
      <c r="AW34" s="99"/>
      <c r="AX34" s="99"/>
      <c r="AY34" s="99"/>
      <c r="AZ34" s="99"/>
      <c r="BA34" s="99"/>
      <c r="BB34" s="99"/>
      <c r="BC34" s="99"/>
      <c r="BD34" s="96" t="s">
        <v>184</v>
      </c>
    </row>
    <row r="35" spans="1:56" s="23" customFormat="1" ht="15">
      <c r="A35" s="111"/>
      <c r="B35" s="112" t="s">
        <v>192</v>
      </c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 t="s">
        <v>193</v>
      </c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 t="s">
        <v>179</v>
      </c>
      <c r="AO35" s="113" t="s">
        <v>194</v>
      </c>
      <c r="AP35" s="113"/>
      <c r="AQ35" s="113"/>
      <c r="AR35" s="113"/>
      <c r="AS35" s="113" t="s">
        <v>195</v>
      </c>
      <c r="AT35" s="113" t="s">
        <v>196</v>
      </c>
      <c r="AU35" s="113"/>
      <c r="AV35" s="113"/>
      <c r="AW35" s="113"/>
      <c r="AX35" s="113"/>
      <c r="AY35" s="113"/>
      <c r="AZ35" s="113"/>
      <c r="BA35" s="113"/>
      <c r="BB35" s="113"/>
      <c r="BC35" s="113"/>
      <c r="BD35" s="113" t="s">
        <v>197</v>
      </c>
    </row>
    <row r="37" spans="2:3" ht="15">
      <c r="B37" s="93"/>
      <c r="C37" s="93"/>
    </row>
    <row r="38" spans="2:3" ht="15">
      <c r="B38" s="33"/>
      <c r="C38" s="55" t="s">
        <v>110</v>
      </c>
    </row>
    <row r="39" spans="2:3" ht="15">
      <c r="B39" s="56"/>
      <c r="C39" s="55" t="s">
        <v>111</v>
      </c>
    </row>
  </sheetData>
  <sheetProtection selectLockedCells="1" selectUnlockedCells="1"/>
  <mergeCells count="34"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U3:U4"/>
    <mergeCell ref="V3:X3"/>
    <mergeCell ref="Y3:Y4"/>
    <mergeCell ref="Z3:AB3"/>
    <mergeCell ref="AC3:AC4"/>
    <mergeCell ref="AD3:AG3"/>
    <mergeCell ref="AH3:AH4"/>
    <mergeCell ref="AI3:AK3"/>
    <mergeCell ref="AL3:AL4"/>
    <mergeCell ref="AM3:AP3"/>
    <mergeCell ref="AQ3:AT3"/>
    <mergeCell ref="AU3:AU4"/>
    <mergeCell ref="AV3:AX3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9:A34"/>
    <mergeCell ref="B35:C35"/>
  </mergeCells>
  <printOptions/>
  <pageMargins left="0.25" right="0.25" top="0.3" bottom="0.3" header="0.3" footer="0.3"/>
  <pageSetup horizontalDpi="300" verticalDpi="300" orientation="landscape" paperSize="75" scale="52"/>
  <colBreaks count="1" manualBreakCount="1">
    <brk id="4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45"/>
  <sheetViews>
    <sheetView workbookViewId="0" topLeftCell="A1">
      <selection activeCell="A1" sqref="A1"/>
    </sheetView>
  </sheetViews>
  <sheetFormatPr defaultColWidth="8.00390625" defaultRowHeight="15"/>
  <cols>
    <col min="1" max="1" width="3.8515625" style="1" customWidth="1"/>
    <col min="2" max="2" width="10.8515625" style="1" customWidth="1"/>
    <col min="3" max="3" width="51.57421875" style="1" customWidth="1"/>
    <col min="4" max="14" width="4.421875" style="1" customWidth="1"/>
    <col min="15" max="15" width="5.7109375" style="1" customWidth="1"/>
    <col min="16" max="17" width="4.421875" style="1" customWidth="1"/>
    <col min="18" max="18" width="6.7109375" style="1" customWidth="1"/>
    <col min="19" max="19" width="5.28125" style="1" customWidth="1"/>
    <col min="20" max="20" width="7.8515625" style="1" customWidth="1"/>
    <col min="21" max="33" width="4.421875" style="1" customWidth="1"/>
    <col min="34" max="34" width="5.140625" style="1" customWidth="1"/>
    <col min="35" max="35" width="5.421875" style="1" customWidth="1"/>
    <col min="36" max="36" width="5.8515625" style="1" customWidth="1"/>
    <col min="37" max="37" width="5.421875" style="1" customWidth="1"/>
    <col min="38" max="38" width="5.7109375" style="1" customWidth="1"/>
    <col min="39" max="39" width="6.140625" style="1" customWidth="1"/>
    <col min="40" max="40" width="5.7109375" style="1" customWidth="1"/>
    <col min="41" max="41" width="5.28125" style="1" customWidth="1"/>
    <col min="42" max="42" width="6.7109375" style="1" customWidth="1"/>
    <col min="43" max="43" width="5.140625" style="1" customWidth="1"/>
    <col min="44" max="44" width="7.7109375" style="1" customWidth="1"/>
    <col min="45" max="54" width="4.421875" style="1" customWidth="1"/>
    <col min="55" max="55" width="4.140625" style="1" customWidth="1"/>
    <col min="56" max="56" width="12.421875" style="1" customWidth="1"/>
    <col min="57" max="16384" width="8.7109375" style="1" customWidth="1"/>
  </cols>
  <sheetData>
    <row r="1" spans="1:56" s="14" customFormat="1" ht="15" customHeight="1">
      <c r="A1" s="6" t="s">
        <v>113</v>
      </c>
      <c r="B1" s="6" t="s">
        <v>2</v>
      </c>
      <c r="C1" s="7" t="s">
        <v>3</v>
      </c>
      <c r="D1" s="9" t="s">
        <v>5</v>
      </c>
      <c r="E1" s="9"/>
      <c r="F1" s="9"/>
      <c r="G1" s="9"/>
      <c r="H1" s="6" t="s">
        <v>6</v>
      </c>
      <c r="I1" s="9" t="s">
        <v>7</v>
      </c>
      <c r="J1" s="9"/>
      <c r="K1" s="9"/>
      <c r="L1" s="6" t="s">
        <v>8</v>
      </c>
      <c r="M1" s="9" t="s">
        <v>9</v>
      </c>
      <c r="N1" s="9"/>
      <c r="O1" s="9"/>
      <c r="P1" s="9"/>
      <c r="Q1" s="9" t="s">
        <v>10</v>
      </c>
      <c r="R1" s="9"/>
      <c r="S1" s="9"/>
      <c r="T1" s="9"/>
      <c r="U1" s="6" t="s">
        <v>12</v>
      </c>
      <c r="V1" s="9" t="s">
        <v>13</v>
      </c>
      <c r="W1" s="9"/>
      <c r="X1" s="9"/>
      <c r="Y1" s="6" t="s">
        <v>14</v>
      </c>
      <c r="Z1" s="9" t="s">
        <v>15</v>
      </c>
      <c r="AA1" s="9"/>
      <c r="AB1" s="9"/>
      <c r="AC1" s="6" t="s">
        <v>16</v>
      </c>
      <c r="AD1" s="9" t="s">
        <v>17</v>
      </c>
      <c r="AE1" s="9"/>
      <c r="AF1" s="9"/>
      <c r="AG1" s="9"/>
      <c r="AH1" s="6" t="s">
        <v>18</v>
      </c>
      <c r="AI1" s="9" t="s">
        <v>19</v>
      </c>
      <c r="AJ1" s="9"/>
      <c r="AK1" s="9"/>
      <c r="AL1" s="6" t="s">
        <v>20</v>
      </c>
      <c r="AM1" s="9" t="s">
        <v>21</v>
      </c>
      <c r="AN1" s="9"/>
      <c r="AO1" s="9"/>
      <c r="AP1" s="9"/>
      <c r="AQ1" s="9" t="s">
        <v>22</v>
      </c>
      <c r="AR1" s="9"/>
      <c r="AS1" s="9"/>
      <c r="AT1" s="9"/>
      <c r="AU1" s="6" t="s">
        <v>24</v>
      </c>
      <c r="AV1" s="9" t="s">
        <v>25</v>
      </c>
      <c r="AW1" s="9"/>
      <c r="AX1" s="9"/>
      <c r="AY1" s="12" t="s">
        <v>26</v>
      </c>
      <c r="AZ1" s="9" t="s">
        <v>27</v>
      </c>
      <c r="BA1" s="9"/>
      <c r="BB1" s="9"/>
      <c r="BC1" s="9"/>
      <c r="BD1" s="13" t="s">
        <v>176</v>
      </c>
    </row>
    <row r="2" spans="1:56" s="14" customFormat="1" ht="56.25" customHeight="1">
      <c r="A2" s="6"/>
      <c r="B2" s="6"/>
      <c r="C2" s="6"/>
      <c r="D2" s="15" t="s">
        <v>29</v>
      </c>
      <c r="E2" s="15" t="s">
        <v>30</v>
      </c>
      <c r="F2" s="15" t="s">
        <v>31</v>
      </c>
      <c r="G2" s="15" t="s">
        <v>32</v>
      </c>
      <c r="H2" s="6"/>
      <c r="I2" s="15" t="s">
        <v>33</v>
      </c>
      <c r="J2" s="15" t="s">
        <v>34</v>
      </c>
      <c r="K2" s="15" t="s">
        <v>35</v>
      </c>
      <c r="L2" s="6"/>
      <c r="M2" s="15" t="s">
        <v>36</v>
      </c>
      <c r="N2" s="15" t="s">
        <v>37</v>
      </c>
      <c r="O2" s="15" t="s">
        <v>38</v>
      </c>
      <c r="P2" s="15" t="s">
        <v>39</v>
      </c>
      <c r="Q2" s="15" t="s">
        <v>29</v>
      </c>
      <c r="R2" s="15" t="s">
        <v>30</v>
      </c>
      <c r="S2" s="15" t="s">
        <v>31</v>
      </c>
      <c r="T2" s="15" t="s">
        <v>32</v>
      </c>
      <c r="U2" s="6"/>
      <c r="V2" s="15" t="s">
        <v>40</v>
      </c>
      <c r="W2" s="15" t="s">
        <v>41</v>
      </c>
      <c r="X2" s="15" t="s">
        <v>42</v>
      </c>
      <c r="Y2" s="6"/>
      <c r="Z2" s="15" t="s">
        <v>43</v>
      </c>
      <c r="AA2" s="15" t="s">
        <v>44</v>
      </c>
      <c r="AB2" s="15" t="s">
        <v>45</v>
      </c>
      <c r="AC2" s="6"/>
      <c r="AD2" s="15" t="s">
        <v>43</v>
      </c>
      <c r="AE2" s="15" t="s">
        <v>44</v>
      </c>
      <c r="AF2" s="15" t="s">
        <v>45</v>
      </c>
      <c r="AG2" s="15" t="s">
        <v>46</v>
      </c>
      <c r="AH2" s="6"/>
      <c r="AI2" s="15" t="s">
        <v>33</v>
      </c>
      <c r="AJ2" s="15" t="s">
        <v>34</v>
      </c>
      <c r="AK2" s="15" t="s">
        <v>35</v>
      </c>
      <c r="AL2" s="6"/>
      <c r="AM2" s="15" t="s">
        <v>47</v>
      </c>
      <c r="AN2" s="15" t="s">
        <v>48</v>
      </c>
      <c r="AO2" s="15" t="s">
        <v>49</v>
      </c>
      <c r="AP2" s="15" t="s">
        <v>50</v>
      </c>
      <c r="AQ2" s="15" t="s">
        <v>29</v>
      </c>
      <c r="AR2" s="15" t="s">
        <v>30</v>
      </c>
      <c r="AS2" s="15" t="s">
        <v>31</v>
      </c>
      <c r="AT2" s="15" t="s">
        <v>32</v>
      </c>
      <c r="AU2" s="6"/>
      <c r="AV2" s="15" t="s">
        <v>33</v>
      </c>
      <c r="AW2" s="15" t="s">
        <v>34</v>
      </c>
      <c r="AX2" s="15" t="s">
        <v>35</v>
      </c>
      <c r="AY2" s="12"/>
      <c r="AZ2" s="15" t="s">
        <v>36</v>
      </c>
      <c r="BA2" s="15" t="s">
        <v>37</v>
      </c>
      <c r="BB2" s="15" t="s">
        <v>38</v>
      </c>
      <c r="BC2" s="15" t="s">
        <v>51</v>
      </c>
      <c r="BD2" s="13"/>
    </row>
    <row r="3" spans="1:56" s="14" customFormat="1" ht="15">
      <c r="A3" s="6"/>
      <c r="B3" s="6"/>
      <c r="C3" s="6"/>
      <c r="D3" s="9" t="s">
        <v>52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53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 t="s">
        <v>53</v>
      </c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3"/>
    </row>
    <row r="4" spans="1:56" s="14" customFormat="1" ht="15">
      <c r="A4" s="6"/>
      <c r="B4" s="6"/>
      <c r="C4" s="6"/>
      <c r="D4" s="9">
        <v>35</v>
      </c>
      <c r="E4" s="9">
        <v>36</v>
      </c>
      <c r="F4" s="9">
        <v>37</v>
      </c>
      <c r="G4" s="9">
        <v>38</v>
      </c>
      <c r="H4" s="9">
        <v>39</v>
      </c>
      <c r="I4" s="9">
        <v>40</v>
      </c>
      <c r="J4" s="9">
        <v>41</v>
      </c>
      <c r="K4" s="9">
        <v>42</v>
      </c>
      <c r="L4" s="9">
        <v>43</v>
      </c>
      <c r="M4" s="9">
        <v>44</v>
      </c>
      <c r="N4" s="9">
        <v>45</v>
      </c>
      <c r="O4" s="9">
        <v>46</v>
      </c>
      <c r="P4" s="9">
        <v>47</v>
      </c>
      <c r="Q4" s="9">
        <v>48</v>
      </c>
      <c r="R4" s="9">
        <v>49</v>
      </c>
      <c r="S4" s="9">
        <v>50</v>
      </c>
      <c r="T4" s="9">
        <v>51</v>
      </c>
      <c r="U4" s="9">
        <v>52</v>
      </c>
      <c r="V4" s="9">
        <v>1</v>
      </c>
      <c r="W4" s="9">
        <v>2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8</v>
      </c>
      <c r="AD4" s="9">
        <v>9</v>
      </c>
      <c r="AE4" s="9">
        <v>10</v>
      </c>
      <c r="AF4" s="9">
        <v>11</v>
      </c>
      <c r="AG4" s="9">
        <v>12</v>
      </c>
      <c r="AH4" s="9">
        <v>13</v>
      </c>
      <c r="AI4" s="9">
        <v>14</v>
      </c>
      <c r="AJ4" s="9">
        <v>15</v>
      </c>
      <c r="AK4" s="9">
        <v>16</v>
      </c>
      <c r="AL4" s="9">
        <v>17</v>
      </c>
      <c r="AM4" s="9">
        <v>18</v>
      </c>
      <c r="AN4" s="9">
        <v>19</v>
      </c>
      <c r="AO4" s="9">
        <v>20</v>
      </c>
      <c r="AP4" s="9">
        <v>21</v>
      </c>
      <c r="AQ4" s="9">
        <v>22</v>
      </c>
      <c r="AR4" s="9">
        <v>23</v>
      </c>
      <c r="AS4" s="9">
        <v>24</v>
      </c>
      <c r="AT4" s="9">
        <v>25</v>
      </c>
      <c r="AU4" s="9">
        <v>26</v>
      </c>
      <c r="AV4" s="9">
        <v>27</v>
      </c>
      <c r="AW4" s="9">
        <v>28</v>
      </c>
      <c r="AX4" s="9">
        <v>29</v>
      </c>
      <c r="AY4" s="9">
        <v>30</v>
      </c>
      <c r="AZ4" s="9">
        <v>31</v>
      </c>
      <c r="BA4" s="9">
        <v>32</v>
      </c>
      <c r="BB4" s="9">
        <v>33</v>
      </c>
      <c r="BC4" s="9">
        <v>34</v>
      </c>
      <c r="BD4" s="13"/>
    </row>
    <row r="5" spans="1:56" s="14" customFormat="1" ht="15">
      <c r="A5" s="6"/>
      <c r="B5" s="6"/>
      <c r="C5" s="6"/>
      <c r="D5" s="9" t="s">
        <v>54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9" t="s">
        <v>54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20" t="s">
        <v>54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13"/>
    </row>
    <row r="6" spans="1:56" s="14" customFormat="1" ht="15">
      <c r="A6" s="6"/>
      <c r="B6" s="6"/>
      <c r="C6" s="6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  <c r="BD6" s="13"/>
    </row>
    <row r="7" spans="1:56" s="23" customFormat="1" ht="15">
      <c r="A7" s="114" t="s">
        <v>117</v>
      </c>
      <c r="B7" s="115" t="s">
        <v>55</v>
      </c>
      <c r="C7" s="116" t="s">
        <v>56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 t="s">
        <v>194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 t="s">
        <v>194</v>
      </c>
      <c r="AN7" s="115" t="s">
        <v>179</v>
      </c>
      <c r="AO7" s="115" t="s">
        <v>194</v>
      </c>
      <c r="AP7" s="115" t="s">
        <v>198</v>
      </c>
      <c r="AQ7" s="115"/>
      <c r="AR7" s="115"/>
      <c r="AS7" s="115" t="s">
        <v>199</v>
      </c>
      <c r="AT7" s="115" t="s">
        <v>196</v>
      </c>
      <c r="AU7" s="115"/>
      <c r="AV7" s="115"/>
      <c r="AW7" s="115"/>
      <c r="AX7" s="115"/>
      <c r="AY7" s="115"/>
      <c r="AZ7" s="115"/>
      <c r="BA7" s="115"/>
      <c r="BB7" s="115"/>
      <c r="BC7" s="115"/>
      <c r="BD7" s="73" t="s">
        <v>200</v>
      </c>
    </row>
    <row r="8" spans="1:56" s="23" customFormat="1" ht="15">
      <c r="A8" s="114"/>
      <c r="B8" s="94" t="s">
        <v>59</v>
      </c>
      <c r="C8" s="117" t="s">
        <v>60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115" t="s">
        <v>194</v>
      </c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 t="s">
        <v>194</v>
      </c>
      <c r="AN8" s="94" t="s">
        <v>179</v>
      </c>
      <c r="AO8" s="94" t="s">
        <v>194</v>
      </c>
      <c r="AP8" s="94" t="s">
        <v>194</v>
      </c>
      <c r="AQ8" s="94"/>
      <c r="AR8" s="94"/>
      <c r="AS8" s="94" t="s">
        <v>196</v>
      </c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 t="s">
        <v>201</v>
      </c>
    </row>
    <row r="9" spans="1:56" ht="15">
      <c r="A9" s="114"/>
      <c r="B9" s="100" t="s">
        <v>61</v>
      </c>
      <c r="C9" s="118" t="s">
        <v>62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99"/>
      <c r="V9" s="99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1" t="s">
        <v>191</v>
      </c>
      <c r="AT9" s="101"/>
      <c r="AU9" s="99"/>
      <c r="AV9" s="99"/>
      <c r="AW9" s="99"/>
      <c r="AX9" s="99"/>
      <c r="AY9" s="99"/>
      <c r="AZ9" s="99"/>
      <c r="BA9" s="99"/>
      <c r="BB9" s="99"/>
      <c r="BC9" s="99"/>
      <c r="BD9" s="94" t="s">
        <v>189</v>
      </c>
    </row>
    <row r="10" spans="1:56" ht="15">
      <c r="A10" s="114"/>
      <c r="B10" s="100" t="s">
        <v>63</v>
      </c>
      <c r="C10" s="119" t="s">
        <v>64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99"/>
      <c r="V10" s="99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 t="s">
        <v>202</v>
      </c>
      <c r="AQ10" s="100"/>
      <c r="AR10" s="120"/>
      <c r="AS10" s="101"/>
      <c r="AT10" s="101"/>
      <c r="AU10" s="99"/>
      <c r="AV10" s="99"/>
      <c r="AW10" s="99"/>
      <c r="AX10" s="99"/>
      <c r="AY10" s="99"/>
      <c r="AZ10" s="99"/>
      <c r="BA10" s="99"/>
      <c r="BB10" s="99"/>
      <c r="BC10" s="99"/>
      <c r="BD10" s="94" t="s">
        <v>203</v>
      </c>
    </row>
    <row r="11" spans="1:56" ht="15">
      <c r="A11" s="114"/>
      <c r="B11" s="100" t="s">
        <v>118</v>
      </c>
      <c r="C11" s="119" t="s">
        <v>119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99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 t="s">
        <v>202</v>
      </c>
      <c r="AO11" s="100"/>
      <c r="AP11" s="100"/>
      <c r="AQ11" s="100"/>
      <c r="AR11" s="120"/>
      <c r="AS11" s="101"/>
      <c r="AT11" s="101"/>
      <c r="AU11" s="99"/>
      <c r="AV11" s="99"/>
      <c r="AW11" s="99"/>
      <c r="AX11" s="99"/>
      <c r="AY11" s="99"/>
      <c r="AZ11" s="99"/>
      <c r="BA11" s="99"/>
      <c r="BB11" s="99"/>
      <c r="BC11" s="99"/>
      <c r="BD11" s="94" t="s">
        <v>203</v>
      </c>
    </row>
    <row r="12" spans="1:56" ht="15">
      <c r="A12" s="114"/>
      <c r="B12" s="100" t="s">
        <v>65</v>
      </c>
      <c r="C12" s="119" t="s">
        <v>66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99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 t="s">
        <v>183</v>
      </c>
      <c r="AN12" s="100"/>
      <c r="AO12" s="100"/>
      <c r="AP12" s="100"/>
      <c r="AQ12" s="100"/>
      <c r="AR12" s="100"/>
      <c r="AS12" s="101"/>
      <c r="AT12" s="101"/>
      <c r="AU12" s="99"/>
      <c r="AV12" s="99"/>
      <c r="AW12" s="99"/>
      <c r="AX12" s="99"/>
      <c r="AY12" s="99"/>
      <c r="AZ12" s="99"/>
      <c r="BA12" s="99"/>
      <c r="BB12" s="99"/>
      <c r="BC12" s="99"/>
      <c r="BD12" s="94" t="s">
        <v>184</v>
      </c>
    </row>
    <row r="13" spans="1:56" ht="15">
      <c r="A13" s="114"/>
      <c r="B13" s="100" t="s">
        <v>67</v>
      </c>
      <c r="C13" s="119" t="s">
        <v>68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 t="s">
        <v>183</v>
      </c>
      <c r="U13" s="99"/>
      <c r="V13" s="99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1"/>
      <c r="AT13" s="101"/>
      <c r="AU13" s="99"/>
      <c r="AV13" s="99"/>
      <c r="AW13" s="99"/>
      <c r="AX13" s="99"/>
      <c r="AY13" s="99"/>
      <c r="AZ13" s="99"/>
      <c r="BA13" s="99"/>
      <c r="BB13" s="99"/>
      <c r="BC13" s="99"/>
      <c r="BD13" s="94" t="s">
        <v>184</v>
      </c>
    </row>
    <row r="14" spans="1:56" ht="15">
      <c r="A14" s="114"/>
      <c r="B14" s="100" t="s">
        <v>69</v>
      </c>
      <c r="C14" s="119" t="s">
        <v>120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 t="s">
        <v>183</v>
      </c>
      <c r="U14" s="99"/>
      <c r="V14" s="99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1"/>
      <c r="AT14" s="101"/>
      <c r="AU14" s="99"/>
      <c r="AV14" s="99"/>
      <c r="AW14" s="99"/>
      <c r="AX14" s="99"/>
      <c r="AY14" s="99"/>
      <c r="AZ14" s="99"/>
      <c r="BA14" s="99"/>
      <c r="BB14" s="99"/>
      <c r="BC14" s="99"/>
      <c r="BD14" s="94" t="s">
        <v>184</v>
      </c>
    </row>
    <row r="15" spans="1:56" ht="15">
      <c r="A15" s="114"/>
      <c r="B15" s="100" t="s">
        <v>73</v>
      </c>
      <c r="C15" s="119" t="s">
        <v>74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99"/>
      <c r="V15" s="99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 t="s">
        <v>183</v>
      </c>
      <c r="AN15" s="100"/>
      <c r="AO15" s="100"/>
      <c r="AP15" s="100"/>
      <c r="AQ15" s="100"/>
      <c r="AR15" s="100"/>
      <c r="AS15" s="101"/>
      <c r="AT15" s="101"/>
      <c r="AU15" s="99"/>
      <c r="AV15" s="99"/>
      <c r="AW15" s="99"/>
      <c r="AX15" s="99"/>
      <c r="AY15" s="99"/>
      <c r="AZ15" s="99"/>
      <c r="BA15" s="99"/>
      <c r="BB15" s="99"/>
      <c r="BC15" s="99"/>
      <c r="BD15" s="94" t="s">
        <v>184</v>
      </c>
    </row>
    <row r="16" spans="1:56" ht="15">
      <c r="A16" s="114"/>
      <c r="B16" s="100" t="s">
        <v>75</v>
      </c>
      <c r="C16" s="119" t="s">
        <v>76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99"/>
      <c r="V16" s="9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 t="s">
        <v>183</v>
      </c>
      <c r="AP16" s="100"/>
      <c r="AQ16" s="100"/>
      <c r="AR16" s="120"/>
      <c r="AS16" s="101"/>
      <c r="AT16" s="101"/>
      <c r="AU16" s="99"/>
      <c r="AV16" s="99"/>
      <c r="AW16" s="99"/>
      <c r="AX16" s="99"/>
      <c r="AY16" s="99"/>
      <c r="AZ16" s="99"/>
      <c r="BA16" s="99"/>
      <c r="BB16" s="99"/>
      <c r="BC16" s="99"/>
      <c r="BD16" s="94" t="s">
        <v>184</v>
      </c>
    </row>
    <row r="17" spans="1:56" ht="15">
      <c r="A17" s="114"/>
      <c r="B17" s="100" t="s">
        <v>79</v>
      </c>
      <c r="C17" s="119" t="s">
        <v>80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99"/>
      <c r="V17" s="99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 t="s">
        <v>183</v>
      </c>
      <c r="AQ17" s="100"/>
      <c r="AR17" s="120"/>
      <c r="AS17" s="101"/>
      <c r="AT17" s="101"/>
      <c r="AU17" s="99"/>
      <c r="AV17" s="99"/>
      <c r="AW17" s="99"/>
      <c r="AX17" s="99"/>
      <c r="AY17" s="99"/>
      <c r="AZ17" s="99"/>
      <c r="BA17" s="99"/>
      <c r="BB17" s="99"/>
      <c r="BC17" s="99"/>
      <c r="BD17" s="94" t="s">
        <v>184</v>
      </c>
    </row>
    <row r="18" spans="1:56" ht="15">
      <c r="A18" s="114"/>
      <c r="B18" s="100" t="s">
        <v>121</v>
      </c>
      <c r="C18" s="119" t="s">
        <v>122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99"/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 t="s">
        <v>202</v>
      </c>
      <c r="AP18" s="100"/>
      <c r="AQ18" s="100"/>
      <c r="AR18" s="120"/>
      <c r="AS18" s="101"/>
      <c r="AT18" s="101"/>
      <c r="AU18" s="99"/>
      <c r="AV18" s="99"/>
      <c r="AW18" s="99"/>
      <c r="AX18" s="99"/>
      <c r="AY18" s="99"/>
      <c r="AZ18" s="99"/>
      <c r="BA18" s="99"/>
      <c r="BB18" s="99"/>
      <c r="BC18" s="99"/>
      <c r="BD18" s="94" t="s">
        <v>203</v>
      </c>
    </row>
    <row r="19" spans="1:56" s="23" customFormat="1" ht="28.5">
      <c r="A19" s="114"/>
      <c r="B19" s="121" t="s">
        <v>81</v>
      </c>
      <c r="C19" s="122" t="s">
        <v>82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 t="s">
        <v>179</v>
      </c>
      <c r="AQ19" s="94"/>
      <c r="AS19" s="94" t="s">
        <v>196</v>
      </c>
      <c r="AT19" s="94" t="s">
        <v>196</v>
      </c>
      <c r="AU19" s="94"/>
      <c r="AV19" s="94"/>
      <c r="AW19" s="94"/>
      <c r="AX19" s="94"/>
      <c r="AY19" s="94"/>
      <c r="AZ19" s="94"/>
      <c r="BA19" s="94"/>
      <c r="BB19" s="94"/>
      <c r="BC19" s="94"/>
      <c r="BD19" s="94" t="s">
        <v>204</v>
      </c>
    </row>
    <row r="20" spans="1:56" s="45" customFormat="1" ht="15">
      <c r="A20" s="114"/>
      <c r="B20" s="123" t="s">
        <v>83</v>
      </c>
      <c r="C20" s="124" t="s">
        <v>84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25"/>
      <c r="V20" s="125"/>
      <c r="W20" s="107"/>
      <c r="X20" s="107"/>
      <c r="Y20" s="107"/>
      <c r="Z20" s="107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7"/>
      <c r="AT20" s="127" t="s">
        <v>191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94" t="s">
        <v>189</v>
      </c>
    </row>
    <row r="21" spans="1:56" s="45" customFormat="1" ht="17.25" customHeight="1">
      <c r="A21" s="114"/>
      <c r="B21" s="123" t="s">
        <v>85</v>
      </c>
      <c r="C21" s="128" t="s">
        <v>86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U21" s="125"/>
      <c r="V21" s="125"/>
      <c r="W21" s="107"/>
      <c r="X21" s="107"/>
      <c r="Y21" s="107"/>
      <c r="Z21" s="107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7" t="s">
        <v>191</v>
      </c>
      <c r="AT21" s="127"/>
      <c r="AU21" s="125"/>
      <c r="AV21" s="125"/>
      <c r="AW21" s="125"/>
      <c r="AX21" s="125"/>
      <c r="AY21" s="125"/>
      <c r="AZ21" s="125"/>
      <c r="BA21" s="125"/>
      <c r="BB21" s="125"/>
      <c r="BC21" s="125"/>
      <c r="BD21" s="94" t="s">
        <v>189</v>
      </c>
    </row>
    <row r="22" spans="1:56" s="45" customFormat="1" ht="17.25" customHeight="1">
      <c r="A22" s="114"/>
      <c r="B22" s="123" t="s">
        <v>87</v>
      </c>
      <c r="C22" s="128" t="s">
        <v>88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25"/>
      <c r="V22" s="125"/>
      <c r="W22" s="107"/>
      <c r="X22" s="107"/>
      <c r="Y22" s="107"/>
      <c r="Z22" s="107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00" t="s">
        <v>202</v>
      </c>
      <c r="AQ22" s="126"/>
      <c r="AS22" s="127"/>
      <c r="AT22" s="127"/>
      <c r="AU22" s="125"/>
      <c r="AV22" s="125"/>
      <c r="AW22" s="125"/>
      <c r="AX22" s="125"/>
      <c r="AY22" s="125"/>
      <c r="AZ22" s="125"/>
      <c r="BA22" s="125"/>
      <c r="BB22" s="125"/>
      <c r="BC22" s="125"/>
      <c r="BD22" s="94" t="s">
        <v>205</v>
      </c>
    </row>
    <row r="23" spans="1:56" s="23" customFormat="1" ht="20.25" customHeight="1">
      <c r="A23" s="114"/>
      <c r="B23" s="115" t="s">
        <v>97</v>
      </c>
      <c r="C23" s="129" t="s">
        <v>98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30"/>
      <c r="AO23" s="130"/>
      <c r="AP23" s="115" t="s">
        <v>179</v>
      </c>
      <c r="AQ23" s="131"/>
      <c r="AR23" s="131"/>
      <c r="AS23" s="115"/>
      <c r="AT23" s="115" t="s">
        <v>196</v>
      </c>
      <c r="AU23" s="115"/>
      <c r="AV23" s="115"/>
      <c r="AW23" s="115"/>
      <c r="AX23" s="115"/>
      <c r="AY23" s="115"/>
      <c r="AZ23" s="115"/>
      <c r="BA23" s="115"/>
      <c r="BB23" s="115"/>
      <c r="BC23" s="115"/>
      <c r="BD23" s="73" t="s">
        <v>206</v>
      </c>
    </row>
    <row r="24" spans="1:56" ht="20.25" customHeight="1">
      <c r="A24" s="114"/>
      <c r="B24" s="97" t="s">
        <v>123</v>
      </c>
      <c r="C24" s="104" t="s">
        <v>124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99"/>
      <c r="V24" s="99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32"/>
      <c r="AN24" s="132"/>
      <c r="AO24" s="132"/>
      <c r="AP24" s="133"/>
      <c r="AQ24" s="133"/>
      <c r="AR24" s="100"/>
      <c r="AS24" s="101"/>
      <c r="AT24" s="101" t="s">
        <v>191</v>
      </c>
      <c r="AU24" s="99"/>
      <c r="AV24" s="99"/>
      <c r="AW24" s="99"/>
      <c r="AX24" s="99"/>
      <c r="AY24" s="99"/>
      <c r="AZ24" s="99"/>
      <c r="BA24" s="99"/>
      <c r="BB24" s="99"/>
      <c r="BC24" s="99"/>
      <c r="BD24" s="94" t="s">
        <v>189</v>
      </c>
    </row>
    <row r="25" spans="1:56" ht="20.25" customHeight="1">
      <c r="A25" s="114"/>
      <c r="B25" s="97" t="s">
        <v>125</v>
      </c>
      <c r="C25" s="104" t="s">
        <v>126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99"/>
      <c r="V25" s="99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32"/>
      <c r="AN25" s="132"/>
      <c r="AO25" s="132"/>
      <c r="AP25" s="100" t="s">
        <v>183</v>
      </c>
      <c r="AQ25" s="133"/>
      <c r="AS25" s="101"/>
      <c r="AT25" s="101"/>
      <c r="AU25" s="99"/>
      <c r="AV25" s="99"/>
      <c r="AW25" s="99"/>
      <c r="AX25" s="99"/>
      <c r="AY25" s="99"/>
      <c r="AZ25" s="99"/>
      <c r="BA25" s="99"/>
      <c r="BB25" s="99"/>
      <c r="BC25" s="99"/>
      <c r="BD25" s="94" t="s">
        <v>184</v>
      </c>
    </row>
    <row r="26" spans="1:56" s="23" customFormat="1" ht="23.25" customHeight="1">
      <c r="A26" s="114"/>
      <c r="B26" s="115" t="s">
        <v>127</v>
      </c>
      <c r="C26" s="129" t="s">
        <v>128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</row>
    <row r="27" spans="1:56" s="23" customFormat="1" ht="29.25" customHeight="1">
      <c r="A27" s="114"/>
      <c r="B27" s="134" t="s">
        <v>131</v>
      </c>
      <c r="C27" s="135" t="s">
        <v>132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</row>
    <row r="28" spans="1:56" ht="27" customHeight="1">
      <c r="A28" s="114"/>
      <c r="B28" s="28" t="s">
        <v>133</v>
      </c>
      <c r="C28" s="136" t="s">
        <v>134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  <c r="V28" s="99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101"/>
      <c r="AU28" s="99"/>
      <c r="AV28" s="99"/>
      <c r="AW28" s="99"/>
      <c r="AX28" s="99"/>
      <c r="AY28" s="99"/>
      <c r="AZ28" s="99"/>
      <c r="BA28" s="99"/>
      <c r="BB28" s="99"/>
      <c r="BC28" s="99"/>
      <c r="BD28" s="94"/>
    </row>
    <row r="29" spans="1:56" s="91" customFormat="1" ht="22.5" customHeight="1">
      <c r="A29" s="114"/>
      <c r="B29" s="94" t="s">
        <v>135</v>
      </c>
      <c r="C29" s="137" t="s">
        <v>136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 t="s">
        <v>207</v>
      </c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94" t="s">
        <v>207</v>
      </c>
    </row>
    <row r="30" spans="1:56" ht="34.5" customHeight="1">
      <c r="A30" s="114"/>
      <c r="B30" s="28" t="s">
        <v>137</v>
      </c>
      <c r="C30" s="139" t="s">
        <v>138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99"/>
      <c r="V30" s="99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 t="s">
        <v>183</v>
      </c>
      <c r="AQ30" s="100"/>
      <c r="AR30" s="100"/>
      <c r="AS30" s="101"/>
      <c r="AT30" s="101"/>
      <c r="AU30" s="99"/>
      <c r="AV30" s="99"/>
      <c r="AW30" s="99"/>
      <c r="AX30" s="99"/>
      <c r="AY30" s="99"/>
      <c r="AZ30" s="99"/>
      <c r="BA30" s="99"/>
      <c r="BB30" s="99"/>
      <c r="BC30" s="99"/>
      <c r="BD30" s="94" t="s">
        <v>184</v>
      </c>
    </row>
    <row r="31" spans="1:56" ht="18" customHeight="1">
      <c r="A31" s="114"/>
      <c r="B31" s="70" t="s">
        <v>139</v>
      </c>
      <c r="C31" s="71" t="s">
        <v>140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99"/>
      <c r="V31" s="99"/>
      <c r="W31" s="100"/>
      <c r="X31" s="10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00"/>
      <c r="AL31" s="100"/>
      <c r="AM31" s="100"/>
      <c r="AN31" s="100"/>
      <c r="AO31" s="100"/>
      <c r="AP31" s="100"/>
      <c r="AQ31" s="100"/>
      <c r="AR31" s="100" t="s">
        <v>202</v>
      </c>
      <c r="AS31" s="101"/>
      <c r="AT31" s="101"/>
      <c r="AU31" s="99"/>
      <c r="AV31" s="99"/>
      <c r="AW31" s="99"/>
      <c r="AX31" s="99"/>
      <c r="AY31" s="99"/>
      <c r="AZ31" s="99"/>
      <c r="BA31" s="99"/>
      <c r="BB31" s="99"/>
      <c r="BC31" s="99"/>
      <c r="BD31" s="94" t="s">
        <v>202</v>
      </c>
    </row>
    <row r="32" spans="1:56" ht="19.5" customHeight="1">
      <c r="A32" s="114"/>
      <c r="B32" s="70" t="s">
        <v>141</v>
      </c>
      <c r="C32" s="71" t="s">
        <v>142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9"/>
      <c r="V32" s="99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41"/>
      <c r="AR32" s="141" t="s">
        <v>202</v>
      </c>
      <c r="AS32" s="101"/>
      <c r="AT32" s="101"/>
      <c r="AU32" s="99"/>
      <c r="AV32" s="99"/>
      <c r="AW32" s="99"/>
      <c r="AX32" s="99"/>
      <c r="AY32" s="99"/>
      <c r="AZ32" s="99"/>
      <c r="BA32" s="99"/>
      <c r="BB32" s="99"/>
      <c r="BC32" s="99"/>
      <c r="BD32" s="94" t="s">
        <v>202</v>
      </c>
    </row>
    <row r="33" spans="1:56" s="91" customFormat="1" ht="30.75" customHeight="1">
      <c r="A33" s="114"/>
      <c r="B33" s="94" t="s">
        <v>143</v>
      </c>
      <c r="C33" s="142" t="s">
        <v>144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94"/>
    </row>
    <row r="34" spans="1:56" ht="30.75" customHeight="1">
      <c r="A34" s="114"/>
      <c r="B34" s="28" t="s">
        <v>145</v>
      </c>
      <c r="C34" s="143" t="s">
        <v>146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99"/>
      <c r="V34" s="99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101"/>
      <c r="AU34" s="99"/>
      <c r="AV34" s="99"/>
      <c r="AW34" s="99"/>
      <c r="AX34" s="99"/>
      <c r="AY34" s="99"/>
      <c r="AZ34" s="99"/>
      <c r="BA34" s="99"/>
      <c r="BB34" s="99"/>
      <c r="BC34" s="99"/>
      <c r="BD34" s="94"/>
    </row>
    <row r="35" spans="1:56" ht="21.75" customHeight="1">
      <c r="A35" s="114"/>
      <c r="B35" s="28" t="s">
        <v>147</v>
      </c>
      <c r="C35" s="71" t="s">
        <v>140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99"/>
      <c r="V35" s="99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40"/>
      <c r="AN35" s="140"/>
      <c r="AO35" s="140"/>
      <c r="AP35" s="140"/>
      <c r="AQ35" s="140"/>
      <c r="AR35" s="140"/>
      <c r="AS35" s="101"/>
      <c r="AT35" s="101"/>
      <c r="AU35" s="99"/>
      <c r="AV35" s="99"/>
      <c r="AW35" s="99"/>
      <c r="AX35" s="99"/>
      <c r="AY35" s="99"/>
      <c r="AZ35" s="99"/>
      <c r="BA35" s="99"/>
      <c r="BB35" s="99"/>
      <c r="BC35" s="99"/>
      <c r="BD35" s="94"/>
    </row>
    <row r="36" spans="1:56" s="91" customFormat="1" ht="21.75" customHeight="1">
      <c r="A36" s="114"/>
      <c r="B36" s="38" t="s">
        <v>148</v>
      </c>
      <c r="C36" s="144" t="s">
        <v>149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94"/>
    </row>
    <row r="37" spans="1:56" ht="21.75" customHeight="1">
      <c r="A37" s="114"/>
      <c r="B37" s="28" t="s">
        <v>150</v>
      </c>
      <c r="C37" s="35" t="s">
        <v>151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99"/>
      <c r="V37" s="99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1"/>
      <c r="AT37" s="101"/>
      <c r="AU37" s="99"/>
      <c r="AV37" s="99"/>
      <c r="AW37" s="99"/>
      <c r="AX37" s="99"/>
      <c r="AY37" s="99"/>
      <c r="AZ37" s="99"/>
      <c r="BA37" s="99"/>
      <c r="BB37" s="99"/>
      <c r="BC37" s="99"/>
      <c r="BD37" s="94"/>
    </row>
    <row r="38" spans="1:56" s="146" customFormat="1" ht="21.75" customHeight="1">
      <c r="A38" s="114"/>
      <c r="B38" s="24" t="s">
        <v>152</v>
      </c>
      <c r="C38" s="89" t="s">
        <v>120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 t="s">
        <v>182</v>
      </c>
      <c r="AQ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73" t="s">
        <v>208</v>
      </c>
    </row>
    <row r="39" spans="1:56" s="148" customFormat="1" ht="19.5" customHeight="1">
      <c r="A39" s="114"/>
      <c r="B39" s="112" t="s">
        <v>192</v>
      </c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 t="s">
        <v>194</v>
      </c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 t="s">
        <v>194</v>
      </c>
      <c r="AN39" s="113" t="s">
        <v>179</v>
      </c>
      <c r="AO39" s="113" t="s">
        <v>194</v>
      </c>
      <c r="AP39" s="113" t="s">
        <v>209</v>
      </c>
      <c r="AQ39" s="113"/>
      <c r="AR39" s="113" t="s">
        <v>194</v>
      </c>
      <c r="AS39" s="113" t="s">
        <v>199</v>
      </c>
      <c r="AT39" s="113" t="s">
        <v>196</v>
      </c>
      <c r="AU39" s="113"/>
      <c r="AV39" s="113"/>
      <c r="AW39" s="113"/>
      <c r="AX39" s="113"/>
      <c r="AY39" s="113"/>
      <c r="AZ39" s="113"/>
      <c r="BA39" s="113"/>
      <c r="BB39" s="113"/>
      <c r="BC39" s="113"/>
      <c r="BD39" s="147" t="s">
        <v>210</v>
      </c>
    </row>
    <row r="42" spans="2:3" ht="15">
      <c r="B42" s="33"/>
      <c r="C42" s="55" t="s">
        <v>110</v>
      </c>
    </row>
    <row r="43" spans="2:3" ht="15">
      <c r="B43" s="56"/>
      <c r="C43" s="55" t="s">
        <v>111</v>
      </c>
    </row>
    <row r="44" spans="2:3" ht="15">
      <c r="B44" s="57"/>
      <c r="C44" s="55" t="s">
        <v>112</v>
      </c>
    </row>
    <row r="45" spans="2:3" ht="15">
      <c r="B45" s="76"/>
      <c r="C45" s="55" t="s">
        <v>154</v>
      </c>
    </row>
  </sheetData>
  <sheetProtection selectLockedCells="1" selectUnlockedCells="1"/>
  <mergeCells count="33">
    <mergeCell ref="A1:A6"/>
    <mergeCell ref="B1:B6"/>
    <mergeCell ref="C1:C6"/>
    <mergeCell ref="D1:G1"/>
    <mergeCell ref="H1:H2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I1:AK1"/>
    <mergeCell ref="AL1:AL2"/>
    <mergeCell ref="AM1:AP1"/>
    <mergeCell ref="AQ1:AT1"/>
    <mergeCell ref="AU1:AU2"/>
    <mergeCell ref="AV1:AX1"/>
    <mergeCell ref="AY1:AY2"/>
    <mergeCell ref="AZ1:BC1"/>
    <mergeCell ref="BD1:BD6"/>
    <mergeCell ref="D3:P3"/>
    <mergeCell ref="Q3:AP3"/>
    <mergeCell ref="AQ3:BC3"/>
    <mergeCell ref="D5:P5"/>
    <mergeCell ref="Q5:AP5"/>
    <mergeCell ref="AQ5:BC5"/>
    <mergeCell ref="A7:A39"/>
    <mergeCell ref="B39:C39"/>
  </mergeCells>
  <printOptions/>
  <pageMargins left="0.25" right="0.25" top="0.3" bottom="0.3" header="0.3" footer="0.3"/>
  <pageSetup horizontalDpi="300" verticalDpi="300" orientation="landscape" paperSize="75" scale="56"/>
  <colBreaks count="1" manualBreakCount="1">
    <brk id="3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D38"/>
  <sheetViews>
    <sheetView workbookViewId="0" topLeftCell="A1">
      <selection activeCell="A1" sqref="A1"/>
    </sheetView>
  </sheetViews>
  <sheetFormatPr defaultColWidth="8.00390625" defaultRowHeight="15"/>
  <cols>
    <col min="1" max="1" width="4.421875" style="1" customWidth="1"/>
    <col min="2" max="2" width="11.7109375" style="1" customWidth="1"/>
    <col min="3" max="3" width="53.00390625" style="1" customWidth="1"/>
    <col min="4" max="16" width="5.00390625" style="1" customWidth="1"/>
    <col min="17" max="17" width="6.00390625" style="1" customWidth="1"/>
    <col min="18" max="18" width="5.8515625" style="1" customWidth="1"/>
    <col min="19" max="19" width="6.00390625" style="1" customWidth="1"/>
    <col min="20" max="20" width="6.140625" style="1" customWidth="1"/>
    <col min="21" max="41" width="5.00390625" style="1" customWidth="1"/>
    <col min="42" max="42" width="5.57421875" style="1" customWidth="1"/>
    <col min="43" max="44" width="5.00390625" style="1" customWidth="1"/>
    <col min="45" max="45" width="6.7109375" style="1" customWidth="1"/>
    <col min="46" max="46" width="6.421875" style="1" customWidth="1"/>
    <col min="47" max="55" width="5.00390625" style="1" customWidth="1"/>
    <col min="56" max="56" width="14.28125" style="1" customWidth="1"/>
    <col min="57" max="16384" width="8.7109375" style="1" customWidth="1"/>
  </cols>
  <sheetData>
    <row r="1" spans="1:56" s="14" customFormat="1" ht="15" customHeight="1">
      <c r="A1" s="6" t="s">
        <v>113</v>
      </c>
      <c r="B1" s="6" t="s">
        <v>2</v>
      </c>
      <c r="C1" s="7" t="s">
        <v>3</v>
      </c>
      <c r="D1" s="9" t="s">
        <v>5</v>
      </c>
      <c r="E1" s="9"/>
      <c r="F1" s="9"/>
      <c r="G1" s="9"/>
      <c r="H1" s="6" t="s">
        <v>6</v>
      </c>
      <c r="I1" s="9" t="s">
        <v>7</v>
      </c>
      <c r="J1" s="9"/>
      <c r="K1" s="9"/>
      <c r="L1" s="6" t="s">
        <v>8</v>
      </c>
      <c r="M1" s="9" t="s">
        <v>9</v>
      </c>
      <c r="N1" s="9"/>
      <c r="O1" s="9"/>
      <c r="P1" s="15" t="s">
        <v>211</v>
      </c>
      <c r="Q1" s="9" t="s">
        <v>10</v>
      </c>
      <c r="R1" s="9"/>
      <c r="S1" s="9"/>
      <c r="T1" s="9"/>
      <c r="U1" s="6" t="s">
        <v>12</v>
      </c>
      <c r="V1" s="9" t="s">
        <v>13</v>
      </c>
      <c r="W1" s="9"/>
      <c r="X1" s="9"/>
      <c r="Y1" s="6" t="s">
        <v>14</v>
      </c>
      <c r="Z1" s="9" t="s">
        <v>15</v>
      </c>
      <c r="AA1" s="9"/>
      <c r="AB1" s="9"/>
      <c r="AC1" s="6" t="s">
        <v>16</v>
      </c>
      <c r="AD1" s="9" t="s">
        <v>17</v>
      </c>
      <c r="AE1" s="9"/>
      <c r="AF1" s="9"/>
      <c r="AG1" s="9"/>
      <c r="AH1" s="6" t="s">
        <v>18</v>
      </c>
      <c r="AI1" s="9" t="s">
        <v>19</v>
      </c>
      <c r="AJ1" s="9"/>
      <c r="AK1" s="9"/>
      <c r="AL1" s="6" t="s">
        <v>20</v>
      </c>
      <c r="AM1" s="9" t="s">
        <v>21</v>
      </c>
      <c r="AN1" s="9"/>
      <c r="AO1" s="9"/>
      <c r="AP1" s="9"/>
      <c r="AQ1" s="9" t="s">
        <v>22</v>
      </c>
      <c r="AR1" s="9"/>
      <c r="AS1" s="9"/>
      <c r="AT1" s="9"/>
      <c r="AU1" s="6" t="s">
        <v>24</v>
      </c>
      <c r="AV1" s="9" t="s">
        <v>25</v>
      </c>
      <c r="AW1" s="9"/>
      <c r="AX1" s="9"/>
      <c r="AY1" s="12" t="s">
        <v>26</v>
      </c>
      <c r="AZ1" s="9" t="s">
        <v>27</v>
      </c>
      <c r="BA1" s="9"/>
      <c r="BB1" s="9"/>
      <c r="BC1" s="9"/>
      <c r="BD1" s="13" t="s">
        <v>176</v>
      </c>
    </row>
    <row r="2" spans="1:56" s="14" customFormat="1" ht="57" customHeight="1">
      <c r="A2" s="6"/>
      <c r="B2" s="6"/>
      <c r="C2" s="6"/>
      <c r="D2" s="15" t="s">
        <v>29</v>
      </c>
      <c r="E2" s="15" t="s">
        <v>30</v>
      </c>
      <c r="F2" s="15" t="s">
        <v>31</v>
      </c>
      <c r="G2" s="15" t="s">
        <v>32</v>
      </c>
      <c r="H2" s="6"/>
      <c r="I2" s="15" t="s">
        <v>33</v>
      </c>
      <c r="J2" s="15" t="s">
        <v>34</v>
      </c>
      <c r="K2" s="15" t="s">
        <v>35</v>
      </c>
      <c r="L2" s="6"/>
      <c r="M2" s="15" t="s">
        <v>212</v>
      </c>
      <c r="N2" s="15" t="s">
        <v>37</v>
      </c>
      <c r="O2" s="15" t="s">
        <v>38</v>
      </c>
      <c r="P2" s="15"/>
      <c r="Q2" s="15" t="s">
        <v>29</v>
      </c>
      <c r="R2" s="15" t="s">
        <v>30</v>
      </c>
      <c r="S2" s="15" t="s">
        <v>31</v>
      </c>
      <c r="T2" s="15" t="s">
        <v>32</v>
      </c>
      <c r="U2" s="6"/>
      <c r="V2" s="15" t="s">
        <v>40</v>
      </c>
      <c r="W2" s="15" t="s">
        <v>41</v>
      </c>
      <c r="X2" s="15" t="s">
        <v>42</v>
      </c>
      <c r="Y2" s="6"/>
      <c r="Z2" s="15" t="s">
        <v>43</v>
      </c>
      <c r="AA2" s="15" t="s">
        <v>44</v>
      </c>
      <c r="AB2" s="15" t="s">
        <v>45</v>
      </c>
      <c r="AC2" s="6"/>
      <c r="AD2" s="15" t="s">
        <v>43</v>
      </c>
      <c r="AE2" s="15" t="s">
        <v>44</v>
      </c>
      <c r="AF2" s="15" t="s">
        <v>45</v>
      </c>
      <c r="AG2" s="15" t="s">
        <v>46</v>
      </c>
      <c r="AH2" s="6"/>
      <c r="AI2" s="15" t="s">
        <v>33</v>
      </c>
      <c r="AJ2" s="15" t="s">
        <v>34</v>
      </c>
      <c r="AK2" s="15" t="s">
        <v>35</v>
      </c>
      <c r="AL2" s="6"/>
      <c r="AM2" s="15" t="s">
        <v>47</v>
      </c>
      <c r="AN2" s="15" t="s">
        <v>48</v>
      </c>
      <c r="AO2" s="15" t="s">
        <v>49</v>
      </c>
      <c r="AP2" s="15" t="s">
        <v>50</v>
      </c>
      <c r="AQ2" s="15" t="s">
        <v>29</v>
      </c>
      <c r="AR2" s="15" t="s">
        <v>30</v>
      </c>
      <c r="AS2" s="15" t="s">
        <v>31</v>
      </c>
      <c r="AT2" s="15" t="s">
        <v>32</v>
      </c>
      <c r="AU2" s="6"/>
      <c r="AV2" s="15" t="s">
        <v>33</v>
      </c>
      <c r="AW2" s="15" t="s">
        <v>34</v>
      </c>
      <c r="AX2" s="15" t="s">
        <v>35</v>
      </c>
      <c r="AY2" s="12"/>
      <c r="AZ2" s="15" t="s">
        <v>36</v>
      </c>
      <c r="BA2" s="15" t="s">
        <v>37</v>
      </c>
      <c r="BB2" s="15" t="s">
        <v>38</v>
      </c>
      <c r="BC2" s="15" t="s">
        <v>51</v>
      </c>
      <c r="BD2" s="13"/>
    </row>
    <row r="3" spans="1:56" s="14" customFormat="1" ht="15">
      <c r="A3" s="6"/>
      <c r="B3" s="6"/>
      <c r="C3" s="6"/>
      <c r="D3" s="9" t="s">
        <v>52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 t="s">
        <v>53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 t="s">
        <v>53</v>
      </c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3"/>
    </row>
    <row r="4" spans="1:56" s="14" customFormat="1" ht="15">
      <c r="A4" s="6"/>
      <c r="B4" s="6"/>
      <c r="C4" s="6"/>
      <c r="D4" s="9">
        <v>35</v>
      </c>
      <c r="E4" s="9">
        <v>36</v>
      </c>
      <c r="F4" s="9">
        <v>37</v>
      </c>
      <c r="G4" s="9">
        <v>38</v>
      </c>
      <c r="H4" s="9">
        <v>39</v>
      </c>
      <c r="I4" s="9">
        <v>40</v>
      </c>
      <c r="J4" s="9">
        <v>41</v>
      </c>
      <c r="K4" s="9">
        <v>42</v>
      </c>
      <c r="L4" s="9">
        <v>43</v>
      </c>
      <c r="M4" s="9">
        <v>44</v>
      </c>
      <c r="N4" s="9">
        <v>45</v>
      </c>
      <c r="O4" s="9">
        <v>46</v>
      </c>
      <c r="P4" s="9">
        <v>47</v>
      </c>
      <c r="Q4" s="9">
        <v>48</v>
      </c>
      <c r="R4" s="9">
        <v>49</v>
      </c>
      <c r="S4" s="9">
        <v>50</v>
      </c>
      <c r="T4" s="9">
        <v>51</v>
      </c>
      <c r="U4" s="9">
        <v>52</v>
      </c>
      <c r="V4" s="9">
        <v>1</v>
      </c>
      <c r="W4" s="9">
        <v>2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8</v>
      </c>
      <c r="AD4" s="9">
        <v>9</v>
      </c>
      <c r="AE4" s="9">
        <v>10</v>
      </c>
      <c r="AF4" s="9">
        <v>11</v>
      </c>
      <c r="AG4" s="9">
        <v>12</v>
      </c>
      <c r="AH4" s="9">
        <v>13</v>
      </c>
      <c r="AI4" s="9">
        <v>14</v>
      </c>
      <c r="AJ4" s="9">
        <v>15</v>
      </c>
      <c r="AK4" s="9">
        <v>16</v>
      </c>
      <c r="AL4" s="9">
        <v>17</v>
      </c>
      <c r="AM4" s="9">
        <v>18</v>
      </c>
      <c r="AN4" s="9">
        <v>19</v>
      </c>
      <c r="AO4" s="9">
        <v>20</v>
      </c>
      <c r="AP4" s="9">
        <v>21</v>
      </c>
      <c r="AQ4" s="9">
        <v>22</v>
      </c>
      <c r="AR4" s="9">
        <v>23</v>
      </c>
      <c r="AS4" s="9">
        <v>24</v>
      </c>
      <c r="AT4" s="9">
        <v>25</v>
      </c>
      <c r="AU4" s="9">
        <v>26</v>
      </c>
      <c r="AV4" s="9">
        <v>27</v>
      </c>
      <c r="AW4" s="9">
        <v>28</v>
      </c>
      <c r="AX4" s="9">
        <v>29</v>
      </c>
      <c r="AY4" s="9">
        <v>30</v>
      </c>
      <c r="AZ4" s="9">
        <v>31</v>
      </c>
      <c r="BA4" s="9">
        <v>32</v>
      </c>
      <c r="BB4" s="9">
        <v>33</v>
      </c>
      <c r="BC4" s="9">
        <v>34</v>
      </c>
      <c r="BD4" s="13"/>
    </row>
    <row r="5" spans="1:56" s="14" customFormat="1" ht="15">
      <c r="A5" s="6"/>
      <c r="B5" s="6"/>
      <c r="C5" s="6"/>
      <c r="D5" s="9" t="s">
        <v>54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9" t="s">
        <v>54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20" t="s">
        <v>54</v>
      </c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13"/>
    </row>
    <row r="6" spans="1:56" s="14" customFormat="1" ht="15">
      <c r="A6" s="6"/>
      <c r="B6" s="6"/>
      <c r="C6" s="6"/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>
        <v>26</v>
      </c>
      <c r="AD6" s="9">
        <v>27</v>
      </c>
      <c r="AE6" s="9">
        <v>28</v>
      </c>
      <c r="AF6" s="9">
        <v>29</v>
      </c>
      <c r="AG6" s="9">
        <v>30</v>
      </c>
      <c r="AH6" s="9">
        <v>31</v>
      </c>
      <c r="AI6" s="9">
        <v>32</v>
      </c>
      <c r="AJ6" s="9">
        <v>33</v>
      </c>
      <c r="AK6" s="9">
        <v>34</v>
      </c>
      <c r="AL6" s="9">
        <v>35</v>
      </c>
      <c r="AM6" s="9">
        <v>36</v>
      </c>
      <c r="AN6" s="9">
        <v>37</v>
      </c>
      <c r="AO6" s="9">
        <v>38</v>
      </c>
      <c r="AP6" s="9">
        <v>39</v>
      </c>
      <c r="AQ6" s="9">
        <v>40</v>
      </c>
      <c r="AR6" s="9">
        <v>41</v>
      </c>
      <c r="AS6" s="9">
        <v>42</v>
      </c>
      <c r="AT6" s="9">
        <v>43</v>
      </c>
      <c r="AU6" s="9">
        <v>44</v>
      </c>
      <c r="AV6" s="9">
        <v>45</v>
      </c>
      <c r="AW6" s="9">
        <v>46</v>
      </c>
      <c r="AX6" s="9">
        <v>47</v>
      </c>
      <c r="AY6" s="9">
        <v>48</v>
      </c>
      <c r="AZ6" s="9">
        <v>49</v>
      </c>
      <c r="BA6" s="9">
        <v>50</v>
      </c>
      <c r="BB6" s="9">
        <v>51</v>
      </c>
      <c r="BC6" s="9">
        <v>52</v>
      </c>
      <c r="BD6" s="13"/>
    </row>
    <row r="7" spans="1:56" s="150" customFormat="1" ht="21" customHeight="1">
      <c r="A7" s="149" t="s">
        <v>213</v>
      </c>
      <c r="B7" s="73" t="s">
        <v>55</v>
      </c>
      <c r="C7" s="74" t="s">
        <v>56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 t="s">
        <v>179</v>
      </c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 t="s">
        <v>184</v>
      </c>
    </row>
    <row r="8" spans="1:56" s="151" customFormat="1" ht="15" customHeight="1">
      <c r="A8" s="149"/>
      <c r="B8" s="94" t="s">
        <v>97</v>
      </c>
      <c r="C8" s="105" t="s">
        <v>214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 t="s">
        <v>179</v>
      </c>
      <c r="U8" s="138"/>
      <c r="V8" s="138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 t="s">
        <v>184</v>
      </c>
    </row>
    <row r="9" spans="1:56" s="55" customFormat="1" ht="16.5" customHeight="1">
      <c r="A9" s="149"/>
      <c r="B9" s="97" t="s">
        <v>158</v>
      </c>
      <c r="C9" s="152" t="s">
        <v>159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6"/>
      <c r="S9" s="126"/>
      <c r="T9" s="126" t="s">
        <v>183</v>
      </c>
      <c r="U9" s="99"/>
      <c r="V9" s="99"/>
      <c r="W9" s="100"/>
      <c r="X9" s="100"/>
      <c r="Y9" s="100"/>
      <c r="Z9" s="100"/>
      <c r="AA9" s="100"/>
      <c r="AB9" s="100"/>
      <c r="AC9" s="141"/>
      <c r="AD9" s="141"/>
      <c r="AE9" s="141"/>
      <c r="AF9" s="141"/>
      <c r="AG9" s="141"/>
      <c r="AH9" s="141"/>
      <c r="AI9" s="153"/>
      <c r="AJ9" s="141"/>
      <c r="AK9" s="141"/>
      <c r="AL9" s="141"/>
      <c r="AM9" s="141"/>
      <c r="AN9" s="141"/>
      <c r="AO9" s="141"/>
      <c r="AP9" s="141"/>
      <c r="AQ9" s="141"/>
      <c r="AR9" s="153"/>
      <c r="AS9" s="154"/>
      <c r="AT9" s="154"/>
      <c r="AU9" s="100"/>
      <c r="AV9" s="100"/>
      <c r="AW9" s="100"/>
      <c r="AX9" s="100"/>
      <c r="AY9" s="100"/>
      <c r="AZ9" s="100"/>
      <c r="BA9" s="100"/>
      <c r="BB9" s="100"/>
      <c r="BC9" s="100"/>
      <c r="BD9" s="94" t="s">
        <v>184</v>
      </c>
    </row>
    <row r="10" spans="1:56" s="150" customFormat="1" ht="18.75" customHeight="1">
      <c r="A10" s="149"/>
      <c r="B10" s="115" t="s">
        <v>127</v>
      </c>
      <c r="C10" s="129" t="s">
        <v>128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 t="s">
        <v>215</v>
      </c>
      <c r="U10" s="115"/>
      <c r="V10" s="115"/>
      <c r="W10" s="115"/>
      <c r="X10" s="115"/>
      <c r="Y10" s="115" t="s">
        <v>179</v>
      </c>
      <c r="Z10" s="115"/>
      <c r="AA10" s="115"/>
      <c r="AB10" s="115"/>
      <c r="AC10" s="115"/>
      <c r="AD10" s="115"/>
      <c r="AE10" s="115"/>
      <c r="AF10" s="115"/>
      <c r="AG10" s="115"/>
      <c r="AH10" s="115" t="s">
        <v>194</v>
      </c>
      <c r="AI10" s="155" t="s">
        <v>216</v>
      </c>
      <c r="AJ10" s="115"/>
      <c r="AK10" s="115"/>
      <c r="AL10" s="115"/>
      <c r="AM10" s="115"/>
      <c r="AN10" s="115" t="s">
        <v>194</v>
      </c>
      <c r="AO10" s="115"/>
      <c r="AP10" s="115"/>
      <c r="AQ10" s="155" t="s">
        <v>179</v>
      </c>
      <c r="AR10" s="115" t="s">
        <v>216</v>
      </c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 t="s">
        <v>217</v>
      </c>
    </row>
    <row r="11" spans="1:56" s="150" customFormat="1" ht="15">
      <c r="A11" s="149"/>
      <c r="B11" s="115" t="s">
        <v>129</v>
      </c>
      <c r="C11" s="129" t="s">
        <v>130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 t="s">
        <v>215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55" t="s">
        <v>216</v>
      </c>
      <c r="AJ11" s="115"/>
      <c r="AK11" s="115"/>
      <c r="AL11" s="115"/>
      <c r="AM11" s="115"/>
      <c r="AN11" s="115"/>
      <c r="AO11" s="115"/>
      <c r="AP11" s="115"/>
      <c r="AQ11" s="155"/>
      <c r="AR11" s="115" t="s">
        <v>216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 t="s">
        <v>217</v>
      </c>
    </row>
    <row r="12" spans="1:56" s="151" customFormat="1" ht="31.5" customHeight="1">
      <c r="A12" s="149"/>
      <c r="B12" s="18" t="s">
        <v>131</v>
      </c>
      <c r="C12" s="90" t="s">
        <v>132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 t="s">
        <v>179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 t="s">
        <v>194</v>
      </c>
      <c r="AI12" s="156" t="s">
        <v>218</v>
      </c>
      <c r="AJ12" s="94"/>
      <c r="AK12" s="94"/>
      <c r="AL12" s="94"/>
      <c r="AM12" s="94"/>
      <c r="AN12" s="94"/>
      <c r="AO12" s="94"/>
      <c r="AP12" s="38"/>
      <c r="AQ12" s="156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 t="s">
        <v>219</v>
      </c>
    </row>
    <row r="13" spans="1:56" s="55" customFormat="1" ht="28.5" customHeight="1">
      <c r="A13" s="149"/>
      <c r="B13" s="32" t="s">
        <v>133</v>
      </c>
      <c r="C13" s="157" t="s">
        <v>134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26"/>
      <c r="S13" s="126"/>
      <c r="T13" s="126" t="s">
        <v>183</v>
      </c>
      <c r="U13" s="99"/>
      <c r="V13" s="99"/>
      <c r="W13" s="100"/>
      <c r="X13" s="100"/>
      <c r="Y13" s="100"/>
      <c r="Z13" s="100"/>
      <c r="AA13" s="100"/>
      <c r="AB13" s="100"/>
      <c r="AC13" s="141"/>
      <c r="AD13" s="141"/>
      <c r="AE13" s="141"/>
      <c r="AF13" s="141"/>
      <c r="AG13" s="141"/>
      <c r="AH13" s="141"/>
      <c r="AI13" s="153"/>
      <c r="AJ13" s="141"/>
      <c r="AK13" s="141"/>
      <c r="AL13" s="141"/>
      <c r="AM13" s="141"/>
      <c r="AN13" s="141"/>
      <c r="AO13" s="141"/>
      <c r="AP13" s="141"/>
      <c r="AQ13" s="141"/>
      <c r="AR13" s="153"/>
      <c r="AS13" s="154"/>
      <c r="AT13" s="154"/>
      <c r="AU13" s="100"/>
      <c r="AV13" s="100"/>
      <c r="AW13" s="100"/>
      <c r="AX13" s="100"/>
      <c r="AY13" s="100"/>
      <c r="AZ13" s="100"/>
      <c r="BA13" s="100"/>
      <c r="BB13" s="100"/>
      <c r="BC13" s="100"/>
      <c r="BD13" s="94" t="s">
        <v>184</v>
      </c>
    </row>
    <row r="14" spans="1:56" s="55" customFormat="1" ht="18.75" customHeight="1">
      <c r="A14" s="149"/>
      <c r="B14" s="70" t="s">
        <v>160</v>
      </c>
      <c r="C14" s="71" t="s">
        <v>140</v>
      </c>
      <c r="D14" s="140"/>
      <c r="E14" s="140"/>
      <c r="F14" s="140"/>
      <c r="G14" s="140"/>
      <c r="H14" s="140"/>
      <c r="I14" s="140"/>
      <c r="J14" s="100"/>
      <c r="K14" s="100"/>
      <c r="L14" s="100"/>
      <c r="M14" s="100"/>
      <c r="N14" s="100"/>
      <c r="O14" s="100"/>
      <c r="P14" s="100"/>
      <c r="Q14" s="100"/>
      <c r="R14" s="126"/>
      <c r="S14" s="126"/>
      <c r="T14" s="126"/>
      <c r="U14" s="99"/>
      <c r="V14" s="99"/>
      <c r="W14" s="158"/>
      <c r="X14" s="158"/>
      <c r="Y14" s="158"/>
      <c r="Z14" s="158"/>
      <c r="AA14" s="158"/>
      <c r="AB14" s="158"/>
      <c r="AC14" s="141"/>
      <c r="AD14" s="141"/>
      <c r="AE14" s="141"/>
      <c r="AF14" s="141"/>
      <c r="AG14" s="141"/>
      <c r="AH14" s="141" t="s">
        <v>220</v>
      </c>
      <c r="AI14" s="153"/>
      <c r="AJ14" s="141"/>
      <c r="AK14" s="141"/>
      <c r="AL14" s="141"/>
      <c r="AM14" s="141"/>
      <c r="AN14" s="141"/>
      <c r="AO14" s="141"/>
      <c r="AP14" s="141"/>
      <c r="AQ14" s="141"/>
      <c r="AR14" s="153"/>
      <c r="AS14" s="154"/>
      <c r="AT14" s="154"/>
      <c r="AU14" s="100"/>
      <c r="AV14" s="100"/>
      <c r="AW14" s="100"/>
      <c r="AX14" s="100"/>
      <c r="AY14" s="100"/>
      <c r="AZ14" s="100"/>
      <c r="BA14" s="100"/>
      <c r="BB14" s="100"/>
      <c r="BC14" s="100"/>
      <c r="BD14" s="94" t="s">
        <v>203</v>
      </c>
    </row>
    <row r="15" spans="1:56" s="55" customFormat="1" ht="16.5" customHeight="1">
      <c r="A15" s="149"/>
      <c r="B15" s="81" t="s">
        <v>161</v>
      </c>
      <c r="C15" s="71" t="s">
        <v>142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26"/>
      <c r="S15" s="126"/>
      <c r="T15" s="126"/>
      <c r="U15" s="99"/>
      <c r="V15" s="99"/>
      <c r="W15" s="100"/>
      <c r="X15" s="100"/>
      <c r="Y15" s="100"/>
      <c r="Z15" s="100"/>
      <c r="AA15" s="100"/>
      <c r="AB15" s="100"/>
      <c r="AC15" s="141"/>
      <c r="AD15" s="141"/>
      <c r="AE15" s="141"/>
      <c r="AF15" s="141"/>
      <c r="AG15" s="141"/>
      <c r="AH15" s="141" t="s">
        <v>220</v>
      </c>
      <c r="AI15" s="153"/>
      <c r="AJ15" s="141"/>
      <c r="AK15" s="141"/>
      <c r="AL15" s="141"/>
      <c r="AM15" s="141"/>
      <c r="AN15" s="141"/>
      <c r="AO15" s="141"/>
      <c r="AP15" s="141"/>
      <c r="AQ15" s="141"/>
      <c r="AR15" s="153"/>
      <c r="AS15" s="154"/>
      <c r="AT15" s="154"/>
      <c r="AU15" s="100"/>
      <c r="AV15" s="100"/>
      <c r="AW15" s="100"/>
      <c r="AX15" s="100"/>
      <c r="AY15" s="100"/>
      <c r="AZ15" s="100"/>
      <c r="BA15" s="100"/>
      <c r="BB15" s="100"/>
      <c r="BC15" s="100"/>
      <c r="BD15" s="94" t="s">
        <v>203</v>
      </c>
    </row>
    <row r="16" spans="1:56" s="161" customFormat="1" ht="28.5" customHeight="1">
      <c r="A16" s="149"/>
      <c r="B16" s="18" t="s">
        <v>162</v>
      </c>
      <c r="C16" s="159" t="s">
        <v>163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194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 t="s">
        <v>194</v>
      </c>
      <c r="AO16" s="138"/>
      <c r="AP16" s="160"/>
      <c r="AQ16" s="138"/>
      <c r="AR16" s="138" t="s">
        <v>218</v>
      </c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94" t="s">
        <v>221</v>
      </c>
    </row>
    <row r="17" spans="1:56" s="55" customFormat="1" ht="30.75" customHeight="1">
      <c r="A17" s="149"/>
      <c r="B17" s="32" t="s">
        <v>164</v>
      </c>
      <c r="C17" s="71" t="s">
        <v>165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26"/>
      <c r="S17" s="126"/>
      <c r="T17" s="126" t="s">
        <v>202</v>
      </c>
      <c r="U17" s="99"/>
      <c r="V17" s="99"/>
      <c r="W17" s="100"/>
      <c r="X17" s="100"/>
      <c r="Y17" s="100"/>
      <c r="Z17" s="100"/>
      <c r="AA17" s="100"/>
      <c r="AB17" s="100"/>
      <c r="AC17" s="141"/>
      <c r="AD17" s="141"/>
      <c r="AE17" s="141"/>
      <c r="AF17" s="141"/>
      <c r="AG17" s="141"/>
      <c r="AH17" s="141"/>
      <c r="AI17" s="153"/>
      <c r="AJ17" s="141"/>
      <c r="AK17" s="141"/>
      <c r="AL17" s="141"/>
      <c r="AM17" s="141"/>
      <c r="AN17" s="141"/>
      <c r="AO17" s="141"/>
      <c r="AP17" s="141"/>
      <c r="AQ17" s="141"/>
      <c r="AR17" s="153"/>
      <c r="AS17" s="154"/>
      <c r="AT17" s="154"/>
      <c r="AU17" s="100"/>
      <c r="AV17" s="100"/>
      <c r="AW17" s="100"/>
      <c r="AX17" s="100"/>
      <c r="AY17" s="100"/>
      <c r="AZ17" s="100"/>
      <c r="BA17" s="100"/>
      <c r="BB17" s="100"/>
      <c r="BC17" s="100"/>
      <c r="BD17" s="94" t="s">
        <v>184</v>
      </c>
    </row>
    <row r="18" spans="1:56" s="55" customFormat="1" ht="27.75" customHeight="1">
      <c r="A18" s="149"/>
      <c r="B18" s="32" t="s">
        <v>166</v>
      </c>
      <c r="C18" s="71" t="s">
        <v>167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26"/>
      <c r="S18" s="126"/>
      <c r="T18" s="126" t="s">
        <v>202</v>
      </c>
      <c r="U18" s="99"/>
      <c r="V18" s="99"/>
      <c r="W18" s="100"/>
      <c r="X18" s="100"/>
      <c r="Y18" s="100"/>
      <c r="Z18" s="100"/>
      <c r="AA18" s="100"/>
      <c r="AB18" s="100"/>
      <c r="AC18" s="141"/>
      <c r="AD18" s="141"/>
      <c r="AE18" s="141"/>
      <c r="AF18" s="141"/>
      <c r="AG18" s="141"/>
      <c r="AH18" s="141"/>
      <c r="AI18" s="153"/>
      <c r="AJ18" s="141"/>
      <c r="AK18" s="141"/>
      <c r="AL18" s="141"/>
      <c r="AM18" s="141"/>
      <c r="AN18" s="141"/>
      <c r="AO18" s="141"/>
      <c r="AP18" s="141"/>
      <c r="AQ18" s="141"/>
      <c r="AR18" s="153"/>
      <c r="AS18" s="154"/>
      <c r="AT18" s="154"/>
      <c r="AU18" s="100"/>
      <c r="AV18" s="100"/>
      <c r="AW18" s="100"/>
      <c r="AX18" s="100"/>
      <c r="AY18" s="100"/>
      <c r="AZ18" s="100"/>
      <c r="BA18" s="100"/>
      <c r="BB18" s="100"/>
      <c r="BC18" s="100"/>
      <c r="BD18" s="94" t="s">
        <v>184</v>
      </c>
    </row>
    <row r="19" spans="1:56" s="55" customFormat="1" ht="20.25" customHeight="1">
      <c r="A19" s="149"/>
      <c r="B19" s="162" t="s">
        <v>168</v>
      </c>
      <c r="C19" s="42" t="s">
        <v>140</v>
      </c>
      <c r="D19" s="100"/>
      <c r="E19" s="100"/>
      <c r="F19" s="100"/>
      <c r="G19" s="100"/>
      <c r="H19" s="100"/>
      <c r="I19" s="100"/>
      <c r="J19" s="140"/>
      <c r="K19" s="140"/>
      <c r="L19" s="140"/>
      <c r="M19" s="140"/>
      <c r="N19" s="140"/>
      <c r="O19" s="140"/>
      <c r="P19" s="140"/>
      <c r="Q19" s="140"/>
      <c r="R19" s="163"/>
      <c r="S19" s="126"/>
      <c r="T19" s="126"/>
      <c r="U19" s="99"/>
      <c r="V19" s="99"/>
      <c r="W19" s="158"/>
      <c r="X19" s="158"/>
      <c r="Y19" s="158"/>
      <c r="Z19" s="100"/>
      <c r="AA19" s="100"/>
      <c r="AB19" s="100"/>
      <c r="AC19" s="141"/>
      <c r="AD19" s="141"/>
      <c r="AE19" s="141"/>
      <c r="AF19" s="141"/>
      <c r="AG19" s="141"/>
      <c r="AH19" s="141"/>
      <c r="AI19" s="153"/>
      <c r="AJ19" s="141"/>
      <c r="AK19" s="141"/>
      <c r="AL19" s="141"/>
      <c r="AM19" s="141"/>
      <c r="AN19" s="141" t="s">
        <v>220</v>
      </c>
      <c r="AO19" s="141"/>
      <c r="AP19" s="141"/>
      <c r="AQ19" s="141"/>
      <c r="AR19" s="153"/>
      <c r="AS19" s="154"/>
      <c r="AT19" s="154"/>
      <c r="AU19" s="100"/>
      <c r="AV19" s="100"/>
      <c r="AW19" s="100"/>
      <c r="AX19" s="100"/>
      <c r="AY19" s="100"/>
      <c r="AZ19" s="100"/>
      <c r="BA19" s="100"/>
      <c r="BB19" s="100"/>
      <c r="BC19" s="100"/>
      <c r="BD19" s="94" t="s">
        <v>203</v>
      </c>
    </row>
    <row r="20" spans="1:56" s="55" customFormat="1" ht="17.25" customHeight="1">
      <c r="A20" s="149"/>
      <c r="B20" s="164" t="s">
        <v>169</v>
      </c>
      <c r="C20" s="86" t="s">
        <v>142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26"/>
      <c r="S20" s="126"/>
      <c r="T20" s="126"/>
      <c r="U20" s="99"/>
      <c r="V20" s="99"/>
      <c r="W20" s="100"/>
      <c r="X20" s="100"/>
      <c r="Y20" s="100"/>
      <c r="Z20" s="100"/>
      <c r="AA20" s="100"/>
      <c r="AB20" s="100"/>
      <c r="AC20" s="141"/>
      <c r="AD20" s="141"/>
      <c r="AE20" s="141"/>
      <c r="AF20" s="141"/>
      <c r="AG20" s="141"/>
      <c r="AH20" s="141"/>
      <c r="AI20" s="153"/>
      <c r="AJ20" s="141"/>
      <c r="AK20" s="141"/>
      <c r="AL20" s="141"/>
      <c r="AM20" s="141"/>
      <c r="AN20" s="141" t="s">
        <v>220</v>
      </c>
      <c r="AO20" s="141"/>
      <c r="AP20" s="141"/>
      <c r="AQ20" s="141"/>
      <c r="AR20" s="153"/>
      <c r="AS20" s="154"/>
      <c r="AT20" s="154"/>
      <c r="AU20" s="100"/>
      <c r="AV20" s="100"/>
      <c r="AW20" s="100"/>
      <c r="AX20" s="100"/>
      <c r="AY20" s="100"/>
      <c r="AZ20" s="100"/>
      <c r="BA20" s="100"/>
      <c r="BB20" s="100"/>
      <c r="BC20" s="100"/>
      <c r="BD20" s="94" t="s">
        <v>203</v>
      </c>
    </row>
    <row r="21" spans="1:56" s="161" customFormat="1" ht="29.25" customHeight="1">
      <c r="A21" s="149"/>
      <c r="B21" s="18" t="s">
        <v>143</v>
      </c>
      <c r="C21" s="165" t="s">
        <v>144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 t="s">
        <v>194</v>
      </c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Q21" s="138" t="s">
        <v>179</v>
      </c>
      <c r="AR21" s="138" t="s">
        <v>218</v>
      </c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94" t="s">
        <v>222</v>
      </c>
    </row>
    <row r="22" spans="1:56" s="55" customFormat="1" ht="28.5" customHeight="1">
      <c r="A22" s="149"/>
      <c r="B22" s="70" t="s">
        <v>145</v>
      </c>
      <c r="C22" s="71" t="s">
        <v>146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26"/>
      <c r="S22" s="126"/>
      <c r="T22" s="126" t="s">
        <v>183</v>
      </c>
      <c r="U22" s="99"/>
      <c r="V22" s="99"/>
      <c r="W22" s="100"/>
      <c r="X22" s="100"/>
      <c r="Y22" s="100"/>
      <c r="Z22" s="100"/>
      <c r="AA22" s="100"/>
      <c r="AB22" s="100"/>
      <c r="AC22" s="141"/>
      <c r="AD22" s="141"/>
      <c r="AE22" s="141"/>
      <c r="AF22" s="141"/>
      <c r="AG22" s="141"/>
      <c r="AH22" s="141"/>
      <c r="AI22" s="153"/>
      <c r="AJ22" s="141"/>
      <c r="AK22" s="141"/>
      <c r="AL22" s="141"/>
      <c r="AM22" s="141"/>
      <c r="AN22" s="141"/>
      <c r="AO22" s="141"/>
      <c r="AP22" s="141"/>
      <c r="AQ22" s="141"/>
      <c r="AR22" s="153"/>
      <c r="AS22" s="154"/>
      <c r="AT22" s="154"/>
      <c r="AU22" s="100"/>
      <c r="AV22" s="100"/>
      <c r="AW22" s="100"/>
      <c r="AX22" s="100"/>
      <c r="AY22" s="100"/>
      <c r="AZ22" s="100"/>
      <c r="BA22" s="100"/>
      <c r="BB22" s="100"/>
      <c r="BC22" s="100"/>
      <c r="BD22" s="94" t="s">
        <v>184</v>
      </c>
    </row>
    <row r="23" spans="1:56" s="55" customFormat="1" ht="21" customHeight="1">
      <c r="A23" s="149"/>
      <c r="B23" s="162" t="s">
        <v>147</v>
      </c>
      <c r="C23" s="42" t="s">
        <v>140</v>
      </c>
      <c r="D23" s="100"/>
      <c r="E23" s="100"/>
      <c r="F23" s="100"/>
      <c r="G23" s="100"/>
      <c r="H23" s="100"/>
      <c r="I23" s="100"/>
      <c r="J23" s="140"/>
      <c r="K23" s="140"/>
      <c r="L23" s="140"/>
      <c r="M23" s="140"/>
      <c r="N23" s="140"/>
      <c r="O23" s="140"/>
      <c r="P23" s="140"/>
      <c r="Q23" s="140"/>
      <c r="R23" s="163"/>
      <c r="S23" s="163"/>
      <c r="T23" s="163" t="s">
        <v>183</v>
      </c>
      <c r="U23" s="99"/>
      <c r="V23" s="99"/>
      <c r="W23" s="100"/>
      <c r="X23" s="100"/>
      <c r="Y23" s="100"/>
      <c r="Z23" s="100"/>
      <c r="AA23" s="100"/>
      <c r="AB23" s="100"/>
      <c r="AC23" s="141"/>
      <c r="AD23" s="141"/>
      <c r="AE23" s="141"/>
      <c r="AF23" s="141"/>
      <c r="AG23" s="141"/>
      <c r="AH23" s="141"/>
      <c r="AI23" s="153"/>
      <c r="AJ23" s="141"/>
      <c r="AK23" s="141"/>
      <c r="AL23" s="141"/>
      <c r="AM23" s="141"/>
      <c r="AN23" s="141"/>
      <c r="AO23" s="141"/>
      <c r="AP23" s="141"/>
      <c r="AQ23" s="141"/>
      <c r="AR23" s="153"/>
      <c r="AS23" s="154"/>
      <c r="AT23" s="154"/>
      <c r="AU23" s="100"/>
      <c r="AV23" s="100"/>
      <c r="AW23" s="100"/>
      <c r="AX23" s="100"/>
      <c r="AY23" s="100"/>
      <c r="AZ23" s="100"/>
      <c r="BA23" s="100"/>
      <c r="BB23" s="100"/>
      <c r="BC23" s="100"/>
      <c r="BD23" s="94" t="s">
        <v>184</v>
      </c>
    </row>
    <row r="24" spans="1:56" s="55" customFormat="1" ht="18.75" customHeight="1">
      <c r="A24" s="149"/>
      <c r="B24" s="164" t="s">
        <v>170</v>
      </c>
      <c r="C24" s="86" t="s">
        <v>142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26"/>
      <c r="S24" s="126"/>
      <c r="T24" s="126"/>
      <c r="U24" s="99"/>
      <c r="V24" s="99"/>
      <c r="W24" s="100"/>
      <c r="X24" s="100"/>
      <c r="Y24" s="100"/>
      <c r="Z24" s="100"/>
      <c r="AA24" s="100"/>
      <c r="AB24" s="100"/>
      <c r="AC24" s="141"/>
      <c r="AD24" s="141"/>
      <c r="AE24" s="141"/>
      <c r="AF24" s="141"/>
      <c r="AG24" s="141"/>
      <c r="AH24" s="141"/>
      <c r="AI24" s="153"/>
      <c r="AJ24" s="141"/>
      <c r="AK24" s="141"/>
      <c r="AL24" s="141"/>
      <c r="AM24" s="141"/>
      <c r="AN24" s="141"/>
      <c r="AO24" s="141"/>
      <c r="AP24" s="141"/>
      <c r="AQ24" s="141" t="s">
        <v>223</v>
      </c>
      <c r="AR24" s="153"/>
      <c r="AS24" s="154"/>
      <c r="AT24" s="154"/>
      <c r="AU24" s="100"/>
      <c r="AV24" s="100"/>
      <c r="AW24" s="100"/>
      <c r="AX24" s="100"/>
      <c r="AY24" s="100"/>
      <c r="AZ24" s="100"/>
      <c r="BA24" s="100"/>
      <c r="BB24" s="100"/>
      <c r="BC24" s="100"/>
      <c r="BD24" s="94" t="s">
        <v>184</v>
      </c>
    </row>
    <row r="25" spans="1:56" s="161" customFormat="1" ht="18.75" customHeight="1">
      <c r="A25" s="149"/>
      <c r="B25" s="166" t="s">
        <v>148</v>
      </c>
      <c r="C25" s="167" t="s">
        <v>149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94"/>
      <c r="S25" s="94"/>
      <c r="T25" s="94" t="s">
        <v>194</v>
      </c>
      <c r="U25" s="138"/>
      <c r="V25" s="138"/>
      <c r="W25" s="138"/>
      <c r="X25" s="138"/>
      <c r="Y25" s="138" t="s">
        <v>179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 t="s">
        <v>218</v>
      </c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94" t="s">
        <v>219</v>
      </c>
    </row>
    <row r="26" spans="1:56" s="55" customFormat="1" ht="18.75" customHeight="1">
      <c r="A26" s="149"/>
      <c r="B26" s="164" t="s">
        <v>150</v>
      </c>
      <c r="C26" s="86" t="s">
        <v>151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26"/>
      <c r="S26" s="126"/>
      <c r="T26" s="126" t="s">
        <v>183</v>
      </c>
      <c r="U26" s="99"/>
      <c r="V26" s="99"/>
      <c r="W26" s="100"/>
      <c r="X26" s="100"/>
      <c r="Y26" s="100"/>
      <c r="Z26" s="100"/>
      <c r="AA26" s="100"/>
      <c r="AB26" s="100"/>
      <c r="AC26" s="141"/>
      <c r="AD26" s="141"/>
      <c r="AE26" s="141"/>
      <c r="AF26" s="141"/>
      <c r="AG26" s="141"/>
      <c r="AH26" s="141"/>
      <c r="AI26" s="153"/>
      <c r="AJ26" s="141"/>
      <c r="AK26" s="141"/>
      <c r="AL26" s="141"/>
      <c r="AM26" s="141"/>
      <c r="AN26" s="141"/>
      <c r="AO26" s="141"/>
      <c r="AP26" s="141"/>
      <c r="AQ26" s="141"/>
      <c r="AR26" s="153"/>
      <c r="AS26" s="154"/>
      <c r="AT26" s="154"/>
      <c r="AU26" s="100"/>
      <c r="AV26" s="100"/>
      <c r="AW26" s="100"/>
      <c r="AX26" s="100"/>
      <c r="AY26" s="100"/>
      <c r="AZ26" s="100"/>
      <c r="BA26" s="100"/>
      <c r="BB26" s="100"/>
      <c r="BC26" s="100"/>
      <c r="BD26" s="94" t="s">
        <v>184</v>
      </c>
    </row>
    <row r="27" spans="1:56" s="55" customFormat="1" ht="18.75" customHeight="1">
      <c r="A27" s="149"/>
      <c r="B27" s="162" t="s">
        <v>171</v>
      </c>
      <c r="C27" s="42" t="s">
        <v>140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00"/>
      <c r="Q27" s="100"/>
      <c r="R27" s="126"/>
      <c r="S27" s="126"/>
      <c r="T27" s="126"/>
      <c r="U27" s="99"/>
      <c r="V27" s="99"/>
      <c r="W27" s="158"/>
      <c r="X27" s="158"/>
      <c r="Y27" s="158" t="s">
        <v>183</v>
      </c>
      <c r="Z27" s="100"/>
      <c r="AA27" s="100"/>
      <c r="AB27" s="100"/>
      <c r="AC27" s="141"/>
      <c r="AD27" s="141"/>
      <c r="AE27" s="141"/>
      <c r="AF27" s="141"/>
      <c r="AG27" s="141"/>
      <c r="AH27" s="141"/>
      <c r="AI27" s="153"/>
      <c r="AJ27" s="141"/>
      <c r="AK27" s="141"/>
      <c r="AL27" s="141"/>
      <c r="AM27" s="141"/>
      <c r="AN27" s="141"/>
      <c r="AO27" s="141"/>
      <c r="AP27" s="141"/>
      <c r="AQ27" s="141"/>
      <c r="AR27" s="153"/>
      <c r="AS27" s="154"/>
      <c r="AT27" s="154"/>
      <c r="AU27" s="100"/>
      <c r="AV27" s="100"/>
      <c r="AW27" s="100"/>
      <c r="AX27" s="100"/>
      <c r="AY27" s="100"/>
      <c r="AZ27" s="100"/>
      <c r="BA27" s="100"/>
      <c r="BB27" s="100"/>
      <c r="BC27" s="100"/>
      <c r="BD27" s="94" t="s">
        <v>184</v>
      </c>
    </row>
    <row r="28" spans="1:56" s="150" customFormat="1" ht="15">
      <c r="A28" s="149"/>
      <c r="B28" s="94" t="s">
        <v>152</v>
      </c>
      <c r="C28" s="95" t="s">
        <v>120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R28" s="94"/>
      <c r="S28" s="94"/>
      <c r="T28" s="94" t="s">
        <v>183</v>
      </c>
      <c r="U28" s="99"/>
      <c r="V28" s="99"/>
      <c r="W28" s="94"/>
      <c r="X28" s="94"/>
      <c r="Y28" s="94"/>
      <c r="Z28" s="94"/>
      <c r="AA28" s="126"/>
      <c r="AB28" s="126"/>
      <c r="AC28" s="141"/>
      <c r="AD28" s="141"/>
      <c r="AE28" s="141"/>
      <c r="AF28" s="141"/>
      <c r="AG28" s="141"/>
      <c r="AH28" s="141"/>
      <c r="AI28" s="153"/>
      <c r="AJ28" s="141"/>
      <c r="AK28" s="141"/>
      <c r="AL28" s="141"/>
      <c r="AM28" s="141"/>
      <c r="AN28" s="141"/>
      <c r="AO28" s="141"/>
      <c r="AP28" s="141"/>
      <c r="AQ28" s="141"/>
      <c r="AR28" s="153"/>
      <c r="AS28" s="154"/>
      <c r="AT28" s="154"/>
      <c r="AU28" s="100"/>
      <c r="AV28" s="100"/>
      <c r="AW28" s="100"/>
      <c r="AX28" s="100"/>
      <c r="AY28" s="100"/>
      <c r="AZ28" s="100"/>
      <c r="BA28" s="100"/>
      <c r="BB28" s="100"/>
      <c r="BC28" s="100"/>
      <c r="BD28" s="94" t="s">
        <v>179</v>
      </c>
    </row>
    <row r="29" spans="1:56" s="150" customFormat="1" ht="15">
      <c r="A29" s="149"/>
      <c r="B29" s="94" t="s">
        <v>172</v>
      </c>
      <c r="C29" s="168" t="s">
        <v>173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154"/>
      <c r="AT29" s="154"/>
      <c r="AU29" s="94"/>
      <c r="AV29" s="94"/>
      <c r="AW29" s="94"/>
      <c r="AX29" s="94"/>
      <c r="AY29" s="94"/>
      <c r="AZ29" s="94"/>
      <c r="BA29" s="94"/>
      <c r="BB29" s="94"/>
      <c r="BC29" s="94"/>
      <c r="BD29" s="94"/>
    </row>
    <row r="30" spans="1:56" s="150" customFormat="1" ht="14.25">
      <c r="A30" s="149"/>
      <c r="B30" s="112" t="s">
        <v>192</v>
      </c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 t="s">
        <v>215</v>
      </c>
      <c r="U30" s="113"/>
      <c r="V30" s="113"/>
      <c r="W30" s="113"/>
      <c r="X30" s="113"/>
      <c r="Y30" s="113" t="s">
        <v>179</v>
      </c>
      <c r="Z30" s="113"/>
      <c r="AA30" s="113"/>
      <c r="AB30" s="113"/>
      <c r="AC30" s="113"/>
      <c r="AD30" s="113"/>
      <c r="AE30" s="113"/>
      <c r="AF30" s="113"/>
      <c r="AG30" s="113"/>
      <c r="AH30" s="113" t="s">
        <v>194</v>
      </c>
      <c r="AI30" s="113" t="s">
        <v>216</v>
      </c>
      <c r="AJ30" s="113"/>
      <c r="AK30" s="113"/>
      <c r="AL30" s="113"/>
      <c r="AM30" s="113"/>
      <c r="AN30" s="113" t="s">
        <v>194</v>
      </c>
      <c r="AO30" s="113"/>
      <c r="AP30" s="113"/>
      <c r="AQ30" s="113" t="s">
        <v>179</v>
      </c>
      <c r="AR30" s="113" t="s">
        <v>216</v>
      </c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69" t="s">
        <v>217</v>
      </c>
    </row>
    <row r="32" spans="2:14" ht="15">
      <c r="B32" s="33"/>
      <c r="C32" s="55" t="s">
        <v>110</v>
      </c>
      <c r="E32" s="1" t="s">
        <v>220</v>
      </c>
      <c r="F32" s="170" t="s">
        <v>224</v>
      </c>
      <c r="G32" s="170"/>
      <c r="H32" s="170"/>
      <c r="I32" s="170"/>
      <c r="J32" s="170"/>
      <c r="K32" s="170"/>
      <c r="L32" s="170"/>
      <c r="M32" s="170"/>
      <c r="N32" s="170"/>
    </row>
    <row r="33" spans="2:3" ht="15">
      <c r="B33" s="171"/>
      <c r="C33" s="55" t="s">
        <v>111</v>
      </c>
    </row>
    <row r="34" spans="2:3" ht="15">
      <c r="B34" s="57"/>
      <c r="C34" s="55" t="s">
        <v>112</v>
      </c>
    </row>
    <row r="35" spans="2:3" ht="15">
      <c r="B35" s="76"/>
      <c r="C35" s="55" t="s">
        <v>154</v>
      </c>
    </row>
    <row r="36" spans="2:3" ht="15">
      <c r="B36" s="172"/>
      <c r="C36" s="93" t="s">
        <v>225</v>
      </c>
    </row>
    <row r="37" spans="2:3" ht="15">
      <c r="B37" s="47"/>
      <c r="C37" s="93"/>
    </row>
    <row r="38" spans="2:3" ht="15">
      <c r="B38" s="47"/>
      <c r="C38" s="93"/>
    </row>
  </sheetData>
  <sheetProtection selectLockedCells="1" selectUnlockedCells="1"/>
  <mergeCells count="35">
    <mergeCell ref="A1:A6"/>
    <mergeCell ref="B1:B6"/>
    <mergeCell ref="C1:C6"/>
    <mergeCell ref="D1:G1"/>
    <mergeCell ref="H1:H2"/>
    <mergeCell ref="I1:K1"/>
    <mergeCell ref="L1:L2"/>
    <mergeCell ref="M1:O1"/>
    <mergeCell ref="P1:P2"/>
    <mergeCell ref="Q1:T1"/>
    <mergeCell ref="U1:U2"/>
    <mergeCell ref="V1:X1"/>
    <mergeCell ref="Y1:Y2"/>
    <mergeCell ref="Z1:AB1"/>
    <mergeCell ref="AC1:AC2"/>
    <mergeCell ref="AD1:AG1"/>
    <mergeCell ref="AH1:AH2"/>
    <mergeCell ref="AI1:AK1"/>
    <mergeCell ref="AL1:AL2"/>
    <mergeCell ref="AM1:AP1"/>
    <mergeCell ref="AQ1:AT1"/>
    <mergeCell ref="AU1:AU2"/>
    <mergeCell ref="AV1:AX1"/>
    <mergeCell ref="AY1:AY2"/>
    <mergeCell ref="AZ1:BC1"/>
    <mergeCell ref="BD1:BD6"/>
    <mergeCell ref="D3:P3"/>
    <mergeCell ref="Q3:AP3"/>
    <mergeCell ref="AQ3:BC3"/>
    <mergeCell ref="D5:P5"/>
    <mergeCell ref="Q5:AP5"/>
    <mergeCell ref="AQ5:BC5"/>
    <mergeCell ref="A7:A30"/>
    <mergeCell ref="B30:C30"/>
    <mergeCell ref="F32:N32"/>
  </mergeCells>
  <printOptions/>
  <pageMargins left="0.7" right="0.7" top="0.3" bottom="0.3" header="0.3" footer="0.3"/>
  <pageSetup horizontalDpi="300" verticalDpi="300" orientation="landscape" paperSize="75" scale="53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Виноградова</cp:lastModifiedBy>
  <dcterms:created xsi:type="dcterms:W3CDTF">2012-08-18T10:46:47Z</dcterms:created>
  <dcterms:modified xsi:type="dcterms:W3CDTF">2022-02-10T12:23:21Z</dcterms:modified>
  <cp:category/>
  <cp:version/>
  <cp:contentType/>
  <cp:contentStatus/>
</cp:coreProperties>
</file>