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план'!$A$1:$M$92</definedName>
  </definedNames>
  <calcPr calcId="144525"/>
</workbook>
</file>

<file path=xl/calcChain.xml><?xml version="1.0" encoding="utf-8"?>
<calcChain xmlns="http://schemas.openxmlformats.org/spreadsheetml/2006/main">
  <c r="E50" i="1" l="1"/>
  <c r="F56" i="1"/>
  <c r="D56" i="1" s="1"/>
  <c r="E28" i="1"/>
  <c r="G28" i="1"/>
  <c r="I28" i="1"/>
  <c r="J28" i="1"/>
  <c r="K28" i="1"/>
  <c r="L28" i="1"/>
  <c r="M28" i="1"/>
  <c r="H28" i="1"/>
  <c r="H41" i="1"/>
  <c r="H45" i="1"/>
  <c r="G45" i="1" l="1"/>
  <c r="E45" i="1"/>
  <c r="I45" i="1"/>
  <c r="J45" i="1"/>
  <c r="K45" i="1"/>
  <c r="L45" i="1"/>
  <c r="M45" i="1"/>
  <c r="F31" i="1"/>
  <c r="D31" i="1" l="1"/>
  <c r="F45" i="1"/>
  <c r="F40" i="1"/>
  <c r="D40" i="1" s="1"/>
  <c r="G50" i="1" l="1"/>
  <c r="H50" i="1"/>
  <c r="I50" i="1"/>
  <c r="J50" i="1"/>
  <c r="K50" i="1"/>
  <c r="L50" i="1"/>
  <c r="M50" i="1"/>
  <c r="F57" i="1"/>
  <c r="D57" i="1" s="1"/>
  <c r="F42" i="1"/>
  <c r="F43" i="1"/>
  <c r="F44" i="1"/>
  <c r="F46" i="1"/>
  <c r="F47" i="1"/>
  <c r="F51" i="1"/>
  <c r="F52" i="1"/>
  <c r="F53" i="1"/>
  <c r="F54" i="1"/>
  <c r="F55" i="1"/>
  <c r="F61" i="1"/>
  <c r="F62" i="1"/>
  <c r="F63" i="1"/>
  <c r="F65" i="1"/>
  <c r="F66" i="1"/>
  <c r="F67" i="1"/>
  <c r="F69" i="1"/>
  <c r="F70" i="1"/>
  <c r="F71" i="1"/>
  <c r="F72" i="1"/>
  <c r="F74" i="1"/>
  <c r="F75" i="1"/>
  <c r="F76" i="1"/>
  <c r="F78" i="1"/>
  <c r="F79" i="1"/>
  <c r="F80" i="1"/>
  <c r="F50" i="1" l="1"/>
  <c r="D75" i="1"/>
  <c r="D76" i="1"/>
  <c r="E68" i="1"/>
  <c r="G68" i="1"/>
  <c r="H68" i="1"/>
  <c r="I68" i="1"/>
  <c r="J68" i="1"/>
  <c r="K68" i="1"/>
  <c r="L68" i="1"/>
  <c r="M68" i="1"/>
  <c r="E77" i="1"/>
  <c r="G77" i="1"/>
  <c r="H77" i="1"/>
  <c r="I77" i="1"/>
  <c r="J77" i="1"/>
  <c r="K77" i="1"/>
  <c r="L77" i="1"/>
  <c r="M77" i="1"/>
  <c r="E73" i="1"/>
  <c r="G73" i="1"/>
  <c r="H73" i="1"/>
  <c r="I73" i="1"/>
  <c r="J73" i="1"/>
  <c r="K73" i="1"/>
  <c r="L73" i="1"/>
  <c r="M73" i="1"/>
  <c r="D74" i="1"/>
  <c r="D79" i="1"/>
  <c r="D78" i="1"/>
  <c r="D72" i="1"/>
  <c r="D66" i="1"/>
  <c r="D54" i="1"/>
  <c r="F33" i="1"/>
  <c r="F34" i="1"/>
  <c r="F35" i="1"/>
  <c r="F36" i="1"/>
  <c r="F37" i="1"/>
  <c r="F38" i="1"/>
  <c r="F39" i="1"/>
  <c r="F48" i="1"/>
  <c r="F32" i="1"/>
  <c r="F30" i="1"/>
  <c r="F29" i="1"/>
  <c r="F28" i="1" l="1"/>
  <c r="F73" i="1"/>
  <c r="F77" i="1"/>
  <c r="F68" i="1"/>
  <c r="D77" i="1"/>
  <c r="D73" i="1"/>
  <c r="D30" i="1"/>
  <c r="D29" i="1"/>
  <c r="D80" i="1" l="1"/>
  <c r="D70" i="1"/>
  <c r="D62" i="1"/>
  <c r="D63" i="1"/>
  <c r="D61" i="1"/>
  <c r="D52" i="1"/>
  <c r="D53" i="1"/>
  <c r="D55" i="1"/>
  <c r="D51" i="1"/>
  <c r="D47" i="1"/>
  <c r="D48" i="1"/>
  <c r="D39" i="1"/>
  <c r="E64" i="1"/>
  <c r="G64" i="1"/>
  <c r="H64" i="1"/>
  <c r="I64" i="1"/>
  <c r="J64" i="1"/>
  <c r="K64" i="1"/>
  <c r="L64" i="1"/>
  <c r="M64" i="1"/>
  <c r="E60" i="1"/>
  <c r="E59" i="1" s="1"/>
  <c r="G60" i="1"/>
  <c r="G59" i="1" s="1"/>
  <c r="H60" i="1"/>
  <c r="I60" i="1"/>
  <c r="I59" i="1" s="1"/>
  <c r="J60" i="1"/>
  <c r="J59" i="1" s="1"/>
  <c r="K60" i="1"/>
  <c r="L60" i="1"/>
  <c r="M60" i="1"/>
  <c r="E41" i="1"/>
  <c r="G41" i="1"/>
  <c r="I41" i="1"/>
  <c r="J41" i="1"/>
  <c r="K41" i="1"/>
  <c r="L41" i="1"/>
  <c r="M41" i="1"/>
  <c r="D46" i="1"/>
  <c r="G27" i="1" l="1"/>
  <c r="M59" i="1"/>
  <c r="M58" i="1" s="1"/>
  <c r="L59" i="1"/>
  <c r="L58" i="1" s="1"/>
  <c r="K59" i="1"/>
  <c r="K58" i="1" s="1"/>
  <c r="D50" i="1"/>
  <c r="F41" i="1"/>
  <c r="H59" i="1"/>
  <c r="F60" i="1"/>
  <c r="F64" i="1"/>
  <c r="M27" i="1"/>
  <c r="E58" i="1"/>
  <c r="E81" i="1" s="1"/>
  <c r="J58" i="1"/>
  <c r="I58" i="1"/>
  <c r="G58" i="1"/>
  <c r="H58" i="1"/>
  <c r="L27" i="1"/>
  <c r="K27" i="1"/>
  <c r="J27" i="1"/>
  <c r="I27" i="1"/>
  <c r="H27" i="1"/>
  <c r="E27" i="1"/>
  <c r="D45" i="1"/>
  <c r="M81" i="1" l="1"/>
  <c r="F59" i="1"/>
  <c r="F58" i="1"/>
  <c r="J81" i="1"/>
  <c r="K81" i="1"/>
  <c r="I81" i="1"/>
  <c r="G81" i="1"/>
  <c r="L81" i="1"/>
  <c r="H81" i="1"/>
  <c r="N84" i="1"/>
  <c r="N85" i="1"/>
  <c r="N86" i="1"/>
  <c r="N87" i="1"/>
  <c r="N88" i="1"/>
  <c r="N83" i="1"/>
  <c r="D67" i="1"/>
  <c r="D71" i="1" l="1"/>
  <c r="D65" i="1"/>
  <c r="D64" i="1" s="1"/>
  <c r="D69" i="1"/>
  <c r="D60" i="1"/>
  <c r="D68" i="1" l="1"/>
  <c r="D59" i="1" s="1"/>
  <c r="D58" i="1" s="1"/>
  <c r="D43" i="1"/>
  <c r="D44" i="1"/>
  <c r="D33" i="1"/>
  <c r="D34" i="1"/>
  <c r="D35" i="1"/>
  <c r="D36" i="1"/>
  <c r="D37" i="1"/>
  <c r="D38" i="1"/>
  <c r="F27" i="1" l="1"/>
  <c r="F81" i="1" s="1"/>
  <c r="D32" i="1"/>
  <c r="D28" i="1" s="1"/>
  <c r="D42" i="1"/>
  <c r="D41" i="1" s="1"/>
  <c r="D27" i="1" l="1"/>
  <c r="D81" i="1" s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<sst xmlns="http://schemas.openxmlformats.org/spreadsheetml/2006/main" count="239" uniqueCount="193">
  <si>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</si>
  <si>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</si>
  <si>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</si>
  <si>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</si>
  <si>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</si>
  <si>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</si>
  <si>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</si>
  <si>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</si>
  <si>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</si>
  <si>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</si>
  <si>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</si>
  <si>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</si>
  <si>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</si>
  <si>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</si>
  <si>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</si>
  <si>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</si>
  <si>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</si>
  <si>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</si>
  <si>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</si>
  <si>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</si>
  <si>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О.00</t>
  </si>
  <si>
    <t>ДЗ</t>
  </si>
  <si>
    <t>История</t>
  </si>
  <si>
    <t>Иностранный язык</t>
  </si>
  <si>
    <t>Физическая культура</t>
  </si>
  <si>
    <t>П.00</t>
  </si>
  <si>
    <t>Профессиональный цикл</t>
  </si>
  <si>
    <t>ОП.00</t>
  </si>
  <si>
    <t>ОП.01</t>
  </si>
  <si>
    <t>ОП.02</t>
  </si>
  <si>
    <t>ОП.03</t>
  </si>
  <si>
    <t>ОП.04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</si>
  <si>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</si>
  <si>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</si>
  <si>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</si>
  <si>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</si>
  <si>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</si>
  <si>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</si>
  <si>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</si>
  <si>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Производственная практика</t>
  </si>
  <si>
    <t>ПМ.02</t>
  </si>
  <si>
    <t>МДК.02.01</t>
  </si>
  <si>
    <t>Всего</t>
  </si>
  <si>
    <t>Государственная (итоговая) аттестация</t>
  </si>
  <si>
    <t>Дисциплин и МДК</t>
  </si>
  <si>
    <t>Учебной практики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</si>
  <si>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</si>
  <si>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</si>
  <si>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</si>
  <si>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</si>
  <si>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</si>
  <si>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</si>
  <si>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</si>
  <si>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</si>
  <si>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</si>
  <si>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</si>
  <si>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</si>
  <si>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</si>
  <si>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</si>
  <si>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</si>
  <si>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</si>
  <si>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</si>
  <si>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</si>
  <si>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</si>
  <si>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</si>
  <si>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</si>
  <si>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</si>
  <si>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</si>
  <si>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</si>
  <si>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ОУДп.13</t>
  </si>
  <si>
    <t>УД.00</t>
  </si>
  <si>
    <t>Дополнительные учебные дисциплины</t>
  </si>
  <si>
    <t>Кубановедение</t>
  </si>
  <si>
    <t>Общеобразовательный учебный цикл</t>
  </si>
  <si>
    <t>Профильные общеобразовательные учебные дисциплины</t>
  </si>
  <si>
    <t>-,ДЗ</t>
  </si>
  <si>
    <t>Государственная итоговая аттестация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</si>
  <si>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</si>
  <si>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t>-,-,-,Э</t>
  </si>
  <si>
    <t>З,ДЗ</t>
  </si>
  <si>
    <t>-,-,ДЗ</t>
  </si>
  <si>
    <t>-,-,-,ДЗ</t>
  </si>
  <si>
    <t>ПМ.03</t>
  </si>
  <si>
    <t>УП.03</t>
  </si>
  <si>
    <t>ПП.03</t>
  </si>
  <si>
    <t>МДК.03.01</t>
  </si>
  <si>
    <t>Э(к)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</si>
  <si>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</si>
  <si>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</si>
  <si>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</si>
  <si>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</si>
  <si>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</si>
  <si>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</si>
  <si>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</si>
  <si>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</si>
  <si>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t>Основы безопасности жизнедеятельности</t>
  </si>
  <si>
    <t xml:space="preserve">Русский язык </t>
  </si>
  <si>
    <t>Литература</t>
  </si>
  <si>
    <t>Индивидуальный проект*</t>
  </si>
  <si>
    <t>Экзаменов (в т.ч. экзаменов (квалификац.)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</si>
  <si>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</si>
  <si>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программы подготовки квалифицированных рабочих, служащих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</si>
  <si>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</si>
  <si>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Химия</t>
  </si>
  <si>
    <t>Обществознание (включая экономику и право)</t>
  </si>
  <si>
    <t>Биология</t>
  </si>
  <si>
    <t>ОУДб.10</t>
  </si>
  <si>
    <t>Физика</t>
  </si>
  <si>
    <t>УД.16</t>
  </si>
  <si>
    <t>ПП.01</t>
  </si>
  <si>
    <t>Производственная  практика</t>
  </si>
  <si>
    <t>УП. 02</t>
  </si>
  <si>
    <t>МДК.03.02</t>
  </si>
  <si>
    <t>ФК.00</t>
  </si>
  <si>
    <t xml:space="preserve">Выпускная квалификационная работа </t>
  </si>
  <si>
    <t>(выпускная практическая квалификационная работа и письменная экзаменационная работа)</t>
  </si>
  <si>
    <t>Производств. практики</t>
  </si>
  <si>
    <t>З,З,ДЗ</t>
  </si>
  <si>
    <t>-/1ДЗ/2Э</t>
  </si>
  <si>
    <t>Основы технического черчения</t>
  </si>
  <si>
    <t>Основы электротехники</t>
  </si>
  <si>
    <t>Техническая механика с основами технических измерений</t>
  </si>
  <si>
    <t>ОП.05</t>
  </si>
  <si>
    <t>Основы материаловедения и технология общеслесарных работ</t>
  </si>
  <si>
    <t>Монтаж, техническое обслуживание и ремонт производственных силовых и осветительных электроустановок</t>
  </si>
  <si>
    <t>ПП. 02</t>
  </si>
  <si>
    <t>Ремонт и наладка электродвигателей, генераторов, трансформаторов, пускорегулирующей и защитной аппаратуры</t>
  </si>
  <si>
    <t>Технология наладки электродвигателей, генераторов, трансформаторов, пускорегулирующей и защитной аппаратуры</t>
  </si>
  <si>
    <t>Технология капитального ремонта электродвигателей, генераторов, трансформаторов</t>
  </si>
  <si>
    <t>ПМ.04</t>
  </si>
  <si>
    <t>Монтаж и обслуживание воздушных линий электропередач напряжением 0,4 кВ и 10 кВ</t>
  </si>
  <si>
    <t>МДК.04.01</t>
  </si>
  <si>
    <t>УП.04</t>
  </si>
  <si>
    <t>ПП.04</t>
  </si>
  <si>
    <t>ПМ.05</t>
  </si>
  <si>
    <t>Транспортировка грузов</t>
  </si>
  <si>
    <t>МДК.05.01</t>
  </si>
  <si>
    <t>Теоретическая подготовка водителей автомобилей категории "С"</t>
  </si>
  <si>
    <t>УП.05</t>
  </si>
  <si>
    <t>2 нед.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</si>
  <si>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электромонтёр по ремонту и  обслуживанию электрооборудования; водитель автомобиля</t>
    </r>
  </si>
  <si>
    <t>ОУДб.11</t>
  </si>
  <si>
    <t>ОУДп.14</t>
  </si>
  <si>
    <t>УД.17</t>
  </si>
  <si>
    <t>17 нед. 17/0/0</t>
  </si>
  <si>
    <t>23 нед. 23/0/0</t>
  </si>
  <si>
    <t>17 нед.  17/0/0</t>
  </si>
  <si>
    <t xml:space="preserve">17 нед. 10/7/0 </t>
  </si>
  <si>
    <t>ОП.06</t>
  </si>
  <si>
    <t>Введение в профессию</t>
  </si>
  <si>
    <t>Э</t>
  </si>
  <si>
    <t>ДЗ**</t>
  </si>
  <si>
    <t>-,ДЗ**</t>
  </si>
  <si>
    <r>
      <t xml:space="preserve">по профессии  </t>
    </r>
    <r>
      <rPr>
        <b/>
        <sz val="12"/>
        <color theme="1"/>
        <rFont val="Times New Roman"/>
        <family val="1"/>
        <charset val="204"/>
      </rPr>
      <t xml:space="preserve">35.01.15 Электромонтёр по ремонту и обслуживанию электрооборудования в сельскохозяйственном производстве </t>
    </r>
  </si>
  <si>
    <t>Технологии монтажа, технического обслуживания и ремонта производственных силовых и осветительных электроустановок</t>
  </si>
  <si>
    <t>Технологии обслуживания и ремонта внутренних и наружных силовых и осветительных электропроводок</t>
  </si>
  <si>
    <t>Технологии монтажа и технического обслуживания воздушных линий электропередач напряжением 0,4 кВ и 10 кВ</t>
  </si>
  <si>
    <t>УД.18</t>
  </si>
  <si>
    <t>Астрономия</t>
  </si>
  <si>
    <r>
      <t xml:space="preserve">Информатика </t>
    </r>
    <r>
      <rPr>
        <sz val="6"/>
        <color rgb="FF000000"/>
        <rFont val="Times New Roman"/>
        <family val="1"/>
        <charset val="204"/>
      </rPr>
      <t>-36ч.на астрономию</t>
    </r>
  </si>
  <si>
    <t>Общепрофессиональный учебный цикл</t>
  </si>
  <si>
    <t>Обслуживание и ремонт электропроводок</t>
  </si>
  <si>
    <t>Родная литература (русская)</t>
  </si>
  <si>
    <t xml:space="preserve">22 нед.             17/5/0 </t>
  </si>
  <si>
    <t>20 нед.            0/4/16</t>
  </si>
  <si>
    <t>Математика</t>
  </si>
  <si>
    <r>
      <t>-,ДЗ</t>
    </r>
    <r>
      <rPr>
        <sz val="11"/>
        <color theme="1"/>
        <rFont val="Symbol"/>
        <family val="1"/>
        <charset val="2"/>
      </rPr>
      <t>**</t>
    </r>
  </si>
  <si>
    <t>**дифференцированные зачеты комплексные</t>
  </si>
  <si>
    <t>***количество зачетов и дифференцированных зачетов указано с учетом физической культуры</t>
  </si>
  <si>
    <t>Зачетов***</t>
  </si>
  <si>
    <t>Дифф. зачетов***</t>
  </si>
  <si>
    <t>ОУДб.12</t>
  </si>
  <si>
    <t>ОУДп.15</t>
  </si>
  <si>
    <t>-/11ДЗ/5Э</t>
  </si>
  <si>
    <t>-,Э</t>
  </si>
  <si>
    <t>-,-,-,ДЗ**</t>
  </si>
  <si>
    <t>2З/9ДЗ/1Э</t>
  </si>
  <si>
    <t>Основы финансовой грамотности и предпринимательской деятельности/Основы интеллектуального труда, финансовой грамотности и предпринимательской деятельности</t>
  </si>
  <si>
    <t>ОП.07</t>
  </si>
  <si>
    <t>Основы бережливого производства</t>
  </si>
  <si>
    <t>-/5ДЗ/2Э</t>
  </si>
  <si>
    <t>-/3ДЗ/-</t>
  </si>
  <si>
    <t>2З/13ДЗ/3Э</t>
  </si>
  <si>
    <t>3з/30ДЗ/10Э</t>
  </si>
  <si>
    <t>Защита выпускной квалификационной  работы с 15.06.2025г. по 28.06.2025г. (всего 2 нед.)</t>
  </si>
  <si>
    <t>год поступления - 2022</t>
  </si>
  <si>
    <t>год выпуска -  2025</t>
  </si>
  <si>
    <r>
      <t xml:space="preserve">I курс      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</si>
  <si>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 курс          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</si>
  <si>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III курс                        </t>
    </r>
    <r>
      <rPr>
        <sz val="8"/>
        <color theme="1"/>
        <rFont val="Times New Roman"/>
        <family val="1"/>
        <charset val="204"/>
      </rPr>
      <t>2024-2025 уч.год</t>
    </r>
  </si>
  <si>
    <t xml:space="preserve">                                                                         для группы Э 11</t>
  </si>
  <si>
    <t>зам.директора (по учебной работе)</t>
  </si>
  <si>
    <t>С.А. Глотова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</si>
</sst>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sz val="6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right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6" fillId="0" borderId="0" xfId="0" applyNumberFormat="1" applyFont="1"/>
    <xf numFmtId="0" fontId="10" fillId="0" borderId="0" xfId="0" applyFont="1" applyBorder="1" applyAlignment="1">
      <alignment horizontal="justify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justify" vertical="center" wrapText="1"/>
    </xf>
    <xf numFmtId="0" fontId="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8" fillId="6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6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6" borderId="10" xfId="0" applyFont="1" applyFill="1" applyBorder="1" applyAlignment="1">
      <alignment horizontal="justify" vertical="center" wrapText="1"/>
    </xf>
    <xf numFmtId="0" fontId="10" fillId="6" borderId="0" xfId="0" applyFont="1" applyFill="1" applyBorder="1" applyAlignment="1">
      <alignment horizontal="justify" vertical="center" wrapText="1"/>
    </xf>
    <xf numFmtId="0" fontId="10" fillId="6" borderId="8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justify" vertical="center" wrapText="1"/>
    </xf>
    <xf numFmtId="0" fontId="17" fillId="6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view="pageBreakPreview" zoomScale="130" zoomScaleNormal="150" zoomScaleSheetLayoutView="130" workbookViewId="0">
      <selection activeCell="H4" sqref="H4"/>
    </sheetView>
  </sheetViews>
  <sheetFormatPr defaultRowHeight="15" x14ac:dyDescent="0.25"/>
  <cols>
    <col min="1" max="1" width="11.7109375" style="5" customWidth="1"/>
    <col min="2" max="2" width="42.5703125" customWidth="1"/>
    <col min="3" max="3" width="12.5703125" style="12" customWidth="1"/>
    <col min="4" max="4" width="5.7109375" customWidth="1"/>
    <col min="5" max="5" width="6.28515625" customWidth="1"/>
    <col min="6" max="6" width="6.140625" customWidth="1"/>
    <col min="7" max="7" width="11.85546875" customWidth="1"/>
    <col min="8" max="8" width="6.5703125" customWidth="1"/>
    <col min="9" max="9" width="6.7109375" customWidth="1"/>
    <col min="10" max="10" width="6.85546875" customWidth="1"/>
    <col min="11" max="11" width="7.42578125" customWidth="1"/>
    <col min="12" max="12" width="7" customWidth="1"/>
    <col min="13" max="13" width="7.140625" customWidth="1"/>
  </cols>
  <sheetData>
    <row r="1" spans="1:15" x14ac:dyDescent="0.25">
      <c r="A1" s="81" t="s">
        <v>185</v>
      </c>
      <c r="B1" s="81"/>
      <c r="H1" s="48"/>
      <c r="I1" s="49"/>
      <c r="J1" s="49"/>
      <c r="K1" s="49"/>
      <c r="L1" s="49"/>
      <c r="M1" s="49"/>
    </row>
    <row r="2" spans="1:15" x14ac:dyDescent="0.25">
      <c r="A2" s="81" t="s">
        <v>186</v>
      </c>
      <c r="B2" s="81"/>
      <c r="H2" s="48"/>
      <c r="I2" s="49"/>
      <c r="J2" s="49"/>
      <c r="K2" s="49"/>
      <c r="L2" s="49"/>
      <c r="M2" s="49"/>
      <c r="N2" s="49"/>
      <c r="O2" s="49"/>
    </row>
    <row r="3" spans="1:15" x14ac:dyDescent="0.25">
      <c r="H3" s="48"/>
      <c r="I3" s="49"/>
      <c r="J3" s="49"/>
      <c r="K3" s="49"/>
      <c r="L3" s="49"/>
      <c r="M3" s="49"/>
      <c r="N3" s="49"/>
      <c r="O3" s="49"/>
    </row>
    <row r="4" spans="1:15" x14ac:dyDescent="0.25">
      <c r="H4" s="45"/>
    </row>
    <row r="5" spans="1:15" ht="8.25" customHeight="1" x14ac:dyDescent="0.25"/>
    <row r="6" spans="1:15" ht="15.75" x14ac:dyDescent="0.25">
      <c r="C6" s="46" t="s">
        <v>87</v>
      </c>
    </row>
    <row r="7" spans="1:15" ht="15.75" x14ac:dyDescent="0.25">
      <c r="C7" s="47" t="s">
        <v>88</v>
      </c>
    </row>
    <row r="8" spans="1:15" ht="15.75" x14ac:dyDescent="0.25">
      <c r="C8" s="47" t="s">
        <v>89</v>
      </c>
    </row>
    <row r="9" spans="1:15" ht="15.75" x14ac:dyDescent="0.25">
      <c r="C9" s="47" t="s">
        <v>101</v>
      </c>
    </row>
    <row r="10" spans="1:15" ht="15.75" x14ac:dyDescent="0.25">
      <c r="C10" s="47" t="s">
        <v>90</v>
      </c>
    </row>
    <row r="11" spans="1:15" ht="15.75" x14ac:dyDescent="0.25">
      <c r="A11" s="76"/>
      <c r="B11" s="74"/>
      <c r="C11" s="77" t="s">
        <v>91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5" ht="32.25" customHeight="1" x14ac:dyDescent="0.25">
      <c r="A12" s="76"/>
      <c r="B12" s="82" t="s">
        <v>153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74"/>
    </row>
    <row r="13" spans="1:15" ht="16.5" customHeight="1" x14ac:dyDescent="0.25">
      <c r="A13" s="76"/>
      <c r="B13" s="79" t="s">
        <v>190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15" ht="25.5" customHeight="1" x14ac:dyDescent="0.25">
      <c r="D14" s="105" t="s">
        <v>140</v>
      </c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5" x14ac:dyDescent="0.25">
      <c r="D15" s="106" t="s">
        <v>92</v>
      </c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5" x14ac:dyDescent="0.25">
      <c r="D16" s="106" t="s">
        <v>93</v>
      </c>
      <c r="E16" s="106"/>
      <c r="F16" s="106"/>
      <c r="G16" s="106"/>
      <c r="H16" s="106"/>
      <c r="I16" s="106"/>
      <c r="J16" s="106"/>
      <c r="K16" s="106"/>
      <c r="L16" s="106"/>
      <c r="M16" s="106"/>
      <c r="N16" s="49"/>
    </row>
    <row r="17" spans="1:17" x14ac:dyDescent="0.25">
      <c r="D17" s="107" t="s">
        <v>94</v>
      </c>
      <c r="E17" s="107"/>
      <c r="F17" s="107"/>
      <c r="G17" s="107"/>
      <c r="H17" s="107"/>
      <c r="I17" s="107"/>
      <c r="J17" s="107"/>
      <c r="K17" s="107"/>
      <c r="L17" s="107"/>
      <c r="M17" s="107"/>
    </row>
    <row r="18" spans="1:17" x14ac:dyDescent="0.25">
      <c r="D18" s="106" t="s">
        <v>102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49"/>
      <c r="Q18" s="49"/>
    </row>
    <row r="19" spans="1:17" ht="6.75" customHeight="1" x14ac:dyDescent="0.25"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49"/>
      <c r="Q19" s="49"/>
    </row>
    <row r="20" spans="1:17" ht="28.5" customHeight="1" x14ac:dyDescent="0.25">
      <c r="A20" s="90" t="s">
        <v>0</v>
      </c>
      <c r="B20" s="92" t="s">
        <v>1</v>
      </c>
      <c r="C20" s="95" t="s">
        <v>2</v>
      </c>
      <c r="D20" s="91" t="s">
        <v>3</v>
      </c>
      <c r="E20" s="91"/>
      <c r="F20" s="91"/>
      <c r="G20" s="91"/>
      <c r="H20" s="91" t="s">
        <v>47</v>
      </c>
      <c r="I20" s="91"/>
      <c r="J20" s="91"/>
      <c r="K20" s="91"/>
      <c r="L20" s="91"/>
      <c r="M20" s="91"/>
    </row>
    <row r="21" spans="1:17" ht="15.75" hidden="1" customHeight="1" thickBot="1" x14ac:dyDescent="0.25">
      <c r="A21" s="90"/>
      <c r="B21" s="93"/>
      <c r="C21" s="96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7" ht="15.75" hidden="1" customHeight="1" thickBot="1" x14ac:dyDescent="0.25">
      <c r="A22" s="90"/>
      <c r="B22" s="93"/>
      <c r="C22" s="96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1:17" ht="22.5" customHeight="1" x14ac:dyDescent="0.25">
      <c r="A23" s="90"/>
      <c r="B23" s="93"/>
      <c r="C23" s="96"/>
      <c r="D23" s="78" t="s">
        <v>4</v>
      </c>
      <c r="E23" s="78" t="s">
        <v>5</v>
      </c>
      <c r="F23" s="91" t="s">
        <v>6</v>
      </c>
      <c r="G23" s="91"/>
      <c r="H23" s="91" t="s">
        <v>187</v>
      </c>
      <c r="I23" s="91"/>
      <c r="J23" s="91" t="s">
        <v>188</v>
      </c>
      <c r="K23" s="91"/>
      <c r="L23" s="91" t="s">
        <v>189</v>
      </c>
      <c r="M23" s="91"/>
    </row>
    <row r="24" spans="1:17" ht="15" customHeight="1" x14ac:dyDescent="0.25">
      <c r="A24" s="90"/>
      <c r="B24" s="93"/>
      <c r="C24" s="96"/>
      <c r="D24" s="78"/>
      <c r="E24" s="78"/>
      <c r="F24" s="78" t="s">
        <v>11</v>
      </c>
      <c r="G24" s="58" t="s">
        <v>12</v>
      </c>
      <c r="H24" s="1" t="s">
        <v>13</v>
      </c>
      <c r="I24" s="1" t="s">
        <v>14</v>
      </c>
      <c r="J24" s="1" t="s">
        <v>15</v>
      </c>
      <c r="K24" s="1" t="s">
        <v>16</v>
      </c>
      <c r="L24" s="1" t="s">
        <v>17</v>
      </c>
      <c r="M24" s="1" t="s">
        <v>18</v>
      </c>
    </row>
    <row r="25" spans="1:17" ht="52.5" customHeight="1" x14ac:dyDescent="0.25">
      <c r="A25" s="90"/>
      <c r="B25" s="94"/>
      <c r="C25" s="97"/>
      <c r="D25" s="78"/>
      <c r="E25" s="78"/>
      <c r="F25" s="78"/>
      <c r="G25" s="2" t="s">
        <v>19</v>
      </c>
      <c r="H25" s="1" t="s">
        <v>144</v>
      </c>
      <c r="I25" s="1" t="s">
        <v>145</v>
      </c>
      <c r="J25" s="1" t="s">
        <v>146</v>
      </c>
      <c r="K25" s="1" t="s">
        <v>163</v>
      </c>
      <c r="L25" s="1" t="s">
        <v>147</v>
      </c>
      <c r="M25" s="1" t="s">
        <v>164</v>
      </c>
    </row>
    <row r="26" spans="1:17" s="4" customFormat="1" x14ac:dyDescent="0.25">
      <c r="A26" s="10">
        <v>1</v>
      </c>
      <c r="B26" s="3">
        <v>2</v>
      </c>
      <c r="C26" s="11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  <c r="L26" s="3">
        <v>12</v>
      </c>
      <c r="M26" s="3">
        <v>13</v>
      </c>
    </row>
    <row r="27" spans="1:17" s="5" customFormat="1" ht="14.25" x14ac:dyDescent="0.2">
      <c r="A27" s="63" t="s">
        <v>20</v>
      </c>
      <c r="B27" s="64" t="s">
        <v>73</v>
      </c>
      <c r="C27" s="65" t="s">
        <v>182</v>
      </c>
      <c r="D27" s="63">
        <f t="shared" ref="D27:M27" si="0">SUM(D28+D41+D45)</f>
        <v>3078</v>
      </c>
      <c r="E27" s="63">
        <f t="shared" si="0"/>
        <v>1026</v>
      </c>
      <c r="F27" s="63">
        <f t="shared" si="0"/>
        <v>2052</v>
      </c>
      <c r="G27" s="63">
        <f t="shared" si="0"/>
        <v>832</v>
      </c>
      <c r="H27" s="63">
        <f t="shared" si="0"/>
        <v>512</v>
      </c>
      <c r="I27" s="63">
        <f t="shared" si="0"/>
        <v>777</v>
      </c>
      <c r="J27" s="63">
        <f t="shared" si="0"/>
        <v>425</v>
      </c>
      <c r="K27" s="63">
        <f t="shared" si="0"/>
        <v>338</v>
      </c>
      <c r="L27" s="63">
        <f t="shared" si="0"/>
        <v>0</v>
      </c>
      <c r="M27" s="63">
        <f t="shared" si="0"/>
        <v>0</v>
      </c>
    </row>
    <row r="28" spans="1:17" s="5" customFormat="1" ht="28.5" x14ac:dyDescent="0.2">
      <c r="A28" s="19" t="s">
        <v>55</v>
      </c>
      <c r="B28" s="20" t="s">
        <v>56</v>
      </c>
      <c r="C28" s="21" t="s">
        <v>176</v>
      </c>
      <c r="D28" s="22">
        <f t="shared" ref="D28:F28" si="1">SUM(D29:D40)</f>
        <v>1949</v>
      </c>
      <c r="E28" s="22">
        <f t="shared" si="1"/>
        <v>650</v>
      </c>
      <c r="F28" s="22">
        <f t="shared" si="1"/>
        <v>1299</v>
      </c>
      <c r="G28" s="22">
        <f>SUM(G29:G40)</f>
        <v>527</v>
      </c>
      <c r="H28" s="22">
        <f>SUM(H29:H40)</f>
        <v>325</v>
      </c>
      <c r="I28" s="22">
        <f t="shared" ref="I28:M28" si="2">SUM(I29:I40)</f>
        <v>475</v>
      </c>
      <c r="J28" s="22">
        <f t="shared" si="2"/>
        <v>289</v>
      </c>
      <c r="K28" s="22">
        <f t="shared" si="2"/>
        <v>210</v>
      </c>
      <c r="L28" s="22">
        <f t="shared" si="2"/>
        <v>0</v>
      </c>
      <c r="M28" s="22">
        <f t="shared" si="2"/>
        <v>0</v>
      </c>
    </row>
    <row r="29" spans="1:17" s="5" customFormat="1" x14ac:dyDescent="0.2">
      <c r="A29" s="66" t="s">
        <v>57</v>
      </c>
      <c r="B29" s="23" t="s">
        <v>96</v>
      </c>
      <c r="C29" s="24" t="s">
        <v>78</v>
      </c>
      <c r="D29" s="68">
        <f>SUM(E29:F29)</f>
        <v>171</v>
      </c>
      <c r="E29" s="68">
        <v>57</v>
      </c>
      <c r="F29" s="68">
        <f>SUM(H29:K29)</f>
        <v>114</v>
      </c>
      <c r="G29" s="68">
        <v>48</v>
      </c>
      <c r="H29" s="73">
        <v>34</v>
      </c>
      <c r="I29" s="73">
        <v>46</v>
      </c>
      <c r="J29" s="73">
        <v>17</v>
      </c>
      <c r="K29" s="73">
        <v>17</v>
      </c>
      <c r="L29" s="73"/>
      <c r="M29" s="73"/>
    </row>
    <row r="30" spans="1:17" s="5" customFormat="1" x14ac:dyDescent="0.2">
      <c r="A30" s="66" t="s">
        <v>58</v>
      </c>
      <c r="B30" s="23" t="s">
        <v>97</v>
      </c>
      <c r="C30" s="24" t="s">
        <v>175</v>
      </c>
      <c r="D30" s="68">
        <f>SUM(E30:F30)</f>
        <v>256</v>
      </c>
      <c r="E30" s="68">
        <v>85</v>
      </c>
      <c r="F30" s="68">
        <f>SUM(H30:K30)</f>
        <v>171</v>
      </c>
      <c r="G30" s="68">
        <v>47</v>
      </c>
      <c r="H30" s="73">
        <v>34</v>
      </c>
      <c r="I30" s="73">
        <v>69</v>
      </c>
      <c r="J30" s="73">
        <v>34</v>
      </c>
      <c r="K30" s="73">
        <v>34</v>
      </c>
      <c r="L30" s="73"/>
      <c r="M30" s="73"/>
    </row>
    <row r="31" spans="1:17" s="5" customFormat="1" x14ac:dyDescent="0.2">
      <c r="A31" s="66" t="s">
        <v>59</v>
      </c>
      <c r="B31" s="23" t="s">
        <v>162</v>
      </c>
      <c r="C31" s="24" t="s">
        <v>151</v>
      </c>
      <c r="D31" s="15">
        <f t="shared" ref="D31" si="3">SUM(E31:F31)</f>
        <v>54</v>
      </c>
      <c r="E31" s="17">
        <v>18</v>
      </c>
      <c r="F31" s="15">
        <f t="shared" ref="F31" si="4">SUM(H31:M31)</f>
        <v>36</v>
      </c>
      <c r="G31" s="72">
        <v>10</v>
      </c>
      <c r="H31" s="72"/>
      <c r="I31" s="72"/>
      <c r="J31" s="31"/>
      <c r="K31" s="31">
        <v>36</v>
      </c>
      <c r="L31" s="31"/>
      <c r="M31" s="31"/>
    </row>
    <row r="32" spans="1:17" s="5" customFormat="1" x14ac:dyDescent="0.2">
      <c r="A32" s="66" t="s">
        <v>60</v>
      </c>
      <c r="B32" s="23" t="s">
        <v>23</v>
      </c>
      <c r="C32" s="24" t="s">
        <v>81</v>
      </c>
      <c r="D32" s="15">
        <f t="shared" ref="D32:D44" si="5">SUM(E32:F32)</f>
        <v>257</v>
      </c>
      <c r="E32" s="15">
        <v>86</v>
      </c>
      <c r="F32" s="15">
        <f>SUM(H32:M32)</f>
        <v>171</v>
      </c>
      <c r="G32" s="15">
        <v>57</v>
      </c>
      <c r="H32" s="31">
        <v>51</v>
      </c>
      <c r="I32" s="31">
        <v>69</v>
      </c>
      <c r="J32" s="31">
        <v>34</v>
      </c>
      <c r="K32" s="31">
        <v>17</v>
      </c>
      <c r="L32" s="31"/>
      <c r="M32" s="31"/>
    </row>
    <row r="33" spans="1:13" s="5" customFormat="1" x14ac:dyDescent="0.2">
      <c r="A33" s="66" t="s">
        <v>61</v>
      </c>
      <c r="B33" s="23" t="s">
        <v>22</v>
      </c>
      <c r="C33" s="24" t="s">
        <v>80</v>
      </c>
      <c r="D33" s="15">
        <f t="shared" si="5"/>
        <v>257</v>
      </c>
      <c r="E33" s="15">
        <v>86</v>
      </c>
      <c r="F33" s="15">
        <f t="shared" ref="F33:F80" si="6">SUM(H33:M33)</f>
        <v>171</v>
      </c>
      <c r="G33" s="18">
        <v>57</v>
      </c>
      <c r="H33" s="72">
        <v>51</v>
      </c>
      <c r="I33" s="72">
        <v>69</v>
      </c>
      <c r="J33" s="31">
        <v>51</v>
      </c>
      <c r="K33" s="31"/>
      <c r="L33" s="31"/>
      <c r="M33" s="31"/>
    </row>
    <row r="34" spans="1:13" s="5" customFormat="1" x14ac:dyDescent="0.2">
      <c r="A34" s="66" t="s">
        <v>62</v>
      </c>
      <c r="B34" s="23" t="s">
        <v>24</v>
      </c>
      <c r="C34" s="24" t="s">
        <v>117</v>
      </c>
      <c r="D34" s="15">
        <f t="shared" si="5"/>
        <v>256</v>
      </c>
      <c r="E34" s="15">
        <v>85</v>
      </c>
      <c r="F34" s="15">
        <f t="shared" si="6"/>
        <v>171</v>
      </c>
      <c r="G34" s="18">
        <v>167</v>
      </c>
      <c r="H34" s="72">
        <v>51</v>
      </c>
      <c r="I34" s="72">
        <v>69</v>
      </c>
      <c r="J34" s="31">
        <v>51</v>
      </c>
      <c r="K34" s="31"/>
      <c r="L34" s="31"/>
      <c r="M34" s="31"/>
    </row>
    <row r="35" spans="1:13" s="5" customFormat="1" x14ac:dyDescent="0.2">
      <c r="A35" s="66" t="s">
        <v>63</v>
      </c>
      <c r="B35" s="23" t="s">
        <v>95</v>
      </c>
      <c r="C35" s="24" t="s">
        <v>75</v>
      </c>
      <c r="D35" s="15">
        <f t="shared" si="5"/>
        <v>108</v>
      </c>
      <c r="E35" s="15">
        <v>36</v>
      </c>
      <c r="F35" s="15">
        <f t="shared" si="6"/>
        <v>72</v>
      </c>
      <c r="G35" s="18">
        <v>10</v>
      </c>
      <c r="H35" s="72">
        <v>34</v>
      </c>
      <c r="I35" s="72">
        <v>38</v>
      </c>
      <c r="J35" s="31"/>
      <c r="K35" s="31"/>
      <c r="L35" s="31"/>
      <c r="M35" s="31"/>
    </row>
    <row r="36" spans="1:13" s="5" customFormat="1" x14ac:dyDescent="0.2">
      <c r="A36" s="66" t="s">
        <v>64</v>
      </c>
      <c r="B36" s="23" t="s">
        <v>103</v>
      </c>
      <c r="C36" s="24" t="s">
        <v>81</v>
      </c>
      <c r="D36" s="15">
        <f t="shared" si="5"/>
        <v>171</v>
      </c>
      <c r="E36" s="15">
        <v>57</v>
      </c>
      <c r="F36" s="15">
        <f t="shared" si="6"/>
        <v>114</v>
      </c>
      <c r="G36" s="18">
        <v>38</v>
      </c>
      <c r="H36" s="72">
        <v>34</v>
      </c>
      <c r="I36" s="72">
        <v>46</v>
      </c>
      <c r="J36" s="31">
        <v>17</v>
      </c>
      <c r="K36" s="31">
        <v>17</v>
      </c>
      <c r="L36" s="31"/>
      <c r="M36" s="31"/>
    </row>
    <row r="37" spans="1:13" s="5" customFormat="1" ht="15" customHeight="1" x14ac:dyDescent="0.2">
      <c r="A37" s="66" t="s">
        <v>65</v>
      </c>
      <c r="B37" s="23" t="s">
        <v>104</v>
      </c>
      <c r="C37" s="24" t="s">
        <v>80</v>
      </c>
      <c r="D37" s="15">
        <f t="shared" si="5"/>
        <v>203</v>
      </c>
      <c r="E37" s="15">
        <v>68</v>
      </c>
      <c r="F37" s="15">
        <f t="shared" si="6"/>
        <v>135</v>
      </c>
      <c r="G37" s="72">
        <v>47</v>
      </c>
      <c r="H37" s="72"/>
      <c r="I37" s="72">
        <v>46</v>
      </c>
      <c r="J37" s="31">
        <v>51</v>
      </c>
      <c r="K37" s="31">
        <v>38</v>
      </c>
      <c r="L37" s="31"/>
      <c r="M37" s="31"/>
    </row>
    <row r="38" spans="1:13" s="5" customFormat="1" x14ac:dyDescent="0.2">
      <c r="A38" s="66" t="s">
        <v>106</v>
      </c>
      <c r="B38" s="23" t="s">
        <v>105</v>
      </c>
      <c r="C38" s="24" t="s">
        <v>21</v>
      </c>
      <c r="D38" s="15">
        <f t="shared" si="5"/>
        <v>54</v>
      </c>
      <c r="E38" s="15">
        <v>18</v>
      </c>
      <c r="F38" s="15">
        <f t="shared" si="6"/>
        <v>36</v>
      </c>
      <c r="G38" s="18">
        <v>12</v>
      </c>
      <c r="H38" s="72">
        <v>36</v>
      </c>
      <c r="I38" s="72"/>
      <c r="J38" s="31"/>
      <c r="K38" s="31"/>
      <c r="L38" s="31"/>
      <c r="M38" s="31"/>
    </row>
    <row r="39" spans="1:13" s="5" customFormat="1" x14ac:dyDescent="0.2">
      <c r="A39" s="66" t="s">
        <v>141</v>
      </c>
      <c r="B39" s="23" t="s">
        <v>66</v>
      </c>
      <c r="C39" s="24" t="s">
        <v>80</v>
      </c>
      <c r="D39" s="15">
        <f t="shared" si="5"/>
        <v>108</v>
      </c>
      <c r="E39" s="15">
        <v>36</v>
      </c>
      <c r="F39" s="15">
        <f t="shared" si="6"/>
        <v>72</v>
      </c>
      <c r="G39" s="18">
        <v>24</v>
      </c>
      <c r="H39" s="72"/>
      <c r="I39" s="72">
        <v>23</v>
      </c>
      <c r="J39" s="31">
        <v>17</v>
      </c>
      <c r="K39" s="31">
        <v>32</v>
      </c>
      <c r="L39" s="31"/>
      <c r="M39" s="31"/>
    </row>
    <row r="40" spans="1:13" s="5" customFormat="1" x14ac:dyDescent="0.2">
      <c r="A40" s="66" t="s">
        <v>171</v>
      </c>
      <c r="B40" s="23" t="s">
        <v>158</v>
      </c>
      <c r="C40" s="24" t="s">
        <v>152</v>
      </c>
      <c r="D40" s="15">
        <f t="shared" ref="D40" si="7">SUM(E40:F40)</f>
        <v>54</v>
      </c>
      <c r="E40" s="17">
        <v>18</v>
      </c>
      <c r="F40" s="15">
        <f t="shared" ref="F40" si="8">SUM(H40:M40)</f>
        <v>36</v>
      </c>
      <c r="G40" s="72">
        <v>10</v>
      </c>
      <c r="H40" s="72"/>
      <c r="I40" s="72"/>
      <c r="J40" s="31">
        <v>17</v>
      </c>
      <c r="K40" s="31">
        <v>19</v>
      </c>
      <c r="L40" s="31"/>
      <c r="M40" s="31"/>
    </row>
    <row r="41" spans="1:13" s="5" customFormat="1" ht="28.5" x14ac:dyDescent="0.2">
      <c r="A41" s="19" t="s">
        <v>68</v>
      </c>
      <c r="B41" s="20" t="s">
        <v>74</v>
      </c>
      <c r="C41" s="21" t="s">
        <v>118</v>
      </c>
      <c r="D41" s="22">
        <f>SUM(D42:D44)</f>
        <v>882</v>
      </c>
      <c r="E41" s="22">
        <f t="shared" ref="E41:M41" si="9">SUM(E42:E44)</f>
        <v>294</v>
      </c>
      <c r="F41" s="22">
        <f t="shared" si="6"/>
        <v>588</v>
      </c>
      <c r="G41" s="22">
        <f t="shared" si="9"/>
        <v>259</v>
      </c>
      <c r="H41" s="22">
        <f>SUM(H42:H44)</f>
        <v>136</v>
      </c>
      <c r="I41" s="22">
        <f t="shared" si="9"/>
        <v>188</v>
      </c>
      <c r="J41" s="22">
        <f t="shared" si="9"/>
        <v>136</v>
      </c>
      <c r="K41" s="22">
        <f t="shared" si="9"/>
        <v>128</v>
      </c>
      <c r="L41" s="22">
        <f t="shared" si="9"/>
        <v>0</v>
      </c>
      <c r="M41" s="22">
        <f t="shared" si="9"/>
        <v>0</v>
      </c>
    </row>
    <row r="42" spans="1:13" s="5" customFormat="1" x14ac:dyDescent="0.2">
      <c r="A42" s="18" t="s">
        <v>69</v>
      </c>
      <c r="B42" s="23" t="s">
        <v>165</v>
      </c>
      <c r="C42" s="24" t="s">
        <v>78</v>
      </c>
      <c r="D42" s="15">
        <f t="shared" si="5"/>
        <v>427</v>
      </c>
      <c r="E42" s="16">
        <v>142</v>
      </c>
      <c r="F42" s="15">
        <f t="shared" si="6"/>
        <v>285</v>
      </c>
      <c r="G42" s="18">
        <v>95</v>
      </c>
      <c r="H42" s="72">
        <v>68</v>
      </c>
      <c r="I42" s="72">
        <v>92</v>
      </c>
      <c r="J42" s="31">
        <v>68</v>
      </c>
      <c r="K42" s="31">
        <v>57</v>
      </c>
      <c r="L42" s="67"/>
      <c r="M42" s="67"/>
    </row>
    <row r="43" spans="1:13" s="5" customFormat="1" x14ac:dyDescent="0.2">
      <c r="A43" s="18" t="s">
        <v>142</v>
      </c>
      <c r="B43" s="23" t="s">
        <v>159</v>
      </c>
      <c r="C43" s="24" t="s">
        <v>78</v>
      </c>
      <c r="D43" s="15">
        <f t="shared" si="5"/>
        <v>185</v>
      </c>
      <c r="E43" s="16">
        <v>62</v>
      </c>
      <c r="F43" s="15">
        <f t="shared" si="6"/>
        <v>123</v>
      </c>
      <c r="G43" s="18">
        <v>96</v>
      </c>
      <c r="H43" s="72">
        <v>17</v>
      </c>
      <c r="I43" s="72">
        <v>27</v>
      </c>
      <c r="J43" s="31">
        <v>34</v>
      </c>
      <c r="K43" s="31">
        <v>45</v>
      </c>
      <c r="L43" s="31"/>
      <c r="M43" s="31"/>
    </row>
    <row r="44" spans="1:13" s="5" customFormat="1" x14ac:dyDescent="0.2">
      <c r="A44" s="18" t="s">
        <v>172</v>
      </c>
      <c r="B44" s="23" t="s">
        <v>107</v>
      </c>
      <c r="C44" s="24" t="s">
        <v>175</v>
      </c>
      <c r="D44" s="15">
        <f t="shared" si="5"/>
        <v>270</v>
      </c>
      <c r="E44" s="16">
        <v>90</v>
      </c>
      <c r="F44" s="15">
        <f t="shared" si="6"/>
        <v>180</v>
      </c>
      <c r="G44" s="18">
        <v>68</v>
      </c>
      <c r="H44" s="72">
        <v>51</v>
      </c>
      <c r="I44" s="72">
        <v>69</v>
      </c>
      <c r="J44" s="31">
        <v>34</v>
      </c>
      <c r="K44" s="31">
        <v>26</v>
      </c>
      <c r="L44" s="31"/>
      <c r="M44" s="31"/>
    </row>
    <row r="45" spans="1:13" s="5" customFormat="1" ht="15.75" customHeight="1" x14ac:dyDescent="0.2">
      <c r="A45" s="28" t="s">
        <v>70</v>
      </c>
      <c r="B45" s="29" t="s">
        <v>71</v>
      </c>
      <c r="C45" s="30" t="s">
        <v>181</v>
      </c>
      <c r="D45" s="22">
        <f>SUM(D46:D48)</f>
        <v>247</v>
      </c>
      <c r="E45" s="22">
        <f>SUM(E46:E48)</f>
        <v>82</v>
      </c>
      <c r="F45" s="22">
        <f>SUM(H45:M45)</f>
        <v>165</v>
      </c>
      <c r="G45" s="22">
        <f t="shared" ref="G45:M45" si="10">SUM(G46:G48)</f>
        <v>46</v>
      </c>
      <c r="H45" s="22">
        <f t="shared" si="10"/>
        <v>51</v>
      </c>
      <c r="I45" s="22">
        <f t="shared" si="10"/>
        <v>114</v>
      </c>
      <c r="J45" s="22">
        <f t="shared" si="10"/>
        <v>0</v>
      </c>
      <c r="K45" s="22">
        <f t="shared" si="10"/>
        <v>0</v>
      </c>
      <c r="L45" s="22">
        <f t="shared" si="10"/>
        <v>0</v>
      </c>
      <c r="M45" s="22">
        <f t="shared" si="10"/>
        <v>0</v>
      </c>
    </row>
    <row r="46" spans="1:13" s="5" customFormat="1" x14ac:dyDescent="0.2">
      <c r="A46" s="18" t="s">
        <v>108</v>
      </c>
      <c r="B46" s="23" t="s">
        <v>72</v>
      </c>
      <c r="C46" s="24" t="s">
        <v>75</v>
      </c>
      <c r="D46" s="15">
        <f t="shared" ref="D46:D47" si="11">SUM(E46:F46)</f>
        <v>85</v>
      </c>
      <c r="E46" s="17">
        <v>28</v>
      </c>
      <c r="F46" s="15">
        <f t="shared" si="6"/>
        <v>57</v>
      </c>
      <c r="G46" s="18">
        <v>10</v>
      </c>
      <c r="H46" s="72">
        <v>34</v>
      </c>
      <c r="I46" s="72">
        <v>23</v>
      </c>
      <c r="J46" s="31"/>
      <c r="K46" s="31"/>
      <c r="L46" s="31"/>
      <c r="M46" s="31"/>
    </row>
    <row r="47" spans="1:13" s="5" customFormat="1" ht="75" x14ac:dyDescent="0.2">
      <c r="A47" s="18" t="s">
        <v>143</v>
      </c>
      <c r="B47" s="61" t="s">
        <v>177</v>
      </c>
      <c r="C47" s="24" t="s">
        <v>21</v>
      </c>
      <c r="D47" s="31">
        <f t="shared" si="11"/>
        <v>108</v>
      </c>
      <c r="E47" s="31">
        <v>36</v>
      </c>
      <c r="F47" s="15">
        <f t="shared" si="6"/>
        <v>72</v>
      </c>
      <c r="G47" s="31">
        <v>24</v>
      </c>
      <c r="H47" s="31">
        <v>17</v>
      </c>
      <c r="I47" s="31">
        <v>55</v>
      </c>
      <c r="J47" s="31"/>
      <c r="K47" s="31"/>
      <c r="L47" s="31"/>
      <c r="M47" s="31"/>
    </row>
    <row r="48" spans="1:13" s="5" customFormat="1" x14ac:dyDescent="0.2">
      <c r="A48" s="18" t="s">
        <v>157</v>
      </c>
      <c r="B48" s="23" t="s">
        <v>67</v>
      </c>
      <c r="C48" s="24" t="s">
        <v>21</v>
      </c>
      <c r="D48" s="15">
        <f>SUM(E48:F48)</f>
        <v>54</v>
      </c>
      <c r="E48" s="15">
        <v>18</v>
      </c>
      <c r="F48" s="15">
        <f>SUM(H48:M48)</f>
        <v>36</v>
      </c>
      <c r="G48" s="18">
        <v>12</v>
      </c>
      <c r="H48" s="72"/>
      <c r="I48" s="72">
        <v>36</v>
      </c>
      <c r="J48" s="31"/>
      <c r="K48" s="31"/>
      <c r="L48" s="31"/>
      <c r="M48" s="31"/>
    </row>
    <row r="49" spans="1:13" s="5" customFormat="1" x14ac:dyDescent="0.2">
      <c r="A49" s="18"/>
      <c r="B49" s="54" t="s">
        <v>98</v>
      </c>
      <c r="C49" s="24"/>
      <c r="D49" s="15">
        <v>18</v>
      </c>
      <c r="E49" s="17"/>
      <c r="F49" s="15">
        <v>18</v>
      </c>
      <c r="G49" s="18"/>
      <c r="H49" s="25"/>
      <c r="I49" s="25"/>
      <c r="J49" s="26"/>
      <c r="K49" s="26"/>
      <c r="L49" s="26"/>
      <c r="M49" s="26"/>
    </row>
    <row r="50" spans="1:13" s="5" customFormat="1" ht="16.5" customHeight="1" x14ac:dyDescent="0.2">
      <c r="A50" s="63" t="s">
        <v>27</v>
      </c>
      <c r="B50" s="64" t="s">
        <v>160</v>
      </c>
      <c r="C50" s="65" t="s">
        <v>180</v>
      </c>
      <c r="D50" s="63">
        <f t="shared" ref="D50" si="12">SUM(D51:D57)</f>
        <v>406</v>
      </c>
      <c r="E50" s="63">
        <f>SUM(E51:E57)</f>
        <v>124</v>
      </c>
      <c r="F50" s="63">
        <f>SUM(F51:F57)</f>
        <v>282</v>
      </c>
      <c r="G50" s="63">
        <f t="shared" ref="G50:M50" si="13">SUM(G51:G57)</f>
        <v>120</v>
      </c>
      <c r="H50" s="63">
        <f t="shared" si="13"/>
        <v>100</v>
      </c>
      <c r="I50" s="63">
        <f t="shared" si="13"/>
        <v>51</v>
      </c>
      <c r="J50" s="63">
        <f t="shared" si="13"/>
        <v>51</v>
      </c>
      <c r="K50" s="63">
        <f t="shared" si="13"/>
        <v>44</v>
      </c>
      <c r="L50" s="63">
        <f t="shared" si="13"/>
        <v>36</v>
      </c>
      <c r="M50" s="63">
        <f t="shared" si="13"/>
        <v>0</v>
      </c>
    </row>
    <row r="51" spans="1:13" s="5" customFormat="1" x14ac:dyDescent="0.2">
      <c r="A51" s="31" t="s">
        <v>28</v>
      </c>
      <c r="B51" s="32" t="s">
        <v>119</v>
      </c>
      <c r="C51" s="24" t="s">
        <v>21</v>
      </c>
      <c r="D51" s="31">
        <f>SUM(E51:F51)</f>
        <v>54</v>
      </c>
      <c r="E51" s="31">
        <v>18</v>
      </c>
      <c r="F51" s="15">
        <f t="shared" si="6"/>
        <v>36</v>
      </c>
      <c r="G51" s="31">
        <v>11</v>
      </c>
      <c r="H51" s="31">
        <v>36</v>
      </c>
      <c r="I51" s="31"/>
      <c r="J51" s="31"/>
      <c r="K51" s="31"/>
      <c r="L51" s="31"/>
      <c r="M51" s="31"/>
    </row>
    <row r="52" spans="1:13" s="5" customFormat="1" x14ac:dyDescent="0.2">
      <c r="A52" s="31" t="s">
        <v>29</v>
      </c>
      <c r="B52" s="32" t="s">
        <v>120</v>
      </c>
      <c r="C52" s="62" t="s">
        <v>174</v>
      </c>
      <c r="D52" s="31">
        <f t="shared" ref="D52:D56" si="14">SUM(E52:F52)</f>
        <v>63</v>
      </c>
      <c r="E52" s="31">
        <v>12</v>
      </c>
      <c r="F52" s="15">
        <f t="shared" si="6"/>
        <v>51</v>
      </c>
      <c r="G52" s="31">
        <v>26</v>
      </c>
      <c r="H52" s="31"/>
      <c r="I52" s="31"/>
      <c r="J52" s="31">
        <v>34</v>
      </c>
      <c r="K52" s="31">
        <v>17</v>
      </c>
      <c r="L52" s="31"/>
      <c r="M52" s="31"/>
    </row>
    <row r="53" spans="1:13" s="5" customFormat="1" ht="30" x14ac:dyDescent="0.2">
      <c r="A53" s="31" t="s">
        <v>30</v>
      </c>
      <c r="B53" s="32" t="s">
        <v>121</v>
      </c>
      <c r="C53" s="62" t="s">
        <v>150</v>
      </c>
      <c r="D53" s="31">
        <f t="shared" si="14"/>
        <v>54</v>
      </c>
      <c r="E53" s="31">
        <v>18</v>
      </c>
      <c r="F53" s="15">
        <f t="shared" si="6"/>
        <v>36</v>
      </c>
      <c r="G53" s="31">
        <v>20</v>
      </c>
      <c r="H53" s="31"/>
      <c r="I53" s="31">
        <v>36</v>
      </c>
      <c r="J53" s="31"/>
      <c r="K53" s="31"/>
      <c r="L53" s="31"/>
      <c r="M53" s="31"/>
    </row>
    <row r="54" spans="1:13" s="5" customFormat="1" ht="30" x14ac:dyDescent="0.2">
      <c r="A54" s="31" t="s">
        <v>31</v>
      </c>
      <c r="B54" s="32" t="s">
        <v>123</v>
      </c>
      <c r="C54" s="62" t="s">
        <v>75</v>
      </c>
      <c r="D54" s="31">
        <f t="shared" si="14"/>
        <v>61</v>
      </c>
      <c r="E54" s="31">
        <v>18</v>
      </c>
      <c r="F54" s="15">
        <f t="shared" si="6"/>
        <v>43</v>
      </c>
      <c r="G54" s="31">
        <v>19</v>
      </c>
      <c r="H54" s="31">
        <v>28</v>
      </c>
      <c r="I54" s="31">
        <v>15</v>
      </c>
      <c r="J54" s="31"/>
      <c r="K54" s="31"/>
      <c r="L54" s="31"/>
      <c r="M54" s="31"/>
    </row>
    <row r="55" spans="1:13" s="5" customFormat="1" x14ac:dyDescent="0.2">
      <c r="A55" s="31" t="s">
        <v>122</v>
      </c>
      <c r="B55" s="32" t="s">
        <v>32</v>
      </c>
      <c r="C55" s="24" t="s">
        <v>75</v>
      </c>
      <c r="D55" s="31">
        <f t="shared" si="14"/>
        <v>66</v>
      </c>
      <c r="E55" s="31">
        <v>22</v>
      </c>
      <c r="F55" s="15">
        <f t="shared" si="6"/>
        <v>44</v>
      </c>
      <c r="G55" s="31">
        <v>22</v>
      </c>
      <c r="H55" s="31"/>
      <c r="I55" s="31"/>
      <c r="J55" s="31">
        <v>17</v>
      </c>
      <c r="K55" s="31">
        <v>27</v>
      </c>
      <c r="L55" s="31"/>
      <c r="M55" s="31"/>
    </row>
    <row r="56" spans="1:13" s="5" customFormat="1" x14ac:dyDescent="0.2">
      <c r="A56" s="70" t="s">
        <v>148</v>
      </c>
      <c r="B56" s="71" t="s">
        <v>149</v>
      </c>
      <c r="C56" s="24" t="s">
        <v>21</v>
      </c>
      <c r="D56" s="31">
        <f t="shared" si="14"/>
        <v>54</v>
      </c>
      <c r="E56" s="31">
        <v>18</v>
      </c>
      <c r="F56" s="15">
        <f t="shared" ref="F56" si="15">SUM(H56:M56)</f>
        <v>36</v>
      </c>
      <c r="G56" s="31">
        <v>12</v>
      </c>
      <c r="H56" s="31">
        <v>36</v>
      </c>
      <c r="I56" s="31"/>
      <c r="J56" s="31"/>
      <c r="K56" s="31"/>
      <c r="L56" s="31"/>
      <c r="M56" s="31"/>
    </row>
    <row r="57" spans="1:13" s="5" customFormat="1" x14ac:dyDescent="0.2">
      <c r="A57" s="70" t="s">
        <v>178</v>
      </c>
      <c r="B57" s="71" t="s">
        <v>179</v>
      </c>
      <c r="C57" s="24" t="s">
        <v>21</v>
      </c>
      <c r="D57" s="31">
        <f t="shared" ref="D57" si="16">SUM(E57:F57)</f>
        <v>54</v>
      </c>
      <c r="E57" s="31">
        <v>18</v>
      </c>
      <c r="F57" s="15">
        <f t="shared" si="6"/>
        <v>36</v>
      </c>
      <c r="G57" s="31">
        <v>10</v>
      </c>
      <c r="H57" s="31"/>
      <c r="I57" s="31"/>
      <c r="J57" s="31"/>
      <c r="K57" s="31"/>
      <c r="L57" s="31">
        <v>36</v>
      </c>
      <c r="M57" s="31"/>
    </row>
    <row r="58" spans="1:13" s="5" customFormat="1" ht="14.25" x14ac:dyDescent="0.2">
      <c r="A58" s="63" t="s">
        <v>25</v>
      </c>
      <c r="B58" s="64" t="s">
        <v>26</v>
      </c>
      <c r="C58" s="65" t="s">
        <v>173</v>
      </c>
      <c r="D58" s="63">
        <f>SUM(D59)</f>
        <v>2096</v>
      </c>
      <c r="E58" s="63">
        <f t="shared" ref="E58:M58" si="17">SUM(E59)</f>
        <v>308</v>
      </c>
      <c r="F58" s="63">
        <f t="shared" si="6"/>
        <v>1788</v>
      </c>
      <c r="G58" s="63">
        <f t="shared" si="17"/>
        <v>314</v>
      </c>
      <c r="H58" s="63">
        <f t="shared" si="17"/>
        <v>0</v>
      </c>
      <c r="I58" s="63">
        <f t="shared" si="17"/>
        <v>0</v>
      </c>
      <c r="J58" s="63">
        <f t="shared" si="17"/>
        <v>136</v>
      </c>
      <c r="K58" s="63">
        <f t="shared" si="17"/>
        <v>376</v>
      </c>
      <c r="L58" s="63">
        <f t="shared" si="17"/>
        <v>556</v>
      </c>
      <c r="M58" s="63">
        <f t="shared" si="17"/>
        <v>720</v>
      </c>
    </row>
    <row r="59" spans="1:13" s="5" customFormat="1" ht="14.25" x14ac:dyDescent="0.2">
      <c r="A59" s="22" t="s">
        <v>33</v>
      </c>
      <c r="B59" s="33" t="s">
        <v>34</v>
      </c>
      <c r="C59" s="21" t="s">
        <v>173</v>
      </c>
      <c r="D59" s="22">
        <f>SUM(D60+D64+D68+D73+D77)</f>
        <v>2096</v>
      </c>
      <c r="E59" s="22">
        <f t="shared" ref="E59:M59" si="18">SUM(E60+E64+E68+E73+E77)</f>
        <v>308</v>
      </c>
      <c r="F59" s="22">
        <f t="shared" si="6"/>
        <v>1788</v>
      </c>
      <c r="G59" s="22">
        <f t="shared" si="18"/>
        <v>314</v>
      </c>
      <c r="H59" s="22">
        <f t="shared" si="18"/>
        <v>0</v>
      </c>
      <c r="I59" s="22">
        <f t="shared" si="18"/>
        <v>0</v>
      </c>
      <c r="J59" s="22">
        <f t="shared" si="18"/>
        <v>136</v>
      </c>
      <c r="K59" s="22">
        <f t="shared" si="18"/>
        <v>376</v>
      </c>
      <c r="L59" s="22">
        <f t="shared" si="18"/>
        <v>556</v>
      </c>
      <c r="M59" s="22">
        <f t="shared" si="18"/>
        <v>720</v>
      </c>
    </row>
    <row r="60" spans="1:13" s="5" customFormat="1" ht="42.75" x14ac:dyDescent="0.2">
      <c r="A60" s="34" t="s">
        <v>35</v>
      </c>
      <c r="B60" s="35" t="s">
        <v>124</v>
      </c>
      <c r="C60" s="36" t="s">
        <v>86</v>
      </c>
      <c r="D60" s="34">
        <f t="shared" ref="D60:M60" si="19">SUM(D61:D63)</f>
        <v>702</v>
      </c>
      <c r="E60" s="34">
        <f t="shared" si="19"/>
        <v>83</v>
      </c>
      <c r="F60" s="34">
        <f t="shared" si="6"/>
        <v>619</v>
      </c>
      <c r="G60" s="34">
        <f t="shared" si="19"/>
        <v>90</v>
      </c>
      <c r="H60" s="34">
        <f t="shared" si="19"/>
        <v>0</v>
      </c>
      <c r="I60" s="34">
        <f t="shared" si="19"/>
        <v>0</v>
      </c>
      <c r="J60" s="34">
        <f t="shared" si="19"/>
        <v>51</v>
      </c>
      <c r="K60" s="34">
        <f t="shared" si="19"/>
        <v>62</v>
      </c>
      <c r="L60" s="34">
        <f t="shared" si="19"/>
        <v>128</v>
      </c>
      <c r="M60" s="34">
        <f t="shared" si="19"/>
        <v>378</v>
      </c>
    </row>
    <row r="61" spans="1:13" s="5" customFormat="1" ht="51.75" customHeight="1" x14ac:dyDescent="0.2">
      <c r="A61" s="31" t="s">
        <v>36</v>
      </c>
      <c r="B61" s="32" t="s">
        <v>154</v>
      </c>
      <c r="C61" s="24" t="s">
        <v>80</v>
      </c>
      <c r="D61" s="15">
        <f>SUM(E61:F61)</f>
        <v>270</v>
      </c>
      <c r="E61" s="15">
        <v>83</v>
      </c>
      <c r="F61" s="15">
        <f t="shared" si="6"/>
        <v>187</v>
      </c>
      <c r="G61" s="15">
        <v>90</v>
      </c>
      <c r="H61" s="31"/>
      <c r="I61" s="31"/>
      <c r="J61" s="31">
        <v>51</v>
      </c>
      <c r="K61" s="31">
        <v>62</v>
      </c>
      <c r="L61" s="31">
        <v>74</v>
      </c>
      <c r="M61" s="31"/>
    </row>
    <row r="62" spans="1:13" s="5" customFormat="1" x14ac:dyDescent="0.2">
      <c r="A62" s="31" t="s">
        <v>37</v>
      </c>
      <c r="B62" s="32" t="s">
        <v>38</v>
      </c>
      <c r="C62" s="24" t="s">
        <v>166</v>
      </c>
      <c r="D62" s="15">
        <f t="shared" ref="D62:D63" si="20">SUM(E62:F62)</f>
        <v>216</v>
      </c>
      <c r="E62" s="15"/>
      <c r="F62" s="15">
        <f t="shared" si="6"/>
        <v>216</v>
      </c>
      <c r="G62" s="15"/>
      <c r="H62" s="31"/>
      <c r="I62" s="31"/>
      <c r="J62" s="31"/>
      <c r="K62" s="31"/>
      <c r="L62" s="31">
        <v>54</v>
      </c>
      <c r="M62" s="31">
        <v>162</v>
      </c>
    </row>
    <row r="63" spans="1:13" s="5" customFormat="1" x14ac:dyDescent="0.2">
      <c r="A63" s="31" t="s">
        <v>109</v>
      </c>
      <c r="B63" s="32" t="s">
        <v>110</v>
      </c>
      <c r="C63" s="24" t="s">
        <v>151</v>
      </c>
      <c r="D63" s="15">
        <f t="shared" si="20"/>
        <v>216</v>
      </c>
      <c r="E63" s="15"/>
      <c r="F63" s="15">
        <f t="shared" si="6"/>
        <v>216</v>
      </c>
      <c r="G63" s="15"/>
      <c r="H63" s="31"/>
      <c r="I63" s="31"/>
      <c r="J63" s="31"/>
      <c r="K63" s="31"/>
      <c r="L63" s="31"/>
      <c r="M63" s="31">
        <v>216</v>
      </c>
    </row>
    <row r="64" spans="1:13" s="5" customFormat="1" ht="18.75" customHeight="1" x14ac:dyDescent="0.2">
      <c r="A64" s="34" t="s">
        <v>40</v>
      </c>
      <c r="B64" s="35" t="s">
        <v>161</v>
      </c>
      <c r="C64" s="36" t="s">
        <v>86</v>
      </c>
      <c r="D64" s="34">
        <f>SUM(D65:D67)</f>
        <v>281</v>
      </c>
      <c r="E64" s="34">
        <f t="shared" ref="E64:M64" si="21">SUM(E65:E67)</f>
        <v>46</v>
      </c>
      <c r="F64" s="34">
        <f t="shared" si="6"/>
        <v>235</v>
      </c>
      <c r="G64" s="34">
        <f t="shared" si="21"/>
        <v>46</v>
      </c>
      <c r="H64" s="34">
        <f t="shared" si="21"/>
        <v>0</v>
      </c>
      <c r="I64" s="34">
        <f t="shared" si="21"/>
        <v>0</v>
      </c>
      <c r="J64" s="34">
        <f t="shared" si="21"/>
        <v>51</v>
      </c>
      <c r="K64" s="34">
        <f t="shared" si="21"/>
        <v>184</v>
      </c>
      <c r="L64" s="34">
        <f t="shared" si="21"/>
        <v>0</v>
      </c>
      <c r="M64" s="34">
        <f t="shared" si="21"/>
        <v>0</v>
      </c>
    </row>
    <row r="65" spans="1:13" s="5" customFormat="1" ht="45" x14ac:dyDescent="0.2">
      <c r="A65" s="31" t="s">
        <v>41</v>
      </c>
      <c r="B65" s="32" t="s">
        <v>155</v>
      </c>
      <c r="C65" s="24" t="s">
        <v>75</v>
      </c>
      <c r="D65" s="15">
        <f>SUM(E65:F65)</f>
        <v>137</v>
      </c>
      <c r="E65" s="15">
        <v>46</v>
      </c>
      <c r="F65" s="15">
        <f t="shared" si="6"/>
        <v>91</v>
      </c>
      <c r="G65" s="15">
        <v>46</v>
      </c>
      <c r="H65" s="15"/>
      <c r="I65" s="31"/>
      <c r="J65" s="31">
        <v>51</v>
      </c>
      <c r="K65" s="31">
        <v>40</v>
      </c>
      <c r="L65" s="31"/>
      <c r="M65" s="31"/>
    </row>
    <row r="66" spans="1:13" s="5" customFormat="1" x14ac:dyDescent="0.2">
      <c r="A66" s="31" t="s">
        <v>111</v>
      </c>
      <c r="B66" s="32" t="s">
        <v>38</v>
      </c>
      <c r="C66" s="24" t="s">
        <v>151</v>
      </c>
      <c r="D66" s="15">
        <f t="shared" ref="D66" si="22">SUM(E66:F66)</f>
        <v>72</v>
      </c>
      <c r="E66" s="15"/>
      <c r="F66" s="15">
        <f t="shared" si="6"/>
        <v>72</v>
      </c>
      <c r="G66" s="15"/>
      <c r="H66" s="15"/>
      <c r="I66" s="31"/>
      <c r="J66" s="31"/>
      <c r="K66" s="31">
        <v>72</v>
      </c>
      <c r="L66" s="31"/>
      <c r="M66" s="31"/>
    </row>
    <row r="67" spans="1:13" s="5" customFormat="1" x14ac:dyDescent="0.2">
      <c r="A67" s="31" t="s">
        <v>125</v>
      </c>
      <c r="B67" s="32" t="s">
        <v>39</v>
      </c>
      <c r="C67" s="24" t="s">
        <v>151</v>
      </c>
      <c r="D67" s="15">
        <f t="shared" ref="D67" si="23">SUM(E67:F67)</f>
        <v>72</v>
      </c>
      <c r="E67" s="15"/>
      <c r="F67" s="15">
        <f t="shared" si="6"/>
        <v>72</v>
      </c>
      <c r="G67" s="15"/>
      <c r="H67" s="15"/>
      <c r="I67" s="31"/>
      <c r="J67" s="31"/>
      <c r="K67" s="31">
        <v>72</v>
      </c>
      <c r="L67" s="31"/>
      <c r="M67" s="31"/>
    </row>
    <row r="68" spans="1:13" s="5" customFormat="1" ht="57" x14ac:dyDescent="0.2">
      <c r="A68" s="34" t="s">
        <v>82</v>
      </c>
      <c r="B68" s="35" t="s">
        <v>126</v>
      </c>
      <c r="C68" s="36" t="s">
        <v>86</v>
      </c>
      <c r="D68" s="34">
        <f>SUM(D69:D72)</f>
        <v>432</v>
      </c>
      <c r="E68" s="34">
        <f t="shared" ref="E68:M68" si="24">SUM(E69:E72)</f>
        <v>60</v>
      </c>
      <c r="F68" s="34">
        <f t="shared" si="6"/>
        <v>372</v>
      </c>
      <c r="G68" s="34">
        <f t="shared" si="24"/>
        <v>60</v>
      </c>
      <c r="H68" s="34">
        <f t="shared" si="24"/>
        <v>0</v>
      </c>
      <c r="I68" s="34">
        <f t="shared" si="24"/>
        <v>0</v>
      </c>
      <c r="J68" s="34">
        <f t="shared" si="24"/>
        <v>0</v>
      </c>
      <c r="K68" s="34">
        <f t="shared" si="24"/>
        <v>0</v>
      </c>
      <c r="L68" s="34">
        <f t="shared" si="24"/>
        <v>174</v>
      </c>
      <c r="M68" s="34">
        <f t="shared" si="24"/>
        <v>198</v>
      </c>
    </row>
    <row r="69" spans="1:13" s="5" customFormat="1" ht="46.5" customHeight="1" x14ac:dyDescent="0.2">
      <c r="A69" s="31" t="s">
        <v>85</v>
      </c>
      <c r="B69" s="32" t="s">
        <v>127</v>
      </c>
      <c r="C69" s="24" t="s">
        <v>151</v>
      </c>
      <c r="D69" s="15">
        <f>SUM(E69:F69)</f>
        <v>90</v>
      </c>
      <c r="E69" s="15">
        <v>30</v>
      </c>
      <c r="F69" s="15">
        <f t="shared" si="6"/>
        <v>60</v>
      </c>
      <c r="G69" s="15">
        <v>30</v>
      </c>
      <c r="H69" s="15"/>
      <c r="I69" s="31"/>
      <c r="J69" s="31"/>
      <c r="K69" s="31"/>
      <c r="L69" s="31">
        <v>60</v>
      </c>
      <c r="M69" s="31"/>
    </row>
    <row r="70" spans="1:13" s="5" customFormat="1" ht="45" x14ac:dyDescent="0.2">
      <c r="A70" s="31" t="s">
        <v>112</v>
      </c>
      <c r="B70" s="32" t="s">
        <v>128</v>
      </c>
      <c r="C70" s="24" t="s">
        <v>151</v>
      </c>
      <c r="D70" s="15">
        <f t="shared" ref="D70:D71" si="25">SUM(E70:F70)</f>
        <v>90</v>
      </c>
      <c r="E70" s="15">
        <v>30</v>
      </c>
      <c r="F70" s="15">
        <f t="shared" si="6"/>
        <v>60</v>
      </c>
      <c r="G70" s="15">
        <v>30</v>
      </c>
      <c r="H70" s="15"/>
      <c r="I70" s="31"/>
      <c r="J70" s="31"/>
      <c r="K70" s="31"/>
      <c r="L70" s="31">
        <v>60</v>
      </c>
      <c r="M70" s="31"/>
    </row>
    <row r="71" spans="1:13" s="5" customFormat="1" x14ac:dyDescent="0.2">
      <c r="A71" s="31" t="s">
        <v>83</v>
      </c>
      <c r="B71" s="32" t="s">
        <v>38</v>
      </c>
      <c r="C71" s="24" t="s">
        <v>152</v>
      </c>
      <c r="D71" s="15">
        <f t="shared" si="25"/>
        <v>72</v>
      </c>
      <c r="E71" s="15"/>
      <c r="F71" s="15">
        <f t="shared" si="6"/>
        <v>72</v>
      </c>
      <c r="G71" s="15"/>
      <c r="H71" s="15"/>
      <c r="I71" s="31"/>
      <c r="J71" s="31"/>
      <c r="K71" s="31"/>
      <c r="L71" s="31">
        <v>54</v>
      </c>
      <c r="M71" s="31">
        <v>18</v>
      </c>
    </row>
    <row r="72" spans="1:13" s="5" customFormat="1" x14ac:dyDescent="0.2">
      <c r="A72" s="31" t="s">
        <v>84</v>
      </c>
      <c r="B72" s="32" t="s">
        <v>39</v>
      </c>
      <c r="C72" s="24" t="s">
        <v>151</v>
      </c>
      <c r="D72" s="15">
        <f t="shared" ref="D72" si="26">SUM(E72:F72)</f>
        <v>180</v>
      </c>
      <c r="E72" s="15"/>
      <c r="F72" s="15">
        <f t="shared" si="6"/>
        <v>180</v>
      </c>
      <c r="G72" s="15"/>
      <c r="H72" s="15"/>
      <c r="I72" s="31"/>
      <c r="J72" s="31"/>
      <c r="K72" s="31"/>
      <c r="L72" s="31"/>
      <c r="M72" s="31">
        <v>180</v>
      </c>
    </row>
    <row r="73" spans="1:13" s="5" customFormat="1" ht="42.75" x14ac:dyDescent="0.2">
      <c r="A73" s="34" t="s">
        <v>129</v>
      </c>
      <c r="B73" s="35" t="s">
        <v>130</v>
      </c>
      <c r="C73" s="69" t="s">
        <v>86</v>
      </c>
      <c r="D73" s="34">
        <f>SUM(D74:D76)</f>
        <v>357</v>
      </c>
      <c r="E73" s="34">
        <f t="shared" ref="E73:M73" si="27">SUM(E74:E76)</f>
        <v>47</v>
      </c>
      <c r="F73" s="34">
        <f t="shared" si="6"/>
        <v>310</v>
      </c>
      <c r="G73" s="34">
        <f t="shared" si="27"/>
        <v>35</v>
      </c>
      <c r="H73" s="34">
        <f t="shared" si="27"/>
        <v>0</v>
      </c>
      <c r="I73" s="34">
        <f t="shared" si="27"/>
        <v>0</v>
      </c>
      <c r="J73" s="34">
        <f t="shared" si="27"/>
        <v>0</v>
      </c>
      <c r="K73" s="34">
        <f t="shared" si="27"/>
        <v>70</v>
      </c>
      <c r="L73" s="34">
        <f t="shared" si="27"/>
        <v>132</v>
      </c>
      <c r="M73" s="34">
        <f t="shared" si="27"/>
        <v>108</v>
      </c>
    </row>
    <row r="74" spans="1:13" s="5" customFormat="1" ht="49.5" customHeight="1" x14ac:dyDescent="0.2">
      <c r="A74" s="31" t="s">
        <v>131</v>
      </c>
      <c r="B74" s="32" t="s">
        <v>156</v>
      </c>
      <c r="C74" s="62" t="s">
        <v>75</v>
      </c>
      <c r="D74" s="31">
        <f>SUM(E74:F74)</f>
        <v>141</v>
      </c>
      <c r="E74" s="31">
        <v>47</v>
      </c>
      <c r="F74" s="15">
        <f t="shared" si="6"/>
        <v>94</v>
      </c>
      <c r="G74" s="31">
        <v>35</v>
      </c>
      <c r="H74" s="31"/>
      <c r="I74" s="31"/>
      <c r="J74" s="31"/>
      <c r="K74" s="31">
        <v>34</v>
      </c>
      <c r="L74" s="31">
        <v>60</v>
      </c>
      <c r="M74" s="31"/>
    </row>
    <row r="75" spans="1:13" s="5" customFormat="1" x14ac:dyDescent="0.2">
      <c r="A75" s="31" t="s">
        <v>132</v>
      </c>
      <c r="B75" s="32" t="s">
        <v>38</v>
      </c>
      <c r="C75" s="24" t="s">
        <v>75</v>
      </c>
      <c r="D75" s="31">
        <f t="shared" ref="D75:D76" si="28">SUM(E75:F75)</f>
        <v>108</v>
      </c>
      <c r="E75" s="15"/>
      <c r="F75" s="15">
        <f t="shared" si="6"/>
        <v>108</v>
      </c>
      <c r="G75" s="15"/>
      <c r="H75" s="31"/>
      <c r="I75" s="31"/>
      <c r="J75" s="31"/>
      <c r="K75" s="31">
        <v>36</v>
      </c>
      <c r="L75" s="31">
        <v>72</v>
      </c>
      <c r="M75" s="31"/>
    </row>
    <row r="76" spans="1:13" s="5" customFormat="1" x14ac:dyDescent="0.2">
      <c r="A76" s="31" t="s">
        <v>133</v>
      </c>
      <c r="B76" s="32" t="s">
        <v>39</v>
      </c>
      <c r="C76" s="24" t="s">
        <v>21</v>
      </c>
      <c r="D76" s="31">
        <f t="shared" si="28"/>
        <v>108</v>
      </c>
      <c r="E76" s="15"/>
      <c r="F76" s="15">
        <f t="shared" si="6"/>
        <v>108</v>
      </c>
      <c r="G76" s="15"/>
      <c r="H76" s="31"/>
      <c r="I76" s="31"/>
      <c r="J76" s="31"/>
      <c r="K76" s="31"/>
      <c r="L76" s="31"/>
      <c r="M76" s="31">
        <v>108</v>
      </c>
    </row>
    <row r="77" spans="1:13" s="5" customFormat="1" ht="14.25" x14ac:dyDescent="0.2">
      <c r="A77" s="34" t="s">
        <v>134</v>
      </c>
      <c r="B77" s="35" t="s">
        <v>135</v>
      </c>
      <c r="C77" s="69" t="s">
        <v>86</v>
      </c>
      <c r="D77" s="34">
        <f>SUM(D78:D79)</f>
        <v>324</v>
      </c>
      <c r="E77" s="34">
        <f t="shared" ref="E77:M77" si="29">SUM(E78:E79)</f>
        <v>72</v>
      </c>
      <c r="F77" s="34">
        <f t="shared" si="6"/>
        <v>252</v>
      </c>
      <c r="G77" s="34">
        <f t="shared" si="29"/>
        <v>83</v>
      </c>
      <c r="H77" s="34">
        <f t="shared" si="29"/>
        <v>0</v>
      </c>
      <c r="I77" s="34">
        <f t="shared" si="29"/>
        <v>0</v>
      </c>
      <c r="J77" s="34">
        <f t="shared" si="29"/>
        <v>34</v>
      </c>
      <c r="K77" s="34">
        <f t="shared" si="29"/>
        <v>60</v>
      </c>
      <c r="L77" s="34">
        <f t="shared" si="29"/>
        <v>122</v>
      </c>
      <c r="M77" s="34">
        <f t="shared" si="29"/>
        <v>36</v>
      </c>
    </row>
    <row r="78" spans="1:13" s="5" customFormat="1" ht="30" x14ac:dyDescent="0.2">
      <c r="A78" s="31" t="s">
        <v>136</v>
      </c>
      <c r="B78" s="32" t="s">
        <v>137</v>
      </c>
      <c r="C78" s="24" t="s">
        <v>80</v>
      </c>
      <c r="D78" s="15">
        <f>SUM(E78:F78)</f>
        <v>216</v>
      </c>
      <c r="E78" s="15">
        <v>72</v>
      </c>
      <c r="F78" s="15">
        <f t="shared" si="6"/>
        <v>144</v>
      </c>
      <c r="G78" s="31">
        <v>83</v>
      </c>
      <c r="H78" s="31"/>
      <c r="I78" s="31"/>
      <c r="J78" s="31">
        <v>34</v>
      </c>
      <c r="K78" s="31">
        <v>60</v>
      </c>
      <c r="L78" s="31">
        <v>50</v>
      </c>
      <c r="M78" s="31"/>
    </row>
    <row r="79" spans="1:13" s="5" customFormat="1" x14ac:dyDescent="0.2">
      <c r="A79" s="31" t="s">
        <v>138</v>
      </c>
      <c r="B79" s="32" t="s">
        <v>38</v>
      </c>
      <c r="C79" s="24" t="s">
        <v>75</v>
      </c>
      <c r="D79" s="15">
        <f>SUM(E79:F79)</f>
        <v>108</v>
      </c>
      <c r="E79" s="15"/>
      <c r="F79" s="15">
        <f t="shared" si="6"/>
        <v>108</v>
      </c>
      <c r="G79" s="15"/>
      <c r="H79" s="31"/>
      <c r="I79" s="31"/>
      <c r="J79" s="31"/>
      <c r="K79" s="31"/>
      <c r="L79" s="31">
        <v>72</v>
      </c>
      <c r="M79" s="31">
        <v>36</v>
      </c>
    </row>
    <row r="80" spans="1:13" s="5" customFormat="1" ht="14.25" x14ac:dyDescent="0.2">
      <c r="A80" s="63" t="s">
        <v>113</v>
      </c>
      <c r="B80" s="64" t="s">
        <v>24</v>
      </c>
      <c r="C80" s="65" t="s">
        <v>79</v>
      </c>
      <c r="D80" s="63">
        <f>SUM(E80:F80)</f>
        <v>108</v>
      </c>
      <c r="E80" s="63">
        <v>54</v>
      </c>
      <c r="F80" s="63">
        <f t="shared" si="6"/>
        <v>54</v>
      </c>
      <c r="G80" s="63">
        <v>52</v>
      </c>
      <c r="H80" s="63"/>
      <c r="I80" s="63"/>
      <c r="J80" s="63"/>
      <c r="K80" s="63">
        <v>34</v>
      </c>
      <c r="L80" s="63">
        <v>20</v>
      </c>
      <c r="M80" s="63"/>
    </row>
    <row r="81" spans="1:18" s="8" customFormat="1" ht="28.5" x14ac:dyDescent="0.2">
      <c r="A81" s="39"/>
      <c r="B81" s="40" t="s">
        <v>42</v>
      </c>
      <c r="C81" s="41" t="s">
        <v>183</v>
      </c>
      <c r="D81" s="39">
        <f t="shared" ref="D81:M81" si="30">D27+D50+D58+D80</f>
        <v>5688</v>
      </c>
      <c r="E81" s="39">
        <f t="shared" si="30"/>
        <v>1512</v>
      </c>
      <c r="F81" s="39">
        <f t="shared" si="30"/>
        <v>4176</v>
      </c>
      <c r="G81" s="39">
        <f t="shared" si="30"/>
        <v>1318</v>
      </c>
      <c r="H81" s="39">
        <f t="shared" si="30"/>
        <v>612</v>
      </c>
      <c r="I81" s="39">
        <f t="shared" si="30"/>
        <v>828</v>
      </c>
      <c r="J81" s="39">
        <f t="shared" si="30"/>
        <v>612</v>
      </c>
      <c r="K81" s="39">
        <f t="shared" si="30"/>
        <v>792</v>
      </c>
      <c r="L81" s="39">
        <f t="shared" si="30"/>
        <v>612</v>
      </c>
      <c r="M81" s="39">
        <f t="shared" si="30"/>
        <v>720</v>
      </c>
    </row>
    <row r="82" spans="1:18" s="5" customFormat="1" ht="14.25" x14ac:dyDescent="0.2">
      <c r="A82" s="27" t="s">
        <v>46</v>
      </c>
      <c r="B82" s="37" t="s">
        <v>76</v>
      </c>
      <c r="C82" s="38"/>
      <c r="D82" s="27"/>
      <c r="E82" s="27"/>
      <c r="F82" s="27"/>
      <c r="G82" s="27"/>
      <c r="H82" s="27"/>
      <c r="I82" s="27"/>
      <c r="J82" s="27"/>
      <c r="K82" s="27"/>
      <c r="L82" s="27"/>
      <c r="M82" s="67" t="s">
        <v>139</v>
      </c>
    </row>
    <row r="83" spans="1:18" s="5" customFormat="1" ht="22.5" customHeight="1" x14ac:dyDescent="0.2">
      <c r="A83" s="100" t="s">
        <v>77</v>
      </c>
      <c r="B83" s="101"/>
      <c r="C83" s="101"/>
      <c r="D83" s="101"/>
      <c r="E83" s="102"/>
      <c r="F83" s="98" t="s">
        <v>42</v>
      </c>
      <c r="G83" s="57" t="s">
        <v>44</v>
      </c>
      <c r="H83" s="17">
        <v>612</v>
      </c>
      <c r="I83" s="17">
        <v>828</v>
      </c>
      <c r="J83" s="17">
        <v>612</v>
      </c>
      <c r="K83" s="17">
        <v>612</v>
      </c>
      <c r="L83" s="17">
        <v>360</v>
      </c>
      <c r="M83" s="17">
        <v>0</v>
      </c>
      <c r="N83" s="43">
        <f>SUM(H83:M83)</f>
        <v>3024</v>
      </c>
    </row>
    <row r="84" spans="1:18" s="5" customFormat="1" ht="22.5" customHeight="1" x14ac:dyDescent="0.2">
      <c r="A84" s="108" t="s">
        <v>76</v>
      </c>
      <c r="B84" s="109"/>
      <c r="C84" s="109"/>
      <c r="D84" s="109"/>
      <c r="E84" s="110"/>
      <c r="F84" s="99"/>
      <c r="G84" s="57" t="s">
        <v>45</v>
      </c>
      <c r="H84" s="15">
        <v>0</v>
      </c>
      <c r="I84" s="15">
        <v>0</v>
      </c>
      <c r="J84" s="15">
        <v>0</v>
      </c>
      <c r="K84" s="15">
        <v>108</v>
      </c>
      <c r="L84" s="15">
        <v>252</v>
      </c>
      <c r="M84" s="15">
        <v>216</v>
      </c>
      <c r="N84" s="43">
        <f t="shared" ref="N84:N88" si="31">SUM(H84:M84)</f>
        <v>576</v>
      </c>
    </row>
    <row r="85" spans="1:18" s="5" customFormat="1" ht="22.5" customHeight="1" x14ac:dyDescent="0.2">
      <c r="A85" s="84" t="s">
        <v>114</v>
      </c>
      <c r="B85" s="85"/>
      <c r="C85" s="85"/>
      <c r="D85" s="85"/>
      <c r="E85" s="86"/>
      <c r="F85" s="99"/>
      <c r="G85" s="57" t="s">
        <v>116</v>
      </c>
      <c r="H85" s="15">
        <v>0</v>
      </c>
      <c r="I85" s="15">
        <v>0</v>
      </c>
      <c r="J85" s="15">
        <v>0</v>
      </c>
      <c r="K85" s="15">
        <v>72</v>
      </c>
      <c r="L85" s="15">
        <v>0</v>
      </c>
      <c r="M85" s="15">
        <v>504</v>
      </c>
      <c r="N85" s="43">
        <f t="shared" si="31"/>
        <v>576</v>
      </c>
    </row>
    <row r="86" spans="1:18" s="5" customFormat="1" ht="36" customHeight="1" x14ac:dyDescent="0.2">
      <c r="A86" s="84" t="s">
        <v>115</v>
      </c>
      <c r="B86" s="85"/>
      <c r="C86" s="85"/>
      <c r="D86" s="85"/>
      <c r="E86" s="86"/>
      <c r="F86" s="99"/>
      <c r="G86" s="57" t="s">
        <v>99</v>
      </c>
      <c r="H86" s="26">
        <v>0</v>
      </c>
      <c r="I86" s="26">
        <v>1</v>
      </c>
      <c r="J86" s="26">
        <v>0</v>
      </c>
      <c r="K86" s="26">
        <v>5</v>
      </c>
      <c r="L86" s="26">
        <v>0</v>
      </c>
      <c r="M86" s="26">
        <v>4</v>
      </c>
      <c r="N86" s="43">
        <f t="shared" si="31"/>
        <v>10</v>
      </c>
    </row>
    <row r="87" spans="1:18" s="5" customFormat="1" ht="27" customHeight="1" x14ac:dyDescent="0.2">
      <c r="A87" s="87" t="s">
        <v>184</v>
      </c>
      <c r="B87" s="88"/>
      <c r="C87" s="88"/>
      <c r="D87" s="88"/>
      <c r="E87" s="89"/>
      <c r="F87" s="99"/>
      <c r="G87" s="57" t="s">
        <v>170</v>
      </c>
      <c r="H87" s="26">
        <v>3</v>
      </c>
      <c r="I87" s="26">
        <v>5</v>
      </c>
      <c r="J87" s="26">
        <v>2</v>
      </c>
      <c r="K87" s="26">
        <v>9</v>
      </c>
      <c r="L87" s="26">
        <v>7</v>
      </c>
      <c r="M87" s="26">
        <v>4</v>
      </c>
      <c r="N87" s="43">
        <f t="shared" si="31"/>
        <v>30</v>
      </c>
    </row>
    <row r="88" spans="1:18" s="5" customFormat="1" ht="15" customHeight="1" x14ac:dyDescent="0.2">
      <c r="A88" s="84"/>
      <c r="B88" s="85"/>
      <c r="C88" s="85"/>
      <c r="D88" s="85"/>
      <c r="E88" s="86"/>
      <c r="F88" s="99"/>
      <c r="G88" s="59" t="s">
        <v>169</v>
      </c>
      <c r="H88" s="60">
        <v>1</v>
      </c>
      <c r="I88" s="60">
        <v>1</v>
      </c>
      <c r="J88" s="60">
        <v>0</v>
      </c>
      <c r="K88" s="60">
        <v>1</v>
      </c>
      <c r="L88" s="60">
        <v>0</v>
      </c>
      <c r="M88" s="60">
        <v>0</v>
      </c>
      <c r="N88" s="43">
        <f t="shared" si="31"/>
        <v>3</v>
      </c>
    </row>
    <row r="89" spans="1:18" s="5" customFormat="1" ht="12" x14ac:dyDescent="0.2">
      <c r="A89" s="103" t="s">
        <v>100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</row>
    <row r="90" spans="1:18" s="5" customFormat="1" ht="12" x14ac:dyDescent="0.2">
      <c r="A90" s="104" t="s">
        <v>167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</row>
    <row r="91" spans="1:18" s="5" customFormat="1" ht="12" customHeight="1" x14ac:dyDescent="0.25">
      <c r="A91" s="104" t="s">
        <v>168</v>
      </c>
      <c r="B91" s="83"/>
      <c r="C91" s="83"/>
      <c r="D91" s="83"/>
      <c r="E91" s="83"/>
      <c r="F91" s="74"/>
      <c r="G91" s="74"/>
      <c r="H91" s="74"/>
      <c r="I91" s="74"/>
      <c r="J91" s="74"/>
      <c r="K91" s="74"/>
      <c r="L91" s="74"/>
      <c r="M91" s="74"/>
      <c r="N91" s="74"/>
    </row>
    <row r="92" spans="1:18" s="5" customFormat="1" ht="18.75" x14ac:dyDescent="0.2">
      <c r="A92" s="55"/>
      <c r="B92" s="75" t="s">
        <v>191</v>
      </c>
      <c r="C92" s="53"/>
      <c r="D92" s="53"/>
      <c r="E92" s="53"/>
      <c r="F92" s="50"/>
      <c r="G92" s="51"/>
      <c r="H92" s="112" t="s">
        <v>192</v>
      </c>
      <c r="I92" s="112"/>
      <c r="J92" s="112"/>
      <c r="K92" s="112"/>
      <c r="L92" s="112"/>
      <c r="M92" s="112"/>
      <c r="N92" s="43"/>
    </row>
    <row r="93" spans="1:18" s="5" customFormat="1" x14ac:dyDescent="0.2">
      <c r="A93" s="44"/>
      <c r="B93" s="44"/>
      <c r="C93" s="44"/>
      <c r="D93" s="44"/>
      <c r="E93" s="44"/>
      <c r="F93" s="50"/>
      <c r="G93" s="51"/>
      <c r="H93" s="52"/>
      <c r="I93" s="52"/>
      <c r="J93" s="52"/>
      <c r="K93" s="52"/>
      <c r="L93" s="52"/>
      <c r="M93" s="52"/>
      <c r="N93" s="43"/>
    </row>
    <row r="94" spans="1:18" s="5" customFormat="1" x14ac:dyDescent="0.25">
      <c r="B94"/>
      <c r="C94" s="12"/>
      <c r="D94"/>
      <c r="E94"/>
      <c r="F94"/>
      <c r="G94"/>
      <c r="H94"/>
      <c r="I94"/>
      <c r="J94"/>
      <c r="K94"/>
      <c r="L94"/>
      <c r="M94"/>
    </row>
    <row r="95" spans="1:18" s="8" customFormat="1" ht="16.5" customHeight="1" x14ac:dyDescent="0.25">
      <c r="A95" s="5"/>
      <c r="B95"/>
      <c r="C95" s="12"/>
      <c r="D95"/>
      <c r="E95"/>
      <c r="F95"/>
      <c r="G95"/>
      <c r="H95"/>
      <c r="I95"/>
      <c r="J95"/>
      <c r="K95"/>
      <c r="L95"/>
      <c r="M95"/>
      <c r="N95" s="42"/>
    </row>
    <row r="96" spans="1:18" s="8" customFormat="1" ht="18.75" customHeight="1" x14ac:dyDescent="0.25">
      <c r="A96" s="5"/>
      <c r="B96"/>
      <c r="C96" s="12"/>
      <c r="D96"/>
      <c r="E96"/>
      <c r="F96"/>
      <c r="G96"/>
      <c r="H96"/>
      <c r="I96"/>
      <c r="J96"/>
      <c r="K96"/>
      <c r="L96"/>
      <c r="M96"/>
      <c r="N96" s="42"/>
      <c r="Q96" s="13"/>
      <c r="R96" s="13"/>
    </row>
    <row r="97" spans="1:18" s="8" customFormat="1" ht="21.75" customHeight="1" x14ac:dyDescent="0.25">
      <c r="A97" s="5"/>
      <c r="B97"/>
      <c r="C97" s="12"/>
      <c r="D97"/>
      <c r="E97"/>
      <c r="F97"/>
      <c r="G97"/>
      <c r="H97"/>
      <c r="I97"/>
      <c r="J97"/>
      <c r="K97"/>
      <c r="L97"/>
      <c r="M97"/>
      <c r="N97" s="42"/>
      <c r="Q97" s="13"/>
      <c r="R97" s="13"/>
    </row>
    <row r="98" spans="1:18" s="5" customFormat="1" ht="24.75" customHeight="1" x14ac:dyDescent="0.25">
      <c r="B98"/>
      <c r="C98" s="12"/>
      <c r="D98"/>
      <c r="E98"/>
      <c r="F98"/>
      <c r="G98"/>
      <c r="H98"/>
      <c r="I98"/>
      <c r="J98"/>
      <c r="K98"/>
      <c r="L98"/>
      <c r="M98"/>
      <c r="N98" s="42"/>
    </row>
    <row r="99" spans="1:18" s="5" customFormat="1" ht="21" customHeight="1" x14ac:dyDescent="0.25">
      <c r="B99"/>
      <c r="C99" s="12"/>
      <c r="D99"/>
      <c r="E99"/>
      <c r="F99"/>
      <c r="G99"/>
      <c r="H99"/>
      <c r="I99"/>
      <c r="J99"/>
      <c r="K99"/>
      <c r="L99"/>
      <c r="M99"/>
      <c r="N99" s="42"/>
    </row>
    <row r="100" spans="1:18" s="5" customFormat="1" x14ac:dyDescent="0.25">
      <c r="B100"/>
      <c r="C100" s="12"/>
      <c r="D100"/>
      <c r="E100"/>
      <c r="F100"/>
      <c r="G100"/>
      <c r="H100"/>
      <c r="I100"/>
      <c r="J100"/>
      <c r="K100"/>
      <c r="L100"/>
      <c r="M100"/>
      <c r="N100" s="42"/>
    </row>
    <row r="101" spans="1:18" s="5" customFormat="1" x14ac:dyDescent="0.25">
      <c r="B101"/>
      <c r="C101" s="12"/>
      <c r="D101"/>
      <c r="E101"/>
      <c r="F101"/>
      <c r="G101"/>
      <c r="H101"/>
      <c r="I101"/>
      <c r="J101"/>
      <c r="K101"/>
      <c r="L101"/>
      <c r="M101"/>
      <c r="N101" s="42"/>
    </row>
    <row r="102" spans="1:18" s="5" customFormat="1" x14ac:dyDescent="0.25">
      <c r="B102"/>
      <c r="C102" s="12"/>
      <c r="D102"/>
      <c r="E102"/>
      <c r="F102"/>
      <c r="G102"/>
      <c r="H102"/>
      <c r="I102"/>
      <c r="J102"/>
      <c r="K102"/>
      <c r="L102"/>
      <c r="M102"/>
    </row>
    <row r="103" spans="1:18" ht="17.25" customHeight="1" x14ac:dyDescent="0.25"/>
    <row r="105" spans="1:18" ht="23.25" customHeight="1" x14ac:dyDescent="0.25"/>
    <row r="106" spans="1:18" ht="21.75" customHeight="1" x14ac:dyDescent="0.25"/>
    <row r="107" spans="1:18" ht="42" customHeight="1" x14ac:dyDescent="0.25"/>
  </sheetData>
  <mergeCells count="34">
    <mergeCell ref="H92:M92"/>
    <mergeCell ref="D14:M14"/>
    <mergeCell ref="D15:M15"/>
    <mergeCell ref="D16:M16"/>
    <mergeCell ref="D17:M17"/>
    <mergeCell ref="D18:O18"/>
    <mergeCell ref="A84:E84"/>
    <mergeCell ref="A85:E85"/>
    <mergeCell ref="H20:M22"/>
    <mergeCell ref="D23:D25"/>
    <mergeCell ref="E23:E25"/>
    <mergeCell ref="F23:G23"/>
    <mergeCell ref="H23:I23"/>
    <mergeCell ref="J23:K23"/>
    <mergeCell ref="A91:E91"/>
    <mergeCell ref="L23:M23"/>
    <mergeCell ref="F90:J90"/>
    <mergeCell ref="K90:N90"/>
    <mergeCell ref="A86:E86"/>
    <mergeCell ref="A87:E87"/>
    <mergeCell ref="A88:E88"/>
    <mergeCell ref="F83:F88"/>
    <mergeCell ref="A83:E83"/>
    <mergeCell ref="A89:N89"/>
    <mergeCell ref="A90:E90"/>
    <mergeCell ref="F24:F25"/>
    <mergeCell ref="B13:M13"/>
    <mergeCell ref="A1:B1"/>
    <mergeCell ref="A2:B2"/>
    <mergeCell ref="B12:L12"/>
    <mergeCell ref="A20:A25"/>
    <mergeCell ref="D20:G22"/>
    <mergeCell ref="B20:B25"/>
    <mergeCell ref="C20:C25"/>
  </mergeCells>
  <pageMargins left="0.98425196850393704" right="0.19685039370078741" top="0.19685039370078741" bottom="0.19685039370078741" header="0.19685039370078741" footer="0.19685039370078741"/>
  <pageSetup paperSize="9" scale="90" orientation="landscape" r:id="rId1"/>
  <rowBreaks count="1" manualBreakCount="1">
    <brk id="3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54</v>
      </c>
    </row>
    <row r="2" spans="1:9" ht="30.75" customHeight="1" x14ac:dyDescent="0.25">
      <c r="A2" s="111" t="s">
        <v>48</v>
      </c>
      <c r="B2" s="111" t="s">
        <v>49</v>
      </c>
      <c r="C2" s="111" t="s">
        <v>38</v>
      </c>
      <c r="D2" s="111" t="s">
        <v>39</v>
      </c>
      <c r="E2" s="111"/>
      <c r="F2" s="111" t="s">
        <v>50</v>
      </c>
      <c r="G2" s="111" t="s">
        <v>43</v>
      </c>
      <c r="H2" s="111" t="s">
        <v>51</v>
      </c>
      <c r="I2" s="111" t="s">
        <v>42</v>
      </c>
    </row>
    <row r="3" spans="1:9" ht="24" x14ac:dyDescent="0.25">
      <c r="A3" s="111"/>
      <c r="B3" s="111"/>
      <c r="C3" s="111"/>
      <c r="D3" s="6" t="s">
        <v>52</v>
      </c>
      <c r="E3" s="6" t="s">
        <v>53</v>
      </c>
      <c r="F3" s="111"/>
      <c r="G3" s="111"/>
      <c r="H3" s="111"/>
      <c r="I3" s="111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42</v>
      </c>
      <c r="B9" s="6">
        <f>SUM(B5:B8)</f>
        <v>123</v>
      </c>
      <c r="C9" s="14">
        <f t="shared" ref="C9:I9" si="1">SUM(C5:C8)</f>
        <v>15</v>
      </c>
      <c r="D9" s="14">
        <f t="shared" si="1"/>
        <v>10</v>
      </c>
      <c r="E9" s="14">
        <f t="shared" si="1"/>
        <v>4</v>
      </c>
      <c r="F9" s="14">
        <f t="shared" si="1"/>
        <v>7</v>
      </c>
      <c r="G9" s="14">
        <f t="shared" si="1"/>
        <v>6</v>
      </c>
      <c r="H9" s="14">
        <f t="shared" si="1"/>
        <v>34</v>
      </c>
      <c r="I9" s="14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2022-07-13T10:30:05Z</cp:lastPrinted>
  <dcterms:created xsi:type="dcterms:W3CDTF">2015-01-12T08:18:51Z</dcterms:created>
  <dcterms:modified xsi:type="dcterms:W3CDTF">2022-09-19T06:39:13Z</dcterms:modified>
</cp:coreProperties>
</file>